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a.norzhanova\Desktop\Прогноз 2027-2029\"/>
    </mc:Choice>
  </mc:AlternateContent>
  <xr:revisionPtr revIDLastSave="0" documentId="13_ncr:1_{7B9D7481-E436-4DE8-A469-35045A8A24C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каз" sheetId="2" r:id="rId1"/>
    <sheet name="рус" sheetId="1" r:id="rId2"/>
  </sheets>
  <definedNames>
    <definedName name="_xlnm._FilterDatabase" localSheetId="1" hidden="1">рус!$A$8:$H$2892</definedName>
    <definedName name="_xlnm.Print_Area" localSheetId="1">рус!$A$1:$H$2892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2" l="1"/>
  <c r="G51" i="2"/>
  <c r="F51" i="2"/>
  <c r="E51" i="2"/>
  <c r="D51" i="2"/>
  <c r="H41" i="2"/>
  <c r="G41" i="2"/>
  <c r="F41" i="2"/>
  <c r="E41" i="2"/>
  <c r="E32" i="2" s="1"/>
  <c r="E52" i="2" s="1"/>
  <c r="D41" i="2"/>
  <c r="C41" i="2"/>
  <c r="H34" i="2"/>
  <c r="H36" i="2" s="1"/>
  <c r="G34" i="2"/>
  <c r="G36" i="2" s="1"/>
  <c r="F34" i="2"/>
  <c r="F36" i="2" s="1"/>
  <c r="E34" i="2"/>
  <c r="E36" i="2" s="1"/>
  <c r="D34" i="2"/>
  <c r="D32" i="2" s="1"/>
  <c r="D52" i="2" s="1"/>
  <c r="C34" i="2"/>
  <c r="C32" i="2" s="1"/>
  <c r="C52" i="2" s="1"/>
  <c r="H32" i="2"/>
  <c r="H52" i="2" s="1"/>
  <c r="G32" i="2"/>
  <c r="G52" i="2" s="1"/>
  <c r="F32" i="2"/>
  <c r="F52" i="2" s="1"/>
  <c r="H27" i="2"/>
  <c r="G27" i="2"/>
  <c r="F27" i="2"/>
  <c r="E27" i="2"/>
  <c r="D27" i="2"/>
  <c r="H20" i="2"/>
  <c r="H19" i="2" s="1"/>
  <c r="G20" i="2"/>
  <c r="G19" i="2" s="1"/>
  <c r="F20" i="2"/>
  <c r="F19" i="2" s="1"/>
  <c r="C20" i="2"/>
  <c r="C19" i="2" s="1"/>
  <c r="E19" i="2"/>
  <c r="D19" i="2"/>
  <c r="H18" i="2"/>
  <c r="G18" i="2"/>
  <c r="F18" i="2"/>
  <c r="D18" i="2"/>
  <c r="C18" i="2"/>
  <c r="H17" i="2"/>
  <c r="G17" i="2"/>
  <c r="F17" i="2"/>
  <c r="H16" i="2"/>
  <c r="G16" i="2"/>
  <c r="F16" i="2"/>
  <c r="H15" i="2"/>
  <c r="G15" i="2"/>
  <c r="F15" i="2"/>
  <c r="E12" i="2"/>
  <c r="E10" i="2" s="1"/>
  <c r="E28" i="2" s="1"/>
  <c r="D12" i="2"/>
  <c r="D10" i="2" s="1"/>
  <c r="D28" i="2" s="1"/>
  <c r="C12" i="2"/>
  <c r="C10" i="2" s="1"/>
  <c r="C28" i="2" s="1"/>
  <c r="H51" i="1"/>
  <c r="G51" i="1"/>
  <c r="F51" i="1"/>
  <c r="E51" i="1"/>
  <c r="D51" i="1"/>
  <c r="H41" i="1"/>
  <c r="G41" i="1"/>
  <c r="F41" i="1"/>
  <c r="E41" i="1"/>
  <c r="E32" i="1" s="1"/>
  <c r="E52" i="1" s="1"/>
  <c r="D41" i="1"/>
  <c r="C41" i="1"/>
  <c r="H34" i="1"/>
  <c r="H36" i="1" s="1"/>
  <c r="G34" i="1"/>
  <c r="G36" i="1" s="1"/>
  <c r="F34" i="1"/>
  <c r="F36" i="1" s="1"/>
  <c r="E34" i="1"/>
  <c r="E36" i="1" s="1"/>
  <c r="D34" i="1"/>
  <c r="D32" i="1" s="1"/>
  <c r="D52" i="1" s="1"/>
  <c r="C34" i="1"/>
  <c r="C32" i="1" s="1"/>
  <c r="C52" i="1" s="1"/>
  <c r="H32" i="1"/>
  <c r="H52" i="1" s="1"/>
  <c r="G32" i="1"/>
  <c r="G52" i="1" s="1"/>
  <c r="F32" i="1"/>
  <c r="F52" i="1" s="1"/>
  <c r="H27" i="1"/>
  <c r="G27" i="1"/>
  <c r="F27" i="1"/>
  <c r="E27" i="1"/>
  <c r="D27" i="1"/>
  <c r="H20" i="1"/>
  <c r="G20" i="1"/>
  <c r="G19" i="1" s="1"/>
  <c r="F20" i="1"/>
  <c r="F19" i="1" s="1"/>
  <c r="C20" i="1"/>
  <c r="C19" i="1" s="1"/>
  <c r="H19" i="1"/>
  <c r="E19" i="1"/>
  <c r="D19" i="1"/>
  <c r="H18" i="1"/>
  <c r="G18" i="1"/>
  <c r="F18" i="1"/>
  <c r="D18" i="1"/>
  <c r="C18" i="1"/>
  <c r="H17" i="1"/>
  <c r="G17" i="1"/>
  <c r="F17" i="1"/>
  <c r="H16" i="1"/>
  <c r="G16" i="1"/>
  <c r="F16" i="1"/>
  <c r="F12" i="1" s="1"/>
  <c r="H15" i="1"/>
  <c r="G15" i="1"/>
  <c r="F15" i="1"/>
  <c r="E12" i="1"/>
  <c r="E10" i="1" s="1"/>
  <c r="E28" i="1" s="1"/>
  <c r="D12" i="1"/>
  <c r="D10" i="1" s="1"/>
  <c r="D28" i="1" s="1"/>
  <c r="C12" i="1"/>
  <c r="C10" i="1" s="1"/>
  <c r="C28" i="1" s="1"/>
  <c r="H492" i="2"/>
  <c r="G492" i="2"/>
  <c r="F492" i="2"/>
  <c r="E492" i="2"/>
  <c r="D492" i="2"/>
  <c r="C492" i="2"/>
  <c r="H426" i="2"/>
  <c r="G426" i="2"/>
  <c r="F426" i="2"/>
  <c r="E426" i="2"/>
  <c r="D426" i="2"/>
  <c r="C426" i="2"/>
  <c r="H339" i="2"/>
  <c r="G339" i="2"/>
  <c r="F339" i="2"/>
  <c r="E339" i="2"/>
  <c r="D339" i="2"/>
  <c r="C339" i="2"/>
  <c r="D535" i="1"/>
  <c r="D492" i="1"/>
  <c r="E492" i="1"/>
  <c r="F492" i="1"/>
  <c r="G492" i="1"/>
  <c r="H492" i="1"/>
  <c r="C492" i="1"/>
  <c r="D426" i="1"/>
  <c r="E426" i="1"/>
  <c r="F426" i="1"/>
  <c r="G426" i="1"/>
  <c r="H426" i="1"/>
  <c r="C426" i="1"/>
  <c r="D382" i="1"/>
  <c r="D339" i="1"/>
  <c r="E339" i="1"/>
  <c r="F339" i="1"/>
  <c r="G339" i="1"/>
  <c r="H339" i="1"/>
  <c r="C339" i="1"/>
  <c r="C382" i="1"/>
  <c r="E382" i="1"/>
  <c r="F382" i="1"/>
  <c r="G382" i="1"/>
  <c r="H382" i="1"/>
  <c r="C404" i="1"/>
  <c r="D404" i="1"/>
  <c r="E404" i="1"/>
  <c r="F404" i="1"/>
  <c r="G404" i="1"/>
  <c r="H404" i="1"/>
  <c r="C448" i="1"/>
  <c r="D448" i="1"/>
  <c r="E448" i="1"/>
  <c r="F448" i="1"/>
  <c r="G448" i="1"/>
  <c r="H448" i="1"/>
  <c r="H2885" i="2"/>
  <c r="G2885" i="2"/>
  <c r="F2885" i="2"/>
  <c r="E2885" i="2"/>
  <c r="D2885" i="2"/>
  <c r="C2885" i="2"/>
  <c r="H2880" i="2"/>
  <c r="G2880" i="2"/>
  <c r="G2879" i="2" s="1"/>
  <c r="F2880" i="2"/>
  <c r="F2879" i="2" s="1"/>
  <c r="E2880" i="2"/>
  <c r="D2880" i="2"/>
  <c r="D2879" i="2" s="1"/>
  <c r="C2880" i="2"/>
  <c r="C2879" i="2" s="1"/>
  <c r="H2877" i="2"/>
  <c r="G2877" i="2"/>
  <c r="F2877" i="2"/>
  <c r="E2877" i="2"/>
  <c r="D2877" i="2"/>
  <c r="H2870" i="2"/>
  <c r="G2870" i="2"/>
  <c r="F2870" i="2"/>
  <c r="E2870" i="2"/>
  <c r="D2870" i="2"/>
  <c r="C2870" i="2"/>
  <c r="H2865" i="2"/>
  <c r="G2865" i="2"/>
  <c r="F2865" i="2"/>
  <c r="E2865" i="2"/>
  <c r="D2865" i="2"/>
  <c r="C2865" i="2"/>
  <c r="H2862" i="2"/>
  <c r="G2862" i="2"/>
  <c r="F2862" i="2"/>
  <c r="E2862" i="2"/>
  <c r="D2862" i="2"/>
  <c r="H2855" i="2"/>
  <c r="G2855" i="2"/>
  <c r="F2855" i="2"/>
  <c r="E2855" i="2"/>
  <c r="D2855" i="2"/>
  <c r="C2855" i="2"/>
  <c r="H2850" i="2"/>
  <c r="G2850" i="2"/>
  <c r="G2849" i="2" s="1"/>
  <c r="F2850" i="2"/>
  <c r="E2850" i="2"/>
  <c r="E2851" i="2" s="1"/>
  <c r="D2850" i="2"/>
  <c r="D2851" i="2" s="1"/>
  <c r="C2850" i="2"/>
  <c r="H2847" i="2"/>
  <c r="G2847" i="2"/>
  <c r="F2847" i="2"/>
  <c r="E2847" i="2"/>
  <c r="D2847" i="2"/>
  <c r="H2840" i="2"/>
  <c r="G2840" i="2"/>
  <c r="G2834" i="2" s="1"/>
  <c r="F2840" i="2"/>
  <c r="E2840" i="2"/>
  <c r="D2840" i="2"/>
  <c r="C2840" i="2"/>
  <c r="H2835" i="2"/>
  <c r="G2835" i="2"/>
  <c r="F2835" i="2"/>
  <c r="F2836" i="2" s="1"/>
  <c r="E2835" i="2"/>
  <c r="D2835" i="2"/>
  <c r="C2835" i="2"/>
  <c r="H2831" i="2"/>
  <c r="G2831" i="2"/>
  <c r="F2831" i="2"/>
  <c r="E2831" i="2"/>
  <c r="D2831" i="2"/>
  <c r="H2824" i="2"/>
  <c r="G2824" i="2"/>
  <c r="F2824" i="2"/>
  <c r="E2824" i="2"/>
  <c r="D2824" i="2"/>
  <c r="C2824" i="2"/>
  <c r="H2819" i="2"/>
  <c r="G2819" i="2"/>
  <c r="F2819" i="2"/>
  <c r="E2819" i="2"/>
  <c r="D2819" i="2"/>
  <c r="C2819" i="2"/>
  <c r="H2816" i="2"/>
  <c r="G2816" i="2"/>
  <c r="F2816" i="2"/>
  <c r="E2816" i="2"/>
  <c r="D2816" i="2"/>
  <c r="H2809" i="2"/>
  <c r="G2809" i="2"/>
  <c r="F2809" i="2"/>
  <c r="E2809" i="2"/>
  <c r="D2809" i="2"/>
  <c r="C2809" i="2"/>
  <c r="H2804" i="2"/>
  <c r="G2804" i="2"/>
  <c r="F2804" i="2"/>
  <c r="F2805" i="2" s="1"/>
  <c r="E2804" i="2"/>
  <c r="D2804" i="2"/>
  <c r="C2804" i="2"/>
  <c r="H2801" i="2"/>
  <c r="G2801" i="2"/>
  <c r="F2801" i="2"/>
  <c r="E2801" i="2"/>
  <c r="D2801" i="2"/>
  <c r="H2794" i="2"/>
  <c r="G2794" i="2"/>
  <c r="F2794" i="2"/>
  <c r="E2794" i="2"/>
  <c r="D2794" i="2"/>
  <c r="C2794" i="2"/>
  <c r="H2789" i="2"/>
  <c r="G2789" i="2"/>
  <c r="G2790" i="2" s="1"/>
  <c r="F2789" i="2"/>
  <c r="E2789" i="2"/>
  <c r="D2789" i="2"/>
  <c r="C2789" i="2"/>
  <c r="C2788" i="2" s="1"/>
  <c r="H2786" i="2"/>
  <c r="G2786" i="2"/>
  <c r="F2786" i="2"/>
  <c r="E2786" i="2"/>
  <c r="D2786" i="2"/>
  <c r="H2779" i="2"/>
  <c r="G2779" i="2"/>
  <c r="F2779" i="2"/>
  <c r="E2779" i="2"/>
  <c r="D2779" i="2"/>
  <c r="C2779" i="2"/>
  <c r="H2774" i="2"/>
  <c r="G2774" i="2"/>
  <c r="F2774" i="2"/>
  <c r="F2775" i="2" s="1"/>
  <c r="E2774" i="2"/>
  <c r="D2774" i="2"/>
  <c r="C2774" i="2"/>
  <c r="H2771" i="2"/>
  <c r="G2771" i="2"/>
  <c r="F2771" i="2"/>
  <c r="E2771" i="2"/>
  <c r="D2771" i="2"/>
  <c r="H2764" i="2"/>
  <c r="G2764" i="2"/>
  <c r="F2764" i="2"/>
  <c r="E2764" i="2"/>
  <c r="D2764" i="2"/>
  <c r="C2764" i="2"/>
  <c r="H2759" i="2"/>
  <c r="G2759" i="2"/>
  <c r="F2759" i="2"/>
  <c r="E2759" i="2"/>
  <c r="D2759" i="2"/>
  <c r="D2758" i="2" s="1"/>
  <c r="C2759" i="2"/>
  <c r="C2758" i="2" s="1"/>
  <c r="H2756" i="2"/>
  <c r="G2756" i="2"/>
  <c r="F2756" i="2"/>
  <c r="E2756" i="2"/>
  <c r="D2756" i="2"/>
  <c r="H2749" i="2"/>
  <c r="G2749" i="2"/>
  <c r="F2749" i="2"/>
  <c r="E2749" i="2"/>
  <c r="D2749" i="2"/>
  <c r="C2749" i="2"/>
  <c r="H2744" i="2"/>
  <c r="G2744" i="2"/>
  <c r="F2744" i="2"/>
  <c r="E2744" i="2"/>
  <c r="E2743" i="2" s="1"/>
  <c r="D2744" i="2"/>
  <c r="D2743" i="2" s="1"/>
  <c r="C2744" i="2"/>
  <c r="C2743" i="2" s="1"/>
  <c r="H2741" i="2"/>
  <c r="G2741" i="2"/>
  <c r="F2741" i="2"/>
  <c r="E2741" i="2"/>
  <c r="D2741" i="2"/>
  <c r="H2734" i="2"/>
  <c r="G2734" i="2"/>
  <c r="F2734" i="2"/>
  <c r="E2734" i="2"/>
  <c r="D2734" i="2"/>
  <c r="C2734" i="2"/>
  <c r="H2729" i="2"/>
  <c r="G2729" i="2"/>
  <c r="G2728" i="2" s="1"/>
  <c r="F2729" i="2"/>
  <c r="E2729" i="2"/>
  <c r="D2729" i="2"/>
  <c r="C2729" i="2"/>
  <c r="C2728" i="2" s="1"/>
  <c r="H2728" i="2"/>
  <c r="H2726" i="2"/>
  <c r="G2726" i="2"/>
  <c r="F2726" i="2"/>
  <c r="E2726" i="2"/>
  <c r="D2726" i="2"/>
  <c r="H2719" i="2"/>
  <c r="G2719" i="2"/>
  <c r="F2719" i="2"/>
  <c r="E2719" i="2"/>
  <c r="D2719" i="2"/>
  <c r="C2719" i="2"/>
  <c r="H2714" i="2"/>
  <c r="G2714" i="2"/>
  <c r="G2715" i="2" s="1"/>
  <c r="F2714" i="2"/>
  <c r="E2714" i="2"/>
  <c r="D2714" i="2"/>
  <c r="C2714" i="2"/>
  <c r="H2710" i="2"/>
  <c r="G2710" i="2"/>
  <c r="F2710" i="2"/>
  <c r="E2710" i="2"/>
  <c r="D2710" i="2"/>
  <c r="H2703" i="2"/>
  <c r="G2703" i="2"/>
  <c r="F2703" i="2"/>
  <c r="E2703" i="2"/>
  <c r="D2703" i="2"/>
  <c r="C2703" i="2"/>
  <c r="H2698" i="2"/>
  <c r="H2697" i="2" s="1"/>
  <c r="G2698" i="2"/>
  <c r="G2697" i="2" s="1"/>
  <c r="F2698" i="2"/>
  <c r="F2697" i="2" s="1"/>
  <c r="E2698" i="2"/>
  <c r="D2698" i="2"/>
  <c r="D2697" i="2" s="1"/>
  <c r="C2698" i="2"/>
  <c r="H2695" i="2"/>
  <c r="G2695" i="2"/>
  <c r="F2695" i="2"/>
  <c r="E2695" i="2"/>
  <c r="D2695" i="2"/>
  <c r="H2688" i="2"/>
  <c r="G2688" i="2"/>
  <c r="F2688" i="2"/>
  <c r="E2688" i="2"/>
  <c r="D2688" i="2"/>
  <c r="C2688" i="2"/>
  <c r="H2683" i="2"/>
  <c r="G2683" i="2"/>
  <c r="F2683" i="2"/>
  <c r="F2684" i="2" s="1"/>
  <c r="E2683" i="2"/>
  <c r="E2682" i="2" s="1"/>
  <c r="D2683" i="2"/>
  <c r="C2683" i="2"/>
  <c r="H2680" i="2"/>
  <c r="G2680" i="2"/>
  <c r="F2680" i="2"/>
  <c r="E2680" i="2"/>
  <c r="D2680" i="2"/>
  <c r="H2673" i="2"/>
  <c r="G2673" i="2"/>
  <c r="F2673" i="2"/>
  <c r="E2673" i="2"/>
  <c r="E2667" i="2" s="1"/>
  <c r="D2673" i="2"/>
  <c r="D2667" i="2" s="1"/>
  <c r="C2673" i="2"/>
  <c r="C2667" i="2" s="1"/>
  <c r="H2668" i="2"/>
  <c r="G2668" i="2"/>
  <c r="G2667" i="2" s="1"/>
  <c r="F2668" i="2"/>
  <c r="F2669" i="2" s="1"/>
  <c r="E2668" i="2"/>
  <c r="E2669" i="2" s="1"/>
  <c r="D2668" i="2"/>
  <c r="D2669" i="2" s="1"/>
  <c r="C2668" i="2"/>
  <c r="H2665" i="2"/>
  <c r="G2665" i="2"/>
  <c r="F2665" i="2"/>
  <c r="E2665" i="2"/>
  <c r="D2665" i="2"/>
  <c r="H2658" i="2"/>
  <c r="G2658" i="2"/>
  <c r="F2658" i="2"/>
  <c r="E2658" i="2"/>
  <c r="E2652" i="2" s="1"/>
  <c r="D2658" i="2"/>
  <c r="C2658" i="2"/>
  <c r="H2653" i="2"/>
  <c r="G2653" i="2"/>
  <c r="G2654" i="2" s="1"/>
  <c r="F2653" i="2"/>
  <c r="F2654" i="2" s="1"/>
  <c r="E2653" i="2"/>
  <c r="D2653" i="2"/>
  <c r="C2653" i="2"/>
  <c r="H2650" i="2"/>
  <c r="G2650" i="2"/>
  <c r="F2650" i="2"/>
  <c r="E2650" i="2"/>
  <c r="D2650" i="2"/>
  <c r="H2643" i="2"/>
  <c r="G2643" i="2"/>
  <c r="F2643" i="2"/>
  <c r="E2643" i="2"/>
  <c r="D2643" i="2"/>
  <c r="C2643" i="2"/>
  <c r="H2638" i="2"/>
  <c r="G2638" i="2"/>
  <c r="F2638" i="2"/>
  <c r="E2638" i="2"/>
  <c r="D2638" i="2"/>
  <c r="C2638" i="2"/>
  <c r="H2635" i="2"/>
  <c r="G2635" i="2"/>
  <c r="F2635" i="2"/>
  <c r="E2635" i="2"/>
  <c r="D2635" i="2"/>
  <c r="H2628" i="2"/>
  <c r="G2628" i="2"/>
  <c r="F2628" i="2"/>
  <c r="F2622" i="2" s="1"/>
  <c r="E2628" i="2"/>
  <c r="D2628" i="2"/>
  <c r="C2628" i="2"/>
  <c r="H2623" i="2"/>
  <c r="H2624" i="2" s="1"/>
  <c r="G2623" i="2"/>
  <c r="G2624" i="2" s="1"/>
  <c r="F2623" i="2"/>
  <c r="F2624" i="2" s="1"/>
  <c r="E2623" i="2"/>
  <c r="D2623" i="2"/>
  <c r="C2623" i="2"/>
  <c r="H2620" i="2"/>
  <c r="G2620" i="2"/>
  <c r="F2620" i="2"/>
  <c r="E2620" i="2"/>
  <c r="D2620" i="2"/>
  <c r="H2613" i="2"/>
  <c r="H2607" i="2" s="1"/>
  <c r="G2613" i="2"/>
  <c r="G2607" i="2" s="1"/>
  <c r="F2613" i="2"/>
  <c r="F2607" i="2" s="1"/>
  <c r="E2613" i="2"/>
  <c r="D2613" i="2"/>
  <c r="C2613" i="2"/>
  <c r="H2608" i="2"/>
  <c r="H2609" i="2" s="1"/>
  <c r="G2608" i="2"/>
  <c r="F2608" i="2"/>
  <c r="E2608" i="2"/>
  <c r="D2608" i="2"/>
  <c r="C2608" i="2"/>
  <c r="C2607" i="2" s="1"/>
  <c r="H2605" i="2"/>
  <c r="G2605" i="2"/>
  <c r="F2605" i="2"/>
  <c r="E2605" i="2"/>
  <c r="D2605" i="2"/>
  <c r="H2598" i="2"/>
  <c r="G2598" i="2"/>
  <c r="F2598" i="2"/>
  <c r="E2598" i="2"/>
  <c r="D2598" i="2"/>
  <c r="C2598" i="2"/>
  <c r="H2593" i="2"/>
  <c r="G2593" i="2"/>
  <c r="F2593" i="2"/>
  <c r="E2593" i="2"/>
  <c r="D2593" i="2"/>
  <c r="C2593" i="2"/>
  <c r="H2590" i="2"/>
  <c r="G2590" i="2"/>
  <c r="F2590" i="2"/>
  <c r="E2590" i="2"/>
  <c r="D2590" i="2"/>
  <c r="H2583" i="2"/>
  <c r="G2583" i="2"/>
  <c r="F2583" i="2"/>
  <c r="E2583" i="2"/>
  <c r="D2583" i="2"/>
  <c r="C2583" i="2"/>
  <c r="H2578" i="2"/>
  <c r="G2578" i="2"/>
  <c r="F2578" i="2"/>
  <c r="E2578" i="2"/>
  <c r="D2578" i="2"/>
  <c r="D2577" i="2" s="1"/>
  <c r="C2578" i="2"/>
  <c r="C2577" i="2" s="1"/>
  <c r="H2575" i="2"/>
  <c r="G2575" i="2"/>
  <c r="F2575" i="2"/>
  <c r="E2575" i="2"/>
  <c r="D2575" i="2"/>
  <c r="H2568" i="2"/>
  <c r="G2568" i="2"/>
  <c r="F2568" i="2"/>
  <c r="E2568" i="2"/>
  <c r="D2568" i="2"/>
  <c r="C2568" i="2"/>
  <c r="H2563" i="2"/>
  <c r="H2564" i="2" s="1"/>
  <c r="G2563" i="2"/>
  <c r="F2563" i="2"/>
  <c r="E2563" i="2"/>
  <c r="E2562" i="2" s="1"/>
  <c r="D2563" i="2"/>
  <c r="D2562" i="2" s="1"/>
  <c r="C2563" i="2"/>
  <c r="H2560" i="2"/>
  <c r="G2560" i="2"/>
  <c r="F2560" i="2"/>
  <c r="E2560" i="2"/>
  <c r="D2560" i="2"/>
  <c r="H2553" i="2"/>
  <c r="G2553" i="2"/>
  <c r="F2553" i="2"/>
  <c r="E2553" i="2"/>
  <c r="D2553" i="2"/>
  <c r="C2553" i="2"/>
  <c r="H2548" i="2"/>
  <c r="G2548" i="2"/>
  <c r="F2548" i="2"/>
  <c r="E2548" i="2"/>
  <c r="D2548" i="2"/>
  <c r="C2548" i="2"/>
  <c r="H2545" i="2"/>
  <c r="G2545" i="2"/>
  <c r="F2545" i="2"/>
  <c r="E2545" i="2"/>
  <c r="D2545" i="2"/>
  <c r="H2538" i="2"/>
  <c r="G2538" i="2"/>
  <c r="F2538" i="2"/>
  <c r="E2538" i="2"/>
  <c r="D2538" i="2"/>
  <c r="C2538" i="2"/>
  <c r="H2533" i="2"/>
  <c r="G2533" i="2"/>
  <c r="G2534" i="2" s="1"/>
  <c r="F2533" i="2"/>
  <c r="E2533" i="2"/>
  <c r="D2533" i="2"/>
  <c r="C2533" i="2"/>
  <c r="H2530" i="2"/>
  <c r="G2530" i="2"/>
  <c r="F2530" i="2"/>
  <c r="E2530" i="2"/>
  <c r="D2530" i="2"/>
  <c r="H2523" i="2"/>
  <c r="G2523" i="2"/>
  <c r="F2523" i="2"/>
  <c r="E2523" i="2"/>
  <c r="D2523" i="2"/>
  <c r="C2523" i="2"/>
  <c r="H2518" i="2"/>
  <c r="G2518" i="2"/>
  <c r="F2518" i="2"/>
  <c r="E2518" i="2"/>
  <c r="D2518" i="2"/>
  <c r="D2517" i="2" s="1"/>
  <c r="C2518" i="2"/>
  <c r="C2517" i="2" s="1"/>
  <c r="H2515" i="2"/>
  <c r="G2515" i="2"/>
  <c r="F2515" i="2"/>
  <c r="E2515" i="2"/>
  <c r="D2515" i="2"/>
  <c r="H2508" i="2"/>
  <c r="G2508" i="2"/>
  <c r="F2508" i="2"/>
  <c r="E2508" i="2"/>
  <c r="D2508" i="2"/>
  <c r="C2508" i="2"/>
  <c r="H2503" i="2"/>
  <c r="G2503" i="2"/>
  <c r="F2503" i="2"/>
  <c r="E2503" i="2"/>
  <c r="E2502" i="2" s="1"/>
  <c r="D2503" i="2"/>
  <c r="D2502" i="2" s="1"/>
  <c r="C2503" i="2"/>
  <c r="C2502" i="2" s="1"/>
  <c r="H2500" i="2"/>
  <c r="G2500" i="2"/>
  <c r="F2500" i="2"/>
  <c r="E2500" i="2"/>
  <c r="D2500" i="2"/>
  <c r="H2493" i="2"/>
  <c r="G2493" i="2"/>
  <c r="F2493" i="2"/>
  <c r="E2493" i="2"/>
  <c r="D2493" i="2"/>
  <c r="C2493" i="2"/>
  <c r="H2488" i="2"/>
  <c r="H2487" i="2" s="1"/>
  <c r="G2488" i="2"/>
  <c r="F2488" i="2"/>
  <c r="E2488" i="2"/>
  <c r="D2488" i="2"/>
  <c r="C2488" i="2"/>
  <c r="H2484" i="2"/>
  <c r="G2484" i="2"/>
  <c r="F2484" i="2"/>
  <c r="E2484" i="2"/>
  <c r="D2484" i="2"/>
  <c r="H2477" i="2"/>
  <c r="G2477" i="2"/>
  <c r="F2477" i="2"/>
  <c r="E2477" i="2"/>
  <c r="D2477" i="2"/>
  <c r="C2477" i="2"/>
  <c r="H2472" i="2"/>
  <c r="G2472" i="2"/>
  <c r="F2472" i="2"/>
  <c r="E2472" i="2"/>
  <c r="E2471" i="2" s="1"/>
  <c r="D2472" i="2"/>
  <c r="D2473" i="2" s="1"/>
  <c r="C2472" i="2"/>
  <c r="H2469" i="2"/>
  <c r="G2469" i="2"/>
  <c r="F2469" i="2"/>
  <c r="E2469" i="2"/>
  <c r="D2469" i="2"/>
  <c r="H2462" i="2"/>
  <c r="G2462" i="2"/>
  <c r="F2462" i="2"/>
  <c r="E2462" i="2"/>
  <c r="D2462" i="2"/>
  <c r="C2462" i="2"/>
  <c r="H2457" i="2"/>
  <c r="H2456" i="2" s="1"/>
  <c r="G2457" i="2"/>
  <c r="G2456" i="2" s="1"/>
  <c r="F2457" i="2"/>
  <c r="E2457" i="2"/>
  <c r="D2457" i="2"/>
  <c r="C2457" i="2"/>
  <c r="H2454" i="2"/>
  <c r="G2454" i="2"/>
  <c r="F2454" i="2"/>
  <c r="E2454" i="2"/>
  <c r="D2454" i="2"/>
  <c r="H2447" i="2"/>
  <c r="G2447" i="2"/>
  <c r="F2447" i="2"/>
  <c r="E2447" i="2"/>
  <c r="D2447" i="2"/>
  <c r="C2447" i="2"/>
  <c r="H2442" i="2"/>
  <c r="H2443" i="2" s="1"/>
  <c r="G2442" i="2"/>
  <c r="G2443" i="2" s="1"/>
  <c r="F2442" i="2"/>
  <c r="E2442" i="2"/>
  <c r="D2442" i="2"/>
  <c r="C2442" i="2"/>
  <c r="H2439" i="2"/>
  <c r="G2439" i="2"/>
  <c r="F2439" i="2"/>
  <c r="E2439" i="2"/>
  <c r="D2439" i="2"/>
  <c r="H2432" i="2"/>
  <c r="G2432" i="2"/>
  <c r="F2432" i="2"/>
  <c r="E2432" i="2"/>
  <c r="E2426" i="2" s="1"/>
  <c r="D2432" i="2"/>
  <c r="D2426" i="2" s="1"/>
  <c r="C2432" i="2"/>
  <c r="C2426" i="2" s="1"/>
  <c r="H2427" i="2"/>
  <c r="G2427" i="2"/>
  <c r="G2428" i="2" s="1"/>
  <c r="F2427" i="2"/>
  <c r="F2428" i="2" s="1"/>
  <c r="E2427" i="2"/>
  <c r="E2428" i="2" s="1"/>
  <c r="D2427" i="2"/>
  <c r="C2427" i="2"/>
  <c r="H2424" i="2"/>
  <c r="G2424" i="2"/>
  <c r="F2424" i="2"/>
  <c r="E2424" i="2"/>
  <c r="D2424" i="2"/>
  <c r="H2417" i="2"/>
  <c r="G2417" i="2"/>
  <c r="F2417" i="2"/>
  <c r="E2417" i="2"/>
  <c r="D2417" i="2"/>
  <c r="C2417" i="2"/>
  <c r="H2412" i="2"/>
  <c r="G2412" i="2"/>
  <c r="F2412" i="2"/>
  <c r="F2413" i="2" s="1"/>
  <c r="E2412" i="2"/>
  <c r="D2412" i="2"/>
  <c r="C2412" i="2"/>
  <c r="H2409" i="2"/>
  <c r="G2409" i="2"/>
  <c r="F2409" i="2"/>
  <c r="E2409" i="2"/>
  <c r="D2409" i="2"/>
  <c r="H2402" i="2"/>
  <c r="G2402" i="2"/>
  <c r="F2402" i="2"/>
  <c r="E2402" i="2"/>
  <c r="D2402" i="2"/>
  <c r="C2402" i="2"/>
  <c r="H2397" i="2"/>
  <c r="G2397" i="2"/>
  <c r="F2397" i="2"/>
  <c r="E2397" i="2"/>
  <c r="D2397" i="2"/>
  <c r="C2397" i="2"/>
  <c r="C2396" i="2" s="1"/>
  <c r="H2394" i="2"/>
  <c r="G2394" i="2"/>
  <c r="F2394" i="2"/>
  <c r="E2394" i="2"/>
  <c r="D2394" i="2"/>
  <c r="H2387" i="2"/>
  <c r="H2381" i="2" s="1"/>
  <c r="G2387" i="2"/>
  <c r="G2381" i="2" s="1"/>
  <c r="F2387" i="2"/>
  <c r="E2387" i="2"/>
  <c r="D2387" i="2"/>
  <c r="C2387" i="2"/>
  <c r="H2382" i="2"/>
  <c r="H2383" i="2" s="1"/>
  <c r="G2382" i="2"/>
  <c r="F2382" i="2"/>
  <c r="E2382" i="2"/>
  <c r="D2382" i="2"/>
  <c r="D2381" i="2" s="1"/>
  <c r="C2382" i="2"/>
  <c r="C2381" i="2" s="1"/>
  <c r="H2379" i="2"/>
  <c r="G2379" i="2"/>
  <c r="F2379" i="2"/>
  <c r="E2379" i="2"/>
  <c r="D2379" i="2"/>
  <c r="H2372" i="2"/>
  <c r="G2372" i="2"/>
  <c r="F2372" i="2"/>
  <c r="E2372" i="2"/>
  <c r="D2372" i="2"/>
  <c r="C2372" i="2"/>
  <c r="H2367" i="2"/>
  <c r="G2367" i="2"/>
  <c r="F2367" i="2"/>
  <c r="E2367" i="2"/>
  <c r="D2367" i="2"/>
  <c r="C2367" i="2"/>
  <c r="F2366" i="2"/>
  <c r="E2366" i="2"/>
  <c r="C2366" i="2"/>
  <c r="H2364" i="2"/>
  <c r="G2364" i="2"/>
  <c r="F2364" i="2"/>
  <c r="E2364" i="2"/>
  <c r="D2364" i="2"/>
  <c r="H2357" i="2"/>
  <c r="G2357" i="2"/>
  <c r="F2357" i="2"/>
  <c r="E2357" i="2"/>
  <c r="D2357" i="2"/>
  <c r="C2357" i="2"/>
  <c r="H2352" i="2"/>
  <c r="H2351" i="2" s="1"/>
  <c r="G2352" i="2"/>
  <c r="G2351" i="2" s="1"/>
  <c r="F2352" i="2"/>
  <c r="E2352" i="2"/>
  <c r="D2352" i="2"/>
  <c r="D2353" i="2" s="1"/>
  <c r="C2352" i="2"/>
  <c r="C2351" i="2" s="1"/>
  <c r="H2348" i="2"/>
  <c r="G2348" i="2"/>
  <c r="F2348" i="2"/>
  <c r="E2348" i="2"/>
  <c r="D2348" i="2"/>
  <c r="H2341" i="2"/>
  <c r="G2341" i="2"/>
  <c r="F2341" i="2"/>
  <c r="E2341" i="2"/>
  <c r="D2341" i="2"/>
  <c r="C2341" i="2"/>
  <c r="H2336" i="2"/>
  <c r="G2336" i="2"/>
  <c r="F2336" i="2"/>
  <c r="E2336" i="2"/>
  <c r="D2336" i="2"/>
  <c r="C2336" i="2"/>
  <c r="H2333" i="2"/>
  <c r="G2333" i="2"/>
  <c r="F2333" i="2"/>
  <c r="E2333" i="2"/>
  <c r="D2333" i="2"/>
  <c r="H2326" i="2"/>
  <c r="G2326" i="2"/>
  <c r="F2326" i="2"/>
  <c r="E2326" i="2"/>
  <c r="D2326" i="2"/>
  <c r="C2326" i="2"/>
  <c r="H2321" i="2"/>
  <c r="G2321" i="2"/>
  <c r="F2321" i="2"/>
  <c r="E2321" i="2"/>
  <c r="D2321" i="2"/>
  <c r="C2321" i="2"/>
  <c r="H2318" i="2"/>
  <c r="G2318" i="2"/>
  <c r="F2318" i="2"/>
  <c r="E2318" i="2"/>
  <c r="D2318" i="2"/>
  <c r="H2311" i="2"/>
  <c r="G2311" i="2"/>
  <c r="F2311" i="2"/>
  <c r="E2311" i="2"/>
  <c r="D2311" i="2"/>
  <c r="C2311" i="2"/>
  <c r="H2306" i="2"/>
  <c r="G2306" i="2"/>
  <c r="F2306" i="2"/>
  <c r="E2306" i="2"/>
  <c r="D2306" i="2"/>
  <c r="C2306" i="2"/>
  <c r="H2303" i="2"/>
  <c r="G2303" i="2"/>
  <c r="F2303" i="2"/>
  <c r="E2303" i="2"/>
  <c r="D2303" i="2"/>
  <c r="H2296" i="2"/>
  <c r="G2296" i="2"/>
  <c r="F2296" i="2"/>
  <c r="F2290" i="2" s="1"/>
  <c r="E2296" i="2"/>
  <c r="D2296" i="2"/>
  <c r="C2296" i="2"/>
  <c r="H2291" i="2"/>
  <c r="G2291" i="2"/>
  <c r="F2291" i="2"/>
  <c r="E2291" i="2"/>
  <c r="E2290" i="2" s="1"/>
  <c r="D2291" i="2"/>
  <c r="C2291" i="2"/>
  <c r="H2288" i="2"/>
  <c r="G2288" i="2"/>
  <c r="F2288" i="2"/>
  <c r="E2288" i="2"/>
  <c r="D2288" i="2"/>
  <c r="H2281" i="2"/>
  <c r="G2281" i="2"/>
  <c r="F2281" i="2"/>
  <c r="E2281" i="2"/>
  <c r="D2281" i="2"/>
  <c r="C2281" i="2"/>
  <c r="H2276" i="2"/>
  <c r="G2276" i="2"/>
  <c r="F2276" i="2"/>
  <c r="E2276" i="2"/>
  <c r="D2276" i="2"/>
  <c r="C2276" i="2"/>
  <c r="H2273" i="2"/>
  <c r="G2273" i="2"/>
  <c r="F2273" i="2"/>
  <c r="E2273" i="2"/>
  <c r="D2273" i="2"/>
  <c r="H2266" i="2"/>
  <c r="G2266" i="2"/>
  <c r="F2266" i="2"/>
  <c r="E2266" i="2"/>
  <c r="D2266" i="2"/>
  <c r="C2266" i="2"/>
  <c r="H2261" i="2"/>
  <c r="G2261" i="2"/>
  <c r="F2261" i="2"/>
  <c r="E2261" i="2"/>
  <c r="D2261" i="2"/>
  <c r="C2261" i="2"/>
  <c r="H2258" i="2"/>
  <c r="G2258" i="2"/>
  <c r="F2258" i="2"/>
  <c r="E2258" i="2"/>
  <c r="D2258" i="2"/>
  <c r="H2251" i="2"/>
  <c r="G2251" i="2"/>
  <c r="F2251" i="2"/>
  <c r="E2251" i="2"/>
  <c r="D2251" i="2"/>
  <c r="C2251" i="2"/>
  <c r="H2246" i="2"/>
  <c r="G2246" i="2"/>
  <c r="F2246" i="2"/>
  <c r="E2246" i="2"/>
  <c r="D2246" i="2"/>
  <c r="D2247" i="2" s="1"/>
  <c r="C2246" i="2"/>
  <c r="H2243" i="2"/>
  <c r="G2243" i="2"/>
  <c r="F2243" i="2"/>
  <c r="E2243" i="2"/>
  <c r="D2243" i="2"/>
  <c r="H2236" i="2"/>
  <c r="G2236" i="2"/>
  <c r="G2230" i="2" s="1"/>
  <c r="F2236" i="2"/>
  <c r="E2236" i="2"/>
  <c r="D2236" i="2"/>
  <c r="C2236" i="2"/>
  <c r="H2231" i="2"/>
  <c r="G2231" i="2"/>
  <c r="F2231" i="2"/>
  <c r="E2231" i="2"/>
  <c r="E2230" i="2" s="1"/>
  <c r="D2231" i="2"/>
  <c r="D2230" i="2" s="1"/>
  <c r="C2231" i="2"/>
  <c r="C2230" i="2" s="1"/>
  <c r="H2228" i="2"/>
  <c r="G2228" i="2"/>
  <c r="F2228" i="2"/>
  <c r="E2228" i="2"/>
  <c r="D2228" i="2"/>
  <c r="H2221" i="2"/>
  <c r="G2221" i="2"/>
  <c r="F2221" i="2"/>
  <c r="E2221" i="2"/>
  <c r="D2221" i="2"/>
  <c r="C2221" i="2"/>
  <c r="H2216" i="2"/>
  <c r="H2215" i="2" s="1"/>
  <c r="G2216" i="2"/>
  <c r="G2215" i="2" s="1"/>
  <c r="F2216" i="2"/>
  <c r="F2215" i="2" s="1"/>
  <c r="E2216" i="2"/>
  <c r="D2216" i="2"/>
  <c r="C2216" i="2"/>
  <c r="H2213" i="2"/>
  <c r="G2213" i="2"/>
  <c r="F2213" i="2"/>
  <c r="E2213" i="2"/>
  <c r="D2213" i="2"/>
  <c r="H2206" i="2"/>
  <c r="G2206" i="2"/>
  <c r="F2206" i="2"/>
  <c r="E2206" i="2"/>
  <c r="D2206" i="2"/>
  <c r="C2206" i="2"/>
  <c r="H2201" i="2"/>
  <c r="H2202" i="2" s="1"/>
  <c r="G2201" i="2"/>
  <c r="G2200" i="2" s="1"/>
  <c r="F2201" i="2"/>
  <c r="E2201" i="2"/>
  <c r="D2201" i="2"/>
  <c r="C2201" i="2"/>
  <c r="H2198" i="2"/>
  <c r="G2198" i="2"/>
  <c r="F2198" i="2"/>
  <c r="E2198" i="2"/>
  <c r="D2198" i="2"/>
  <c r="H2191" i="2"/>
  <c r="G2191" i="2"/>
  <c r="F2191" i="2"/>
  <c r="E2191" i="2"/>
  <c r="D2191" i="2"/>
  <c r="C2191" i="2"/>
  <c r="H2186" i="2"/>
  <c r="H2187" i="2" s="1"/>
  <c r="G2186" i="2"/>
  <c r="F2186" i="2"/>
  <c r="F2187" i="2" s="1"/>
  <c r="E2186" i="2"/>
  <c r="D2186" i="2"/>
  <c r="C2186" i="2"/>
  <c r="H2183" i="2"/>
  <c r="G2183" i="2"/>
  <c r="F2183" i="2"/>
  <c r="E2183" i="2"/>
  <c r="D2183" i="2"/>
  <c r="H2176" i="2"/>
  <c r="G2176" i="2"/>
  <c r="F2176" i="2"/>
  <c r="E2176" i="2"/>
  <c r="D2176" i="2"/>
  <c r="C2176" i="2"/>
  <c r="H2171" i="2"/>
  <c r="G2171" i="2"/>
  <c r="F2171" i="2"/>
  <c r="E2171" i="2"/>
  <c r="E2170" i="2" s="1"/>
  <c r="D2171" i="2"/>
  <c r="D2170" i="2" s="1"/>
  <c r="C2171" i="2"/>
  <c r="C2170" i="2" s="1"/>
  <c r="H2167" i="2"/>
  <c r="G2167" i="2"/>
  <c r="F2167" i="2"/>
  <c r="E2167" i="2"/>
  <c r="D2167" i="2"/>
  <c r="H2160" i="2"/>
  <c r="G2160" i="2"/>
  <c r="F2160" i="2"/>
  <c r="E2160" i="2"/>
  <c r="D2160" i="2"/>
  <c r="C2160" i="2"/>
  <c r="H2155" i="2"/>
  <c r="G2155" i="2"/>
  <c r="F2155" i="2"/>
  <c r="E2155" i="2"/>
  <c r="D2155" i="2"/>
  <c r="C2155" i="2"/>
  <c r="C2154" i="2" s="1"/>
  <c r="H2152" i="2"/>
  <c r="G2152" i="2"/>
  <c r="F2152" i="2"/>
  <c r="E2152" i="2"/>
  <c r="D2152" i="2"/>
  <c r="H2145" i="2"/>
  <c r="G2145" i="2"/>
  <c r="F2145" i="2"/>
  <c r="E2145" i="2"/>
  <c r="D2145" i="2"/>
  <c r="C2145" i="2"/>
  <c r="H2140" i="2"/>
  <c r="G2140" i="2"/>
  <c r="G2141" i="2" s="1"/>
  <c r="F2140" i="2"/>
  <c r="E2140" i="2"/>
  <c r="D2140" i="2"/>
  <c r="C2140" i="2"/>
  <c r="H2137" i="2"/>
  <c r="G2137" i="2"/>
  <c r="F2137" i="2"/>
  <c r="E2137" i="2"/>
  <c r="D2137" i="2"/>
  <c r="H2130" i="2"/>
  <c r="G2130" i="2"/>
  <c r="F2130" i="2"/>
  <c r="E2130" i="2"/>
  <c r="D2130" i="2"/>
  <c r="C2130" i="2"/>
  <c r="H2125" i="2"/>
  <c r="H2124" i="2" s="1"/>
  <c r="G2125" i="2"/>
  <c r="G2126" i="2" s="1"/>
  <c r="F2125" i="2"/>
  <c r="F2124" i="2" s="1"/>
  <c r="E2125" i="2"/>
  <c r="D2125" i="2"/>
  <c r="D2126" i="2" s="1"/>
  <c r="C2125" i="2"/>
  <c r="H2122" i="2"/>
  <c r="G2122" i="2"/>
  <c r="F2122" i="2"/>
  <c r="E2122" i="2"/>
  <c r="D2122" i="2"/>
  <c r="H2115" i="2"/>
  <c r="G2115" i="2"/>
  <c r="F2115" i="2"/>
  <c r="E2115" i="2"/>
  <c r="E2109" i="2" s="1"/>
  <c r="D2115" i="2"/>
  <c r="C2115" i="2"/>
  <c r="H2110" i="2"/>
  <c r="G2110" i="2"/>
  <c r="G2111" i="2" s="1"/>
  <c r="F2110" i="2"/>
  <c r="E2110" i="2"/>
  <c r="E2111" i="2" s="1"/>
  <c r="D2110" i="2"/>
  <c r="C2110" i="2"/>
  <c r="H2107" i="2"/>
  <c r="G2107" i="2"/>
  <c r="F2107" i="2"/>
  <c r="E2107" i="2"/>
  <c r="D2107" i="2"/>
  <c r="H2100" i="2"/>
  <c r="G2100" i="2"/>
  <c r="F2100" i="2"/>
  <c r="E2100" i="2"/>
  <c r="D2100" i="2"/>
  <c r="C2100" i="2"/>
  <c r="H2095" i="2"/>
  <c r="G2095" i="2"/>
  <c r="F2095" i="2"/>
  <c r="E2095" i="2"/>
  <c r="D2095" i="2"/>
  <c r="C2095" i="2"/>
  <c r="C2094" i="2" s="1"/>
  <c r="H2092" i="2"/>
  <c r="G2092" i="2"/>
  <c r="F2092" i="2"/>
  <c r="E2092" i="2"/>
  <c r="D2092" i="2"/>
  <c r="H2085" i="2"/>
  <c r="G2085" i="2"/>
  <c r="F2085" i="2"/>
  <c r="E2085" i="2"/>
  <c r="D2085" i="2"/>
  <c r="C2085" i="2"/>
  <c r="H2080" i="2"/>
  <c r="G2080" i="2"/>
  <c r="F2080" i="2"/>
  <c r="E2080" i="2"/>
  <c r="D2080" i="2"/>
  <c r="D2079" i="2" s="1"/>
  <c r="C2080" i="2"/>
  <c r="C2079" i="2" s="1"/>
  <c r="H2077" i="2"/>
  <c r="G2077" i="2"/>
  <c r="F2077" i="2"/>
  <c r="E2077" i="2"/>
  <c r="D2077" i="2"/>
  <c r="H2070" i="2"/>
  <c r="G2070" i="2"/>
  <c r="F2070" i="2"/>
  <c r="E2070" i="2"/>
  <c r="D2070" i="2"/>
  <c r="C2070" i="2"/>
  <c r="H2065" i="2"/>
  <c r="G2065" i="2"/>
  <c r="F2065" i="2"/>
  <c r="E2065" i="2"/>
  <c r="D2065" i="2"/>
  <c r="D2066" i="2" s="1"/>
  <c r="C2065" i="2"/>
  <c r="C2064" i="2" s="1"/>
  <c r="H2062" i="2"/>
  <c r="G2062" i="2"/>
  <c r="F2062" i="2"/>
  <c r="E2062" i="2"/>
  <c r="D2062" i="2"/>
  <c r="H2055" i="2"/>
  <c r="G2055" i="2"/>
  <c r="F2055" i="2"/>
  <c r="E2055" i="2"/>
  <c r="D2055" i="2"/>
  <c r="C2055" i="2"/>
  <c r="H2050" i="2"/>
  <c r="G2050" i="2"/>
  <c r="F2050" i="2"/>
  <c r="E2050" i="2"/>
  <c r="E2051" i="2" s="1"/>
  <c r="D2050" i="2"/>
  <c r="D2049" i="2" s="1"/>
  <c r="C2050" i="2"/>
  <c r="C2049" i="2" s="1"/>
  <c r="G2049" i="2"/>
  <c r="H2046" i="2"/>
  <c r="G2046" i="2"/>
  <c r="F2046" i="2"/>
  <c r="E2046" i="2"/>
  <c r="D2046" i="2"/>
  <c r="H2039" i="2"/>
  <c r="G2039" i="2"/>
  <c r="F2039" i="2"/>
  <c r="E2039" i="2"/>
  <c r="D2039" i="2"/>
  <c r="C2039" i="2"/>
  <c r="H2034" i="2"/>
  <c r="H2033" i="2" s="1"/>
  <c r="G2034" i="2"/>
  <c r="G2033" i="2" s="1"/>
  <c r="F2034" i="2"/>
  <c r="F2033" i="2" s="1"/>
  <c r="E2034" i="2"/>
  <c r="D2034" i="2"/>
  <c r="D2033" i="2" s="1"/>
  <c r="C2034" i="2"/>
  <c r="H2031" i="2"/>
  <c r="G2031" i="2"/>
  <c r="F2031" i="2"/>
  <c r="E2031" i="2"/>
  <c r="D2031" i="2"/>
  <c r="H2024" i="2"/>
  <c r="G2024" i="2"/>
  <c r="F2024" i="2"/>
  <c r="E2024" i="2"/>
  <c r="D2024" i="2"/>
  <c r="C2024" i="2"/>
  <c r="H2019" i="2"/>
  <c r="G2019" i="2"/>
  <c r="G2018" i="2" s="1"/>
  <c r="F2019" i="2"/>
  <c r="E2019" i="2"/>
  <c r="D2019" i="2"/>
  <c r="C2019" i="2"/>
  <c r="H2016" i="2"/>
  <c r="G2016" i="2"/>
  <c r="F2016" i="2"/>
  <c r="E2016" i="2"/>
  <c r="D2016" i="2"/>
  <c r="H2009" i="2"/>
  <c r="G2009" i="2"/>
  <c r="F2009" i="2"/>
  <c r="E2009" i="2"/>
  <c r="D2009" i="2"/>
  <c r="D2003" i="2" s="1"/>
  <c r="C2009" i="2"/>
  <c r="C2003" i="2" s="1"/>
  <c r="H2005" i="2"/>
  <c r="H2004" i="2"/>
  <c r="G2004" i="2"/>
  <c r="F2004" i="2"/>
  <c r="E2004" i="2"/>
  <c r="E2005" i="2" s="1"/>
  <c r="D2004" i="2"/>
  <c r="C2004" i="2"/>
  <c r="H2001" i="2"/>
  <c r="G2001" i="2"/>
  <c r="F2001" i="2"/>
  <c r="E2001" i="2"/>
  <c r="D2001" i="2"/>
  <c r="H1994" i="2"/>
  <c r="G1994" i="2"/>
  <c r="F1994" i="2"/>
  <c r="E1994" i="2"/>
  <c r="D1994" i="2"/>
  <c r="C1994" i="2"/>
  <c r="H1989" i="2"/>
  <c r="H1988" i="2" s="1"/>
  <c r="G1989" i="2"/>
  <c r="F1989" i="2"/>
  <c r="E1989" i="2"/>
  <c r="D1989" i="2"/>
  <c r="C1989" i="2"/>
  <c r="H1986" i="2"/>
  <c r="G1986" i="2"/>
  <c r="F1986" i="2"/>
  <c r="E1986" i="2"/>
  <c r="D1986" i="2"/>
  <c r="H1979" i="2"/>
  <c r="G1979" i="2"/>
  <c r="F1979" i="2"/>
  <c r="E1979" i="2"/>
  <c r="D1979" i="2"/>
  <c r="C1979" i="2"/>
  <c r="H1974" i="2"/>
  <c r="G1974" i="2"/>
  <c r="F1974" i="2"/>
  <c r="E1974" i="2"/>
  <c r="D1974" i="2"/>
  <c r="C1974" i="2"/>
  <c r="H1971" i="2"/>
  <c r="G1971" i="2"/>
  <c r="F1971" i="2"/>
  <c r="E1971" i="2"/>
  <c r="D1971" i="2"/>
  <c r="H1964" i="2"/>
  <c r="G1964" i="2"/>
  <c r="G1958" i="2" s="1"/>
  <c r="F1964" i="2"/>
  <c r="F1958" i="2" s="1"/>
  <c r="E1964" i="2"/>
  <c r="D1964" i="2"/>
  <c r="C1964" i="2"/>
  <c r="H1959" i="2"/>
  <c r="G1959" i="2"/>
  <c r="G1960" i="2" s="1"/>
  <c r="F1959" i="2"/>
  <c r="F1960" i="2" s="1"/>
  <c r="E1959" i="2"/>
  <c r="D1959" i="2"/>
  <c r="C1959" i="2"/>
  <c r="H1956" i="2"/>
  <c r="G1956" i="2"/>
  <c r="F1956" i="2"/>
  <c r="E1956" i="2"/>
  <c r="D1956" i="2"/>
  <c r="H1949" i="2"/>
  <c r="G1949" i="2"/>
  <c r="F1949" i="2"/>
  <c r="F1943" i="2" s="1"/>
  <c r="E1949" i="2"/>
  <c r="E1943" i="2" s="1"/>
  <c r="D1949" i="2"/>
  <c r="C1949" i="2"/>
  <c r="H1944" i="2"/>
  <c r="G1944" i="2"/>
  <c r="G1945" i="2" s="1"/>
  <c r="F1944" i="2"/>
  <c r="E1944" i="2"/>
  <c r="D1944" i="2"/>
  <c r="C1944" i="2"/>
  <c r="H1941" i="2"/>
  <c r="G1941" i="2"/>
  <c r="F1941" i="2"/>
  <c r="E1941" i="2"/>
  <c r="D1941" i="2"/>
  <c r="H1934" i="2"/>
  <c r="G1934" i="2"/>
  <c r="F1934" i="2"/>
  <c r="E1934" i="2"/>
  <c r="D1934" i="2"/>
  <c r="C1934" i="2"/>
  <c r="H1929" i="2"/>
  <c r="G1929" i="2"/>
  <c r="F1929" i="2"/>
  <c r="E1929" i="2"/>
  <c r="E1930" i="2" s="1"/>
  <c r="D1929" i="2"/>
  <c r="D1930" i="2" s="1"/>
  <c r="C1929" i="2"/>
  <c r="E1928" i="2"/>
  <c r="H1926" i="2"/>
  <c r="G1926" i="2"/>
  <c r="F1926" i="2"/>
  <c r="E1926" i="2"/>
  <c r="D1926" i="2"/>
  <c r="H1919" i="2"/>
  <c r="G1919" i="2"/>
  <c r="F1919" i="2"/>
  <c r="E1919" i="2"/>
  <c r="D1919" i="2"/>
  <c r="C1919" i="2"/>
  <c r="H1914" i="2"/>
  <c r="G1914" i="2"/>
  <c r="F1914" i="2"/>
  <c r="E1914" i="2"/>
  <c r="D1914" i="2"/>
  <c r="C1914" i="2"/>
  <c r="C1913" i="2" s="1"/>
  <c r="H1911" i="2"/>
  <c r="G1911" i="2"/>
  <c r="F1911" i="2"/>
  <c r="E1911" i="2"/>
  <c r="D1911" i="2"/>
  <c r="H1904" i="2"/>
  <c r="G1904" i="2"/>
  <c r="F1904" i="2"/>
  <c r="E1904" i="2"/>
  <c r="D1904" i="2"/>
  <c r="C1904" i="2"/>
  <c r="H1899" i="2"/>
  <c r="H1900" i="2" s="1"/>
  <c r="G1899" i="2"/>
  <c r="G1898" i="2" s="1"/>
  <c r="F1899" i="2"/>
  <c r="F1898" i="2" s="1"/>
  <c r="E1899" i="2"/>
  <c r="D1899" i="2"/>
  <c r="C1899" i="2"/>
  <c r="H1896" i="2"/>
  <c r="G1896" i="2"/>
  <c r="F1896" i="2"/>
  <c r="E1896" i="2"/>
  <c r="D1896" i="2"/>
  <c r="H1889" i="2"/>
  <c r="G1889" i="2"/>
  <c r="F1889" i="2"/>
  <c r="E1889" i="2"/>
  <c r="D1889" i="2"/>
  <c r="C1889" i="2"/>
  <c r="H1884" i="2"/>
  <c r="H1883" i="2" s="1"/>
  <c r="G1884" i="2"/>
  <c r="F1884" i="2"/>
  <c r="E1884" i="2"/>
  <c r="E1885" i="2" s="1"/>
  <c r="D1884" i="2"/>
  <c r="C1884" i="2"/>
  <c r="H1881" i="2"/>
  <c r="G1881" i="2"/>
  <c r="F1881" i="2"/>
  <c r="E1881" i="2"/>
  <c r="D1881" i="2"/>
  <c r="H1874" i="2"/>
  <c r="G1874" i="2"/>
  <c r="F1874" i="2"/>
  <c r="E1874" i="2"/>
  <c r="D1874" i="2"/>
  <c r="C1874" i="2"/>
  <c r="H1869" i="2"/>
  <c r="G1869" i="2"/>
  <c r="F1869" i="2"/>
  <c r="E1869" i="2"/>
  <c r="D1869" i="2"/>
  <c r="C1869" i="2"/>
  <c r="H1866" i="2"/>
  <c r="G1866" i="2"/>
  <c r="F1866" i="2"/>
  <c r="E1866" i="2"/>
  <c r="D1866" i="2"/>
  <c r="H1859" i="2"/>
  <c r="G1859" i="2"/>
  <c r="F1859" i="2"/>
  <c r="E1859" i="2"/>
  <c r="D1859" i="2"/>
  <c r="C1859" i="2"/>
  <c r="H1854" i="2"/>
  <c r="G1854" i="2"/>
  <c r="F1854" i="2"/>
  <c r="E1854" i="2"/>
  <c r="D1854" i="2"/>
  <c r="C1854" i="2"/>
  <c r="C1853" i="2" s="1"/>
  <c r="H1851" i="2"/>
  <c r="G1851" i="2"/>
  <c r="F1851" i="2"/>
  <c r="E1851" i="2"/>
  <c r="D1851" i="2"/>
  <c r="H1844" i="2"/>
  <c r="G1844" i="2"/>
  <c r="F1844" i="2"/>
  <c r="E1844" i="2"/>
  <c r="D1844" i="2"/>
  <c r="C1844" i="2"/>
  <c r="H1839" i="2"/>
  <c r="G1839" i="2"/>
  <c r="F1839" i="2"/>
  <c r="E1839" i="2"/>
  <c r="E1840" i="2" s="1"/>
  <c r="D1839" i="2"/>
  <c r="D1838" i="2" s="1"/>
  <c r="C1839" i="2"/>
  <c r="C1838" i="2" s="1"/>
  <c r="H1836" i="2"/>
  <c r="G1836" i="2"/>
  <c r="F1836" i="2"/>
  <c r="E1836" i="2"/>
  <c r="D1836" i="2"/>
  <c r="H1829" i="2"/>
  <c r="G1829" i="2"/>
  <c r="F1829" i="2"/>
  <c r="E1829" i="2"/>
  <c r="D1829" i="2"/>
  <c r="C1829" i="2"/>
  <c r="H1824" i="2"/>
  <c r="G1824" i="2"/>
  <c r="G1823" i="2" s="1"/>
  <c r="F1824" i="2"/>
  <c r="F1825" i="2" s="1"/>
  <c r="E1824" i="2"/>
  <c r="D1824" i="2"/>
  <c r="D1825" i="2" s="1"/>
  <c r="C1824" i="2"/>
  <c r="H1821" i="2"/>
  <c r="G1821" i="2"/>
  <c r="F1821" i="2"/>
  <c r="E1821" i="2"/>
  <c r="D1821" i="2"/>
  <c r="H1814" i="2"/>
  <c r="G1814" i="2"/>
  <c r="F1814" i="2"/>
  <c r="E1814" i="2"/>
  <c r="D1814" i="2"/>
  <c r="C1814" i="2"/>
  <c r="H1809" i="2"/>
  <c r="G1809" i="2"/>
  <c r="F1809" i="2"/>
  <c r="F1810" i="2" s="1"/>
  <c r="E1809" i="2"/>
  <c r="D1809" i="2"/>
  <c r="C1809" i="2"/>
  <c r="H1805" i="2"/>
  <c r="G1805" i="2"/>
  <c r="F1805" i="2"/>
  <c r="E1805" i="2"/>
  <c r="D1805" i="2"/>
  <c r="H1798" i="2"/>
  <c r="G1798" i="2"/>
  <c r="F1798" i="2"/>
  <c r="E1798" i="2"/>
  <c r="D1798" i="2"/>
  <c r="C1798" i="2"/>
  <c r="H1793" i="2"/>
  <c r="H1792" i="2" s="1"/>
  <c r="G1793" i="2"/>
  <c r="F1793" i="2"/>
  <c r="E1793" i="2"/>
  <c r="D1793" i="2"/>
  <c r="C1793" i="2"/>
  <c r="C1792" i="2" s="1"/>
  <c r="H1790" i="2"/>
  <c r="G1790" i="2"/>
  <c r="F1790" i="2"/>
  <c r="E1790" i="2"/>
  <c r="D1790" i="2"/>
  <c r="H1783" i="2"/>
  <c r="G1783" i="2"/>
  <c r="F1783" i="2"/>
  <c r="E1783" i="2"/>
  <c r="D1783" i="2"/>
  <c r="C1783" i="2"/>
  <c r="H1778" i="2"/>
  <c r="G1778" i="2"/>
  <c r="F1778" i="2"/>
  <c r="E1778" i="2"/>
  <c r="D1778" i="2"/>
  <c r="C1778" i="2"/>
  <c r="H1775" i="2"/>
  <c r="G1775" i="2"/>
  <c r="F1775" i="2"/>
  <c r="E1775" i="2"/>
  <c r="D1775" i="2"/>
  <c r="H1768" i="2"/>
  <c r="G1768" i="2"/>
  <c r="F1768" i="2"/>
  <c r="E1768" i="2"/>
  <c r="E1762" i="2" s="1"/>
  <c r="D1768" i="2"/>
  <c r="D1762" i="2" s="1"/>
  <c r="C1768" i="2"/>
  <c r="H1763" i="2"/>
  <c r="G1763" i="2"/>
  <c r="F1763" i="2"/>
  <c r="F1764" i="2" s="1"/>
  <c r="E1763" i="2"/>
  <c r="D1763" i="2"/>
  <c r="D1764" i="2" s="1"/>
  <c r="C1763" i="2"/>
  <c r="H1760" i="2"/>
  <c r="G1760" i="2"/>
  <c r="F1760" i="2"/>
  <c r="E1760" i="2"/>
  <c r="D1760" i="2"/>
  <c r="H1753" i="2"/>
  <c r="G1753" i="2"/>
  <c r="G1747" i="2" s="1"/>
  <c r="F1753" i="2"/>
  <c r="E1753" i="2"/>
  <c r="D1753" i="2"/>
  <c r="C1753" i="2"/>
  <c r="H1748" i="2"/>
  <c r="G1748" i="2"/>
  <c r="F1748" i="2"/>
  <c r="E1748" i="2"/>
  <c r="E1749" i="2" s="1"/>
  <c r="D1748" i="2"/>
  <c r="C1748" i="2"/>
  <c r="H1745" i="2"/>
  <c r="G1745" i="2"/>
  <c r="F1745" i="2"/>
  <c r="E1745" i="2"/>
  <c r="D1745" i="2"/>
  <c r="H1738" i="2"/>
  <c r="G1738" i="2"/>
  <c r="F1738" i="2"/>
  <c r="E1738" i="2"/>
  <c r="D1738" i="2"/>
  <c r="C1738" i="2"/>
  <c r="H1733" i="2"/>
  <c r="G1733" i="2"/>
  <c r="F1733" i="2"/>
  <c r="E1733" i="2"/>
  <c r="D1733" i="2"/>
  <c r="C1733" i="2"/>
  <c r="H1730" i="2"/>
  <c r="G1730" i="2"/>
  <c r="F1730" i="2"/>
  <c r="E1730" i="2"/>
  <c r="D1730" i="2"/>
  <c r="H1723" i="2"/>
  <c r="G1723" i="2"/>
  <c r="F1723" i="2"/>
  <c r="E1723" i="2"/>
  <c r="D1723" i="2"/>
  <c r="C1723" i="2"/>
  <c r="H1718" i="2"/>
  <c r="G1718" i="2"/>
  <c r="F1718" i="2"/>
  <c r="F1719" i="2" s="1"/>
  <c r="E1718" i="2"/>
  <c r="D1718" i="2"/>
  <c r="C1718" i="2"/>
  <c r="H1715" i="2"/>
  <c r="G1715" i="2"/>
  <c r="F1715" i="2"/>
  <c r="E1715" i="2"/>
  <c r="D1715" i="2"/>
  <c r="H1708" i="2"/>
  <c r="G1708" i="2"/>
  <c r="F1708" i="2"/>
  <c r="E1708" i="2"/>
  <c r="D1708" i="2"/>
  <c r="C1708" i="2"/>
  <c r="H1703" i="2"/>
  <c r="G1703" i="2"/>
  <c r="F1703" i="2"/>
  <c r="E1703" i="2"/>
  <c r="E1704" i="2" s="1"/>
  <c r="D1703" i="2"/>
  <c r="C1703" i="2"/>
  <c r="H1700" i="2"/>
  <c r="G1700" i="2"/>
  <c r="F1700" i="2"/>
  <c r="E1700" i="2"/>
  <c r="D1700" i="2"/>
  <c r="H1693" i="2"/>
  <c r="G1693" i="2"/>
  <c r="F1693" i="2"/>
  <c r="E1693" i="2"/>
  <c r="D1693" i="2"/>
  <c r="C1693" i="2"/>
  <c r="H1688" i="2"/>
  <c r="G1688" i="2"/>
  <c r="F1688" i="2"/>
  <c r="F1687" i="2" s="1"/>
  <c r="E1688" i="2"/>
  <c r="E1687" i="2" s="1"/>
  <c r="D1688" i="2"/>
  <c r="D1687" i="2" s="1"/>
  <c r="C1688" i="2"/>
  <c r="C1687" i="2" s="1"/>
  <c r="G1687" i="2"/>
  <c r="H1685" i="2"/>
  <c r="G1685" i="2"/>
  <c r="F1685" i="2"/>
  <c r="E1685" i="2"/>
  <c r="D1685" i="2"/>
  <c r="H1678" i="2"/>
  <c r="G1678" i="2"/>
  <c r="F1678" i="2"/>
  <c r="E1678" i="2"/>
  <c r="D1678" i="2"/>
  <c r="C1678" i="2"/>
  <c r="H1673" i="2"/>
  <c r="G1673" i="2"/>
  <c r="F1673" i="2"/>
  <c r="E1673" i="2"/>
  <c r="D1673" i="2"/>
  <c r="C1673" i="2"/>
  <c r="H1670" i="2"/>
  <c r="G1670" i="2"/>
  <c r="F1670" i="2"/>
  <c r="E1670" i="2"/>
  <c r="D1670" i="2"/>
  <c r="H1663" i="2"/>
  <c r="G1663" i="2"/>
  <c r="F1663" i="2"/>
  <c r="E1663" i="2"/>
  <c r="D1663" i="2"/>
  <c r="C1663" i="2"/>
  <c r="H1658" i="2"/>
  <c r="G1658" i="2"/>
  <c r="F1658" i="2"/>
  <c r="E1658" i="2"/>
  <c r="D1658" i="2"/>
  <c r="C1658" i="2"/>
  <c r="H1655" i="2"/>
  <c r="G1655" i="2"/>
  <c r="F1655" i="2"/>
  <c r="E1655" i="2"/>
  <c r="D1655" i="2"/>
  <c r="H1648" i="2"/>
  <c r="G1648" i="2"/>
  <c r="F1648" i="2"/>
  <c r="E1648" i="2"/>
  <c r="D1648" i="2"/>
  <c r="C1648" i="2"/>
  <c r="H1643" i="2"/>
  <c r="H1642" i="2" s="1"/>
  <c r="G1643" i="2"/>
  <c r="F1643" i="2"/>
  <c r="E1643" i="2"/>
  <c r="E1644" i="2" s="1"/>
  <c r="D1643" i="2"/>
  <c r="C1643" i="2"/>
  <c r="C1642" i="2" s="1"/>
  <c r="H1640" i="2"/>
  <c r="G1640" i="2"/>
  <c r="F1640" i="2"/>
  <c r="E1640" i="2"/>
  <c r="D1640" i="2"/>
  <c r="H1633" i="2"/>
  <c r="G1633" i="2"/>
  <c r="F1633" i="2"/>
  <c r="E1633" i="2"/>
  <c r="D1633" i="2"/>
  <c r="C1633" i="2"/>
  <c r="H1628" i="2"/>
  <c r="G1628" i="2"/>
  <c r="G1627" i="2" s="1"/>
  <c r="F1628" i="2"/>
  <c r="E1628" i="2"/>
  <c r="E1627" i="2" s="1"/>
  <c r="D1628" i="2"/>
  <c r="D1627" i="2" s="1"/>
  <c r="C1628" i="2"/>
  <c r="H1625" i="2"/>
  <c r="G1625" i="2"/>
  <c r="F1625" i="2"/>
  <c r="E1625" i="2"/>
  <c r="D1625" i="2"/>
  <c r="H1618" i="2"/>
  <c r="G1618" i="2"/>
  <c r="F1618" i="2"/>
  <c r="E1618" i="2"/>
  <c r="D1618" i="2"/>
  <c r="C1618" i="2"/>
  <c r="H1613" i="2"/>
  <c r="G1613" i="2"/>
  <c r="F1613" i="2"/>
  <c r="E1613" i="2"/>
  <c r="E1612" i="2" s="1"/>
  <c r="D1613" i="2"/>
  <c r="C1613" i="2"/>
  <c r="H1610" i="2"/>
  <c r="G1610" i="2"/>
  <c r="F1610" i="2"/>
  <c r="E1610" i="2"/>
  <c r="D1610" i="2"/>
  <c r="H1603" i="2"/>
  <c r="G1603" i="2"/>
  <c r="F1603" i="2"/>
  <c r="E1603" i="2"/>
  <c r="E1597" i="2" s="1"/>
  <c r="D1603" i="2"/>
  <c r="C1603" i="2"/>
  <c r="H1598" i="2"/>
  <c r="H1597" i="2" s="1"/>
  <c r="G1598" i="2"/>
  <c r="G1597" i="2" s="1"/>
  <c r="F1598" i="2"/>
  <c r="F1599" i="2" s="1"/>
  <c r="E1598" i="2"/>
  <c r="D1598" i="2"/>
  <c r="C1598" i="2"/>
  <c r="H1595" i="2"/>
  <c r="G1595" i="2"/>
  <c r="F1595" i="2"/>
  <c r="E1595" i="2"/>
  <c r="D1595" i="2"/>
  <c r="H1588" i="2"/>
  <c r="G1588" i="2"/>
  <c r="G1582" i="2" s="1"/>
  <c r="F1588" i="2"/>
  <c r="F1582" i="2" s="1"/>
  <c r="E1588" i="2"/>
  <c r="E1582" i="2" s="1"/>
  <c r="D1588" i="2"/>
  <c r="C1588" i="2"/>
  <c r="H1583" i="2"/>
  <c r="H1584" i="2" s="1"/>
  <c r="G1583" i="2"/>
  <c r="G1584" i="2" s="1"/>
  <c r="F1583" i="2"/>
  <c r="F1584" i="2" s="1"/>
  <c r="E1583" i="2"/>
  <c r="D1583" i="2"/>
  <c r="C1583" i="2"/>
  <c r="H1580" i="2"/>
  <c r="G1580" i="2"/>
  <c r="F1580" i="2"/>
  <c r="E1580" i="2"/>
  <c r="D1580" i="2"/>
  <c r="H1573" i="2"/>
  <c r="G1573" i="2"/>
  <c r="F1573" i="2"/>
  <c r="E1573" i="2"/>
  <c r="D1573" i="2"/>
  <c r="C1573" i="2"/>
  <c r="H1568" i="2"/>
  <c r="G1568" i="2"/>
  <c r="F1568" i="2"/>
  <c r="E1568" i="2"/>
  <c r="D1568" i="2"/>
  <c r="C1568" i="2"/>
  <c r="H1565" i="2"/>
  <c r="G1565" i="2"/>
  <c r="F1565" i="2"/>
  <c r="E1565" i="2"/>
  <c r="D1565" i="2"/>
  <c r="H1558" i="2"/>
  <c r="G1558" i="2"/>
  <c r="F1558" i="2"/>
  <c r="E1558" i="2"/>
  <c r="D1558" i="2"/>
  <c r="C1558" i="2"/>
  <c r="H1553" i="2"/>
  <c r="G1553" i="2"/>
  <c r="F1553" i="2"/>
  <c r="E1553" i="2"/>
  <c r="D1553" i="2"/>
  <c r="C1553" i="2"/>
  <c r="H1550" i="2"/>
  <c r="G1550" i="2"/>
  <c r="F1550" i="2"/>
  <c r="E1550" i="2"/>
  <c r="D1550" i="2"/>
  <c r="H1543" i="2"/>
  <c r="G1543" i="2"/>
  <c r="F1543" i="2"/>
  <c r="E1543" i="2"/>
  <c r="D1543" i="2"/>
  <c r="C1543" i="2"/>
  <c r="H1538" i="2"/>
  <c r="H1537" i="2" s="1"/>
  <c r="G1538" i="2"/>
  <c r="F1538" i="2"/>
  <c r="F1537" i="2" s="1"/>
  <c r="E1538" i="2"/>
  <c r="D1538" i="2"/>
  <c r="C1538" i="2"/>
  <c r="C1537" i="2" s="1"/>
  <c r="H1535" i="2"/>
  <c r="G1535" i="2"/>
  <c r="F1535" i="2"/>
  <c r="E1535" i="2"/>
  <c r="D1535" i="2"/>
  <c r="H1528" i="2"/>
  <c r="G1528" i="2"/>
  <c r="F1528" i="2"/>
  <c r="E1528" i="2"/>
  <c r="D1528" i="2"/>
  <c r="C1528" i="2"/>
  <c r="H1523" i="2"/>
  <c r="G1523" i="2"/>
  <c r="F1523" i="2"/>
  <c r="F1524" i="2" s="1"/>
  <c r="E1523" i="2"/>
  <c r="E1522" i="2" s="1"/>
  <c r="D1523" i="2"/>
  <c r="C1523" i="2"/>
  <c r="H1520" i="2"/>
  <c r="G1520" i="2"/>
  <c r="F1520" i="2"/>
  <c r="E1520" i="2"/>
  <c r="D1520" i="2"/>
  <c r="H1513" i="2"/>
  <c r="G1513" i="2"/>
  <c r="F1513" i="2"/>
  <c r="F1507" i="2" s="1"/>
  <c r="E1513" i="2"/>
  <c r="E1507" i="2" s="1"/>
  <c r="D1513" i="2"/>
  <c r="C1513" i="2"/>
  <c r="H1508" i="2"/>
  <c r="G1508" i="2"/>
  <c r="F1508" i="2"/>
  <c r="F1509" i="2" s="1"/>
  <c r="E1508" i="2"/>
  <c r="D1508" i="2"/>
  <c r="D1509" i="2" s="1"/>
  <c r="C1508" i="2"/>
  <c r="C1507" i="2" s="1"/>
  <c r="H1505" i="2"/>
  <c r="G1505" i="2"/>
  <c r="F1505" i="2"/>
  <c r="E1505" i="2"/>
  <c r="D1505" i="2"/>
  <c r="H1498" i="2"/>
  <c r="G1498" i="2"/>
  <c r="F1498" i="2"/>
  <c r="E1498" i="2"/>
  <c r="D1498" i="2"/>
  <c r="C1498" i="2"/>
  <c r="H1493" i="2"/>
  <c r="G1493" i="2"/>
  <c r="F1493" i="2"/>
  <c r="E1493" i="2"/>
  <c r="D1493" i="2"/>
  <c r="C1493" i="2"/>
  <c r="C1492" i="2" s="1"/>
  <c r="H1490" i="2"/>
  <c r="G1490" i="2"/>
  <c r="F1490" i="2"/>
  <c r="E1490" i="2"/>
  <c r="D1490" i="2"/>
  <c r="H1483" i="2"/>
  <c r="G1483" i="2"/>
  <c r="F1483" i="2"/>
  <c r="E1483" i="2"/>
  <c r="D1483" i="2"/>
  <c r="C1483" i="2"/>
  <c r="H1478" i="2"/>
  <c r="G1478" i="2"/>
  <c r="F1478" i="2"/>
  <c r="E1478" i="2"/>
  <c r="D1478" i="2"/>
  <c r="D1477" i="2" s="1"/>
  <c r="C1478" i="2"/>
  <c r="C1477" i="2" s="1"/>
  <c r="H1474" i="2"/>
  <c r="G1474" i="2"/>
  <c r="F1474" i="2"/>
  <c r="E1474" i="2"/>
  <c r="D1474" i="2"/>
  <c r="H1467" i="2"/>
  <c r="G1467" i="2"/>
  <c r="F1467" i="2"/>
  <c r="E1467" i="2"/>
  <c r="D1467" i="2"/>
  <c r="C1467" i="2"/>
  <c r="H1462" i="2"/>
  <c r="G1462" i="2"/>
  <c r="F1462" i="2"/>
  <c r="E1462" i="2"/>
  <c r="D1462" i="2"/>
  <c r="D1463" i="2" s="1"/>
  <c r="C1462" i="2"/>
  <c r="H1459" i="2"/>
  <c r="G1459" i="2"/>
  <c r="F1459" i="2"/>
  <c r="E1459" i="2"/>
  <c r="D1459" i="2"/>
  <c r="H1452" i="2"/>
  <c r="G1452" i="2"/>
  <c r="F1452" i="2"/>
  <c r="E1452" i="2"/>
  <c r="D1452" i="2"/>
  <c r="C1452" i="2"/>
  <c r="H1447" i="2"/>
  <c r="H1446" i="2" s="1"/>
  <c r="G1447" i="2"/>
  <c r="G1446" i="2" s="1"/>
  <c r="F1447" i="2"/>
  <c r="F1446" i="2" s="1"/>
  <c r="E1447" i="2"/>
  <c r="E1446" i="2" s="1"/>
  <c r="D1447" i="2"/>
  <c r="C1447" i="2"/>
  <c r="C1446" i="2" s="1"/>
  <c r="H1444" i="2"/>
  <c r="G1444" i="2"/>
  <c r="F1444" i="2"/>
  <c r="E1444" i="2"/>
  <c r="D1444" i="2"/>
  <c r="H1437" i="2"/>
  <c r="G1437" i="2"/>
  <c r="F1437" i="2"/>
  <c r="E1437" i="2"/>
  <c r="D1437" i="2"/>
  <c r="C1437" i="2"/>
  <c r="H1432" i="2"/>
  <c r="H1431" i="2" s="1"/>
  <c r="G1432" i="2"/>
  <c r="F1432" i="2"/>
  <c r="E1432" i="2"/>
  <c r="D1432" i="2"/>
  <c r="C1432" i="2"/>
  <c r="H1429" i="2"/>
  <c r="G1429" i="2"/>
  <c r="F1429" i="2"/>
  <c r="E1429" i="2"/>
  <c r="D1429" i="2"/>
  <c r="H1422" i="2"/>
  <c r="G1422" i="2"/>
  <c r="F1422" i="2"/>
  <c r="E1422" i="2"/>
  <c r="D1422" i="2"/>
  <c r="C1422" i="2"/>
  <c r="H1417" i="2"/>
  <c r="H1416" i="2" s="1"/>
  <c r="G1417" i="2"/>
  <c r="F1417" i="2"/>
  <c r="E1417" i="2"/>
  <c r="E1416" i="2" s="1"/>
  <c r="D1417" i="2"/>
  <c r="C1417" i="2"/>
  <c r="H1414" i="2"/>
  <c r="G1414" i="2"/>
  <c r="F1414" i="2"/>
  <c r="E1414" i="2"/>
  <c r="D1414" i="2"/>
  <c r="H1407" i="2"/>
  <c r="G1407" i="2"/>
  <c r="F1407" i="2"/>
  <c r="E1407" i="2"/>
  <c r="D1407" i="2"/>
  <c r="C1407" i="2"/>
  <c r="H1402" i="2"/>
  <c r="H1403" i="2" s="1"/>
  <c r="G1402" i="2"/>
  <c r="G1401" i="2" s="1"/>
  <c r="F1402" i="2"/>
  <c r="F1403" i="2" s="1"/>
  <c r="E1402" i="2"/>
  <c r="D1402" i="2"/>
  <c r="C1402" i="2"/>
  <c r="H1399" i="2"/>
  <c r="G1399" i="2"/>
  <c r="F1399" i="2"/>
  <c r="E1399" i="2"/>
  <c r="D1399" i="2"/>
  <c r="H1392" i="2"/>
  <c r="G1392" i="2"/>
  <c r="F1392" i="2"/>
  <c r="E1392" i="2"/>
  <c r="D1392" i="2"/>
  <c r="C1392" i="2"/>
  <c r="F1388" i="2"/>
  <c r="H1387" i="2"/>
  <c r="G1387" i="2"/>
  <c r="F1387" i="2"/>
  <c r="E1387" i="2"/>
  <c r="D1387" i="2"/>
  <c r="C1387" i="2"/>
  <c r="H1384" i="2"/>
  <c r="G1384" i="2"/>
  <c r="F1384" i="2"/>
  <c r="E1384" i="2"/>
  <c r="D1384" i="2"/>
  <c r="H1377" i="2"/>
  <c r="G1377" i="2"/>
  <c r="F1377" i="2"/>
  <c r="E1377" i="2"/>
  <c r="D1377" i="2"/>
  <c r="C1377" i="2"/>
  <c r="H1372" i="2"/>
  <c r="G1372" i="2"/>
  <c r="F1372" i="2"/>
  <c r="E1372" i="2"/>
  <c r="D1372" i="2"/>
  <c r="C1372" i="2"/>
  <c r="H1369" i="2"/>
  <c r="G1369" i="2"/>
  <c r="F1369" i="2"/>
  <c r="E1369" i="2"/>
  <c r="D1369" i="2"/>
  <c r="H1362" i="2"/>
  <c r="H1356" i="2" s="1"/>
  <c r="G1362" i="2"/>
  <c r="G1356" i="2" s="1"/>
  <c r="F1362" i="2"/>
  <c r="E1362" i="2"/>
  <c r="D1362" i="2"/>
  <c r="C1362" i="2"/>
  <c r="H1357" i="2"/>
  <c r="H1358" i="2" s="1"/>
  <c r="G1357" i="2"/>
  <c r="F1357" i="2"/>
  <c r="F1358" i="2" s="1"/>
  <c r="E1357" i="2"/>
  <c r="E1358" i="2" s="1"/>
  <c r="D1357" i="2"/>
  <c r="C1357" i="2"/>
  <c r="C1356" i="2" s="1"/>
  <c r="H1354" i="2"/>
  <c r="G1354" i="2"/>
  <c r="F1354" i="2"/>
  <c r="E1354" i="2"/>
  <c r="D1354" i="2"/>
  <c r="H1347" i="2"/>
  <c r="G1347" i="2"/>
  <c r="F1347" i="2"/>
  <c r="E1347" i="2"/>
  <c r="D1347" i="2"/>
  <c r="C1347" i="2"/>
  <c r="H1342" i="2"/>
  <c r="G1342" i="2"/>
  <c r="F1342" i="2"/>
  <c r="F1343" i="2" s="1"/>
  <c r="E1342" i="2"/>
  <c r="D1342" i="2"/>
  <c r="D1343" i="2" s="1"/>
  <c r="C1342" i="2"/>
  <c r="H1338" i="2"/>
  <c r="G1338" i="2"/>
  <c r="F1338" i="2"/>
  <c r="E1338" i="2"/>
  <c r="D1338" i="2"/>
  <c r="H1331" i="2"/>
  <c r="G1331" i="2"/>
  <c r="F1331" i="2"/>
  <c r="E1331" i="2"/>
  <c r="D1331" i="2"/>
  <c r="C1331" i="2"/>
  <c r="H1326" i="2"/>
  <c r="H1325" i="2" s="1"/>
  <c r="G1326" i="2"/>
  <c r="F1326" i="2"/>
  <c r="E1326" i="2"/>
  <c r="E1327" i="2" s="1"/>
  <c r="D1326" i="2"/>
  <c r="D1327" i="2" s="1"/>
  <c r="C1326" i="2"/>
  <c r="C1325" i="2"/>
  <c r="H1323" i="2"/>
  <c r="G1323" i="2"/>
  <c r="F1323" i="2"/>
  <c r="E1323" i="2"/>
  <c r="D1323" i="2"/>
  <c r="H1316" i="2"/>
  <c r="G1316" i="2"/>
  <c r="F1316" i="2"/>
  <c r="E1316" i="2"/>
  <c r="D1316" i="2"/>
  <c r="C1316" i="2"/>
  <c r="H1311" i="2"/>
  <c r="H1310" i="2" s="1"/>
  <c r="G1311" i="2"/>
  <c r="F1311" i="2"/>
  <c r="E1311" i="2"/>
  <c r="E1310" i="2" s="1"/>
  <c r="D1311" i="2"/>
  <c r="D1310" i="2" s="1"/>
  <c r="C1311" i="2"/>
  <c r="C1310" i="2" s="1"/>
  <c r="H1308" i="2"/>
  <c r="G1308" i="2"/>
  <c r="F1308" i="2"/>
  <c r="E1308" i="2"/>
  <c r="D1308" i="2"/>
  <c r="H1301" i="2"/>
  <c r="G1301" i="2"/>
  <c r="F1301" i="2"/>
  <c r="E1301" i="2"/>
  <c r="D1301" i="2"/>
  <c r="C1301" i="2"/>
  <c r="H1296" i="2"/>
  <c r="H1297" i="2" s="1"/>
  <c r="G1296" i="2"/>
  <c r="F1296" i="2"/>
  <c r="E1296" i="2"/>
  <c r="D1296" i="2"/>
  <c r="D1295" i="2" s="1"/>
  <c r="C1296" i="2"/>
  <c r="H1293" i="2"/>
  <c r="G1293" i="2"/>
  <c r="F1293" i="2"/>
  <c r="E1293" i="2"/>
  <c r="D1293" i="2"/>
  <c r="H1286" i="2"/>
  <c r="G1286" i="2"/>
  <c r="F1286" i="2"/>
  <c r="E1286" i="2"/>
  <c r="D1286" i="2"/>
  <c r="D1280" i="2" s="1"/>
  <c r="C1286" i="2"/>
  <c r="H1281" i="2"/>
  <c r="H1280" i="2" s="1"/>
  <c r="G1281" i="2"/>
  <c r="G1280" i="2" s="1"/>
  <c r="F1281" i="2"/>
  <c r="E1281" i="2"/>
  <c r="D1281" i="2"/>
  <c r="C1281" i="2"/>
  <c r="H1278" i="2"/>
  <c r="G1278" i="2"/>
  <c r="F1278" i="2"/>
  <c r="E1278" i="2"/>
  <c r="D1278" i="2"/>
  <c r="H1271" i="2"/>
  <c r="G1271" i="2"/>
  <c r="F1271" i="2"/>
  <c r="F1265" i="2" s="1"/>
  <c r="E1271" i="2"/>
  <c r="D1271" i="2"/>
  <c r="C1271" i="2"/>
  <c r="H1266" i="2"/>
  <c r="G1266" i="2"/>
  <c r="F1266" i="2"/>
  <c r="E1266" i="2"/>
  <c r="D1266" i="2"/>
  <c r="C1266" i="2"/>
  <c r="H1263" i="2"/>
  <c r="G1263" i="2"/>
  <c r="F1263" i="2"/>
  <c r="E1263" i="2"/>
  <c r="D1263" i="2"/>
  <c r="H1256" i="2"/>
  <c r="G1256" i="2"/>
  <c r="F1256" i="2"/>
  <c r="E1256" i="2"/>
  <c r="D1256" i="2"/>
  <c r="C1256" i="2"/>
  <c r="H1251" i="2"/>
  <c r="G1251" i="2"/>
  <c r="G1250" i="2" s="1"/>
  <c r="F1251" i="2"/>
  <c r="F1250" i="2" s="1"/>
  <c r="E1251" i="2"/>
  <c r="E1252" i="2" s="1"/>
  <c r="D1251" i="2"/>
  <c r="C1251" i="2"/>
  <c r="H1248" i="2"/>
  <c r="G1248" i="2"/>
  <c r="F1248" i="2"/>
  <c r="E1248" i="2"/>
  <c r="D1248" i="2"/>
  <c r="H1241" i="2"/>
  <c r="G1241" i="2"/>
  <c r="F1241" i="2"/>
  <c r="E1241" i="2"/>
  <c r="D1241" i="2"/>
  <c r="C1241" i="2"/>
  <c r="H1236" i="2"/>
  <c r="G1236" i="2"/>
  <c r="G1237" i="2" s="1"/>
  <c r="F1236" i="2"/>
  <c r="E1236" i="2"/>
  <c r="E1235" i="2" s="1"/>
  <c r="D1236" i="2"/>
  <c r="C1236" i="2"/>
  <c r="H1233" i="2"/>
  <c r="G1233" i="2"/>
  <c r="F1233" i="2"/>
  <c r="E1233" i="2"/>
  <c r="D1233" i="2"/>
  <c r="H1226" i="2"/>
  <c r="G1226" i="2"/>
  <c r="F1226" i="2"/>
  <c r="E1226" i="2"/>
  <c r="D1226" i="2"/>
  <c r="C1226" i="2"/>
  <c r="H1221" i="2"/>
  <c r="G1221" i="2"/>
  <c r="F1221" i="2"/>
  <c r="E1221" i="2"/>
  <c r="E1222" i="2" s="1"/>
  <c r="D1221" i="2"/>
  <c r="D1220" i="2" s="1"/>
  <c r="C1221" i="2"/>
  <c r="H1218" i="2"/>
  <c r="G1218" i="2"/>
  <c r="F1218" i="2"/>
  <c r="E1218" i="2"/>
  <c r="D1218" i="2"/>
  <c r="H1211" i="2"/>
  <c r="G1211" i="2"/>
  <c r="F1211" i="2"/>
  <c r="E1211" i="2"/>
  <c r="D1211" i="2"/>
  <c r="C1211" i="2"/>
  <c r="H1206" i="2"/>
  <c r="G1206" i="2"/>
  <c r="F1206" i="2"/>
  <c r="E1206" i="2"/>
  <c r="E1205" i="2" s="1"/>
  <c r="D1206" i="2"/>
  <c r="C1206" i="2"/>
  <c r="H1202" i="2"/>
  <c r="G1202" i="2"/>
  <c r="F1202" i="2"/>
  <c r="E1202" i="2"/>
  <c r="D1202" i="2"/>
  <c r="H1195" i="2"/>
  <c r="G1195" i="2"/>
  <c r="F1195" i="2"/>
  <c r="E1195" i="2"/>
  <c r="D1195" i="2"/>
  <c r="C1195" i="2"/>
  <c r="H1190" i="2"/>
  <c r="G1190" i="2"/>
  <c r="F1190" i="2"/>
  <c r="F1189" i="2" s="1"/>
  <c r="E1190" i="2"/>
  <c r="E1191" i="2" s="1"/>
  <c r="D1190" i="2"/>
  <c r="C1190" i="2"/>
  <c r="H1187" i="2"/>
  <c r="G1187" i="2"/>
  <c r="F1187" i="2"/>
  <c r="E1187" i="2"/>
  <c r="D1187" i="2"/>
  <c r="H1180" i="2"/>
  <c r="G1180" i="2"/>
  <c r="F1180" i="2"/>
  <c r="F1174" i="2" s="1"/>
  <c r="E1180" i="2"/>
  <c r="D1180" i="2"/>
  <c r="C1180" i="2"/>
  <c r="H1175" i="2"/>
  <c r="H1176" i="2" s="1"/>
  <c r="G1175" i="2"/>
  <c r="G1176" i="2" s="1"/>
  <c r="F1175" i="2"/>
  <c r="F1176" i="2" s="1"/>
  <c r="E1175" i="2"/>
  <c r="D1175" i="2"/>
  <c r="C1175" i="2"/>
  <c r="H1172" i="2"/>
  <c r="G1172" i="2"/>
  <c r="F1172" i="2"/>
  <c r="E1172" i="2"/>
  <c r="D1172" i="2"/>
  <c r="H1165" i="2"/>
  <c r="G1165" i="2"/>
  <c r="F1165" i="2"/>
  <c r="E1165" i="2"/>
  <c r="D1165" i="2"/>
  <c r="D1159" i="2" s="1"/>
  <c r="C1165" i="2"/>
  <c r="H1160" i="2"/>
  <c r="G1160" i="2"/>
  <c r="F1160" i="2"/>
  <c r="F1161" i="2" s="1"/>
  <c r="E1160" i="2"/>
  <c r="E1161" i="2" s="1"/>
  <c r="D1160" i="2"/>
  <c r="C1160" i="2"/>
  <c r="H1157" i="2"/>
  <c r="G1157" i="2"/>
  <c r="F1157" i="2"/>
  <c r="E1157" i="2"/>
  <c r="D1157" i="2"/>
  <c r="H1150" i="2"/>
  <c r="G1150" i="2"/>
  <c r="F1150" i="2"/>
  <c r="E1150" i="2"/>
  <c r="D1150" i="2"/>
  <c r="C1150" i="2"/>
  <c r="H1145" i="2"/>
  <c r="G1145" i="2"/>
  <c r="F1145" i="2"/>
  <c r="E1145" i="2"/>
  <c r="D1145" i="2"/>
  <c r="C1145" i="2"/>
  <c r="C1144" i="2" s="1"/>
  <c r="H1142" i="2"/>
  <c r="G1142" i="2"/>
  <c r="F1142" i="2"/>
  <c r="E1142" i="2"/>
  <c r="D1142" i="2"/>
  <c r="H1135" i="2"/>
  <c r="G1135" i="2"/>
  <c r="F1135" i="2"/>
  <c r="E1135" i="2"/>
  <c r="E1129" i="2" s="1"/>
  <c r="D1135" i="2"/>
  <c r="C1135" i="2"/>
  <c r="H1130" i="2"/>
  <c r="G1130" i="2"/>
  <c r="G1129" i="2" s="1"/>
  <c r="F1130" i="2"/>
  <c r="E1130" i="2"/>
  <c r="D1130" i="2"/>
  <c r="C1130" i="2"/>
  <c r="C1129" i="2" s="1"/>
  <c r="H1127" i="2"/>
  <c r="G1127" i="2"/>
  <c r="F1127" i="2"/>
  <c r="E1127" i="2"/>
  <c r="D1127" i="2"/>
  <c r="H1120" i="2"/>
  <c r="G1120" i="2"/>
  <c r="G1114" i="2" s="1"/>
  <c r="F1120" i="2"/>
  <c r="E1120" i="2"/>
  <c r="D1120" i="2"/>
  <c r="C1120" i="2"/>
  <c r="H1115" i="2"/>
  <c r="H1114" i="2" s="1"/>
  <c r="G1115" i="2"/>
  <c r="F1115" i="2"/>
  <c r="F1116" i="2" s="1"/>
  <c r="E1115" i="2"/>
  <c r="E1114" i="2" s="1"/>
  <c r="D1115" i="2"/>
  <c r="C1115" i="2"/>
  <c r="H1112" i="2"/>
  <c r="G1112" i="2"/>
  <c r="F1112" i="2"/>
  <c r="E1112" i="2"/>
  <c r="D1112" i="2"/>
  <c r="H1105" i="2"/>
  <c r="H1099" i="2" s="1"/>
  <c r="G1105" i="2"/>
  <c r="F1105" i="2"/>
  <c r="E1105" i="2"/>
  <c r="D1105" i="2"/>
  <c r="C1105" i="2"/>
  <c r="H1100" i="2"/>
  <c r="G1100" i="2"/>
  <c r="G1099" i="2" s="1"/>
  <c r="F1100" i="2"/>
  <c r="F1101" i="2" s="1"/>
  <c r="E1100" i="2"/>
  <c r="E1099" i="2" s="1"/>
  <c r="D1100" i="2"/>
  <c r="C1100" i="2"/>
  <c r="H1097" i="2"/>
  <c r="G1097" i="2"/>
  <c r="F1097" i="2"/>
  <c r="E1097" i="2"/>
  <c r="D1097" i="2"/>
  <c r="H1090" i="2"/>
  <c r="G1090" i="2"/>
  <c r="F1090" i="2"/>
  <c r="E1090" i="2"/>
  <c r="D1090" i="2"/>
  <c r="C1090" i="2"/>
  <c r="H1085" i="2"/>
  <c r="H1084" i="2" s="1"/>
  <c r="G1085" i="2"/>
  <c r="G1084" i="2" s="1"/>
  <c r="F1085" i="2"/>
  <c r="F1084" i="2" s="1"/>
  <c r="E1085" i="2"/>
  <c r="E1084" i="2" s="1"/>
  <c r="D1085" i="2"/>
  <c r="D1084" i="2" s="1"/>
  <c r="C1085" i="2"/>
  <c r="C1084" i="2" s="1"/>
  <c r="H1082" i="2"/>
  <c r="G1082" i="2"/>
  <c r="F1082" i="2"/>
  <c r="E1082" i="2"/>
  <c r="D1082" i="2"/>
  <c r="H1075" i="2"/>
  <c r="G1075" i="2"/>
  <c r="F1075" i="2"/>
  <c r="E1075" i="2"/>
  <c r="D1075" i="2"/>
  <c r="C1075" i="2"/>
  <c r="H1070" i="2"/>
  <c r="G1070" i="2"/>
  <c r="G1069" i="2" s="1"/>
  <c r="F1070" i="2"/>
  <c r="E1070" i="2"/>
  <c r="D1070" i="2"/>
  <c r="C1070" i="2"/>
  <c r="H1067" i="2"/>
  <c r="G1067" i="2"/>
  <c r="F1067" i="2"/>
  <c r="E1067" i="2"/>
  <c r="D1067" i="2"/>
  <c r="H1060" i="2"/>
  <c r="G1060" i="2"/>
  <c r="F1060" i="2"/>
  <c r="F1054" i="2" s="1"/>
  <c r="E1060" i="2"/>
  <c r="D1060" i="2"/>
  <c r="C1060" i="2"/>
  <c r="H1055" i="2"/>
  <c r="G1055" i="2"/>
  <c r="G1056" i="2" s="1"/>
  <c r="F1055" i="2"/>
  <c r="F1056" i="2" s="1"/>
  <c r="E1055" i="2"/>
  <c r="E1056" i="2" s="1"/>
  <c r="D1055" i="2"/>
  <c r="C1055" i="2"/>
  <c r="H1052" i="2"/>
  <c r="G1052" i="2"/>
  <c r="F1052" i="2"/>
  <c r="E1052" i="2"/>
  <c r="D1052" i="2"/>
  <c r="H1045" i="2"/>
  <c r="G1045" i="2"/>
  <c r="F1045" i="2"/>
  <c r="F1039" i="2" s="1"/>
  <c r="E1045" i="2"/>
  <c r="D1045" i="2"/>
  <c r="C1045" i="2"/>
  <c r="H1040" i="2"/>
  <c r="H1039" i="2" s="1"/>
  <c r="G1040" i="2"/>
  <c r="F1040" i="2"/>
  <c r="F1041" i="2" s="1"/>
  <c r="E1040" i="2"/>
  <c r="D1040" i="2"/>
  <c r="C1040" i="2"/>
  <c r="H1037" i="2"/>
  <c r="G1037" i="2"/>
  <c r="F1037" i="2"/>
  <c r="E1037" i="2"/>
  <c r="D1037" i="2"/>
  <c r="H1030" i="2"/>
  <c r="G1030" i="2"/>
  <c r="F1030" i="2"/>
  <c r="E1030" i="2"/>
  <c r="D1030" i="2"/>
  <c r="C1030" i="2"/>
  <c r="H1025" i="2"/>
  <c r="G1025" i="2"/>
  <c r="F1025" i="2"/>
  <c r="F1026" i="2" s="1"/>
  <c r="E1025" i="2"/>
  <c r="D1025" i="2"/>
  <c r="D1024" i="2" s="1"/>
  <c r="C1025" i="2"/>
  <c r="H1022" i="2"/>
  <c r="G1022" i="2"/>
  <c r="F1022" i="2"/>
  <c r="E1022" i="2"/>
  <c r="D1022" i="2"/>
  <c r="H1015" i="2"/>
  <c r="G1015" i="2"/>
  <c r="F1015" i="2"/>
  <c r="E1015" i="2"/>
  <c r="D1015" i="2"/>
  <c r="C1015" i="2"/>
  <c r="H1010" i="2"/>
  <c r="G1010" i="2"/>
  <c r="F1010" i="2"/>
  <c r="E1010" i="2"/>
  <c r="E1009" i="2" s="1"/>
  <c r="D1010" i="2"/>
  <c r="D1009" i="2" s="1"/>
  <c r="C1010" i="2"/>
  <c r="C1009" i="2" s="1"/>
  <c r="H1007" i="2"/>
  <c r="G1007" i="2"/>
  <c r="F1007" i="2"/>
  <c r="E1007" i="2"/>
  <c r="D1007" i="2"/>
  <c r="H1000" i="2"/>
  <c r="H994" i="2" s="1"/>
  <c r="G1000" i="2"/>
  <c r="F1000" i="2"/>
  <c r="E1000" i="2"/>
  <c r="D1000" i="2"/>
  <c r="C1000" i="2"/>
  <c r="H995" i="2"/>
  <c r="G995" i="2"/>
  <c r="F995" i="2"/>
  <c r="F996" i="2" s="1"/>
  <c r="E995" i="2"/>
  <c r="D995" i="2"/>
  <c r="D994" i="2" s="1"/>
  <c r="C995" i="2"/>
  <c r="H991" i="2"/>
  <c r="G991" i="2"/>
  <c r="F991" i="2"/>
  <c r="E991" i="2"/>
  <c r="D991" i="2"/>
  <c r="H984" i="2"/>
  <c r="G984" i="2"/>
  <c r="F984" i="2"/>
  <c r="E984" i="2"/>
  <c r="D984" i="2"/>
  <c r="C984" i="2"/>
  <c r="H979" i="2"/>
  <c r="H978" i="2" s="1"/>
  <c r="G979" i="2"/>
  <c r="G978" i="2" s="1"/>
  <c r="F979" i="2"/>
  <c r="E979" i="2"/>
  <c r="D979" i="2"/>
  <c r="D980" i="2" s="1"/>
  <c r="C979" i="2"/>
  <c r="H976" i="2"/>
  <c r="G976" i="2"/>
  <c r="F976" i="2"/>
  <c r="E976" i="2"/>
  <c r="D976" i="2"/>
  <c r="H969" i="2"/>
  <c r="G969" i="2"/>
  <c r="F969" i="2"/>
  <c r="E969" i="2"/>
  <c r="D969" i="2"/>
  <c r="C969" i="2"/>
  <c r="H964" i="2"/>
  <c r="H963" i="2" s="1"/>
  <c r="G964" i="2"/>
  <c r="G963" i="2" s="1"/>
  <c r="F964" i="2"/>
  <c r="E964" i="2"/>
  <c r="F965" i="2" s="1"/>
  <c r="D964" i="2"/>
  <c r="C964" i="2"/>
  <c r="H961" i="2"/>
  <c r="G961" i="2"/>
  <c r="F961" i="2"/>
  <c r="E961" i="2"/>
  <c r="D961" i="2"/>
  <c r="H954" i="2"/>
  <c r="G954" i="2"/>
  <c r="F954" i="2"/>
  <c r="E954" i="2"/>
  <c r="D954" i="2"/>
  <c r="C954" i="2"/>
  <c r="H949" i="2"/>
  <c r="H948" i="2" s="1"/>
  <c r="G949" i="2"/>
  <c r="F949" i="2"/>
  <c r="E949" i="2"/>
  <c r="D949" i="2"/>
  <c r="C949" i="2"/>
  <c r="H946" i="2"/>
  <c r="G946" i="2"/>
  <c r="F946" i="2"/>
  <c r="E946" i="2"/>
  <c r="D946" i="2"/>
  <c r="H939" i="2"/>
  <c r="G939" i="2"/>
  <c r="F939" i="2"/>
  <c r="E939" i="2"/>
  <c r="D939" i="2"/>
  <c r="C939" i="2"/>
  <c r="H934" i="2"/>
  <c r="H933" i="2" s="1"/>
  <c r="G934" i="2"/>
  <c r="F934" i="2"/>
  <c r="E934" i="2"/>
  <c r="E933" i="2" s="1"/>
  <c r="D934" i="2"/>
  <c r="C934" i="2"/>
  <c r="H931" i="2"/>
  <c r="G931" i="2"/>
  <c r="F931" i="2"/>
  <c r="E931" i="2"/>
  <c r="D931" i="2"/>
  <c r="H924" i="2"/>
  <c r="G924" i="2"/>
  <c r="F924" i="2"/>
  <c r="E924" i="2"/>
  <c r="D924" i="2"/>
  <c r="C924" i="2"/>
  <c r="H919" i="2"/>
  <c r="H918" i="2" s="1"/>
  <c r="G919" i="2"/>
  <c r="G918" i="2" s="1"/>
  <c r="F919" i="2"/>
  <c r="E919" i="2"/>
  <c r="E920" i="2" s="1"/>
  <c r="D919" i="2"/>
  <c r="C919" i="2"/>
  <c r="H916" i="2"/>
  <c r="G916" i="2"/>
  <c r="F916" i="2"/>
  <c r="E916" i="2"/>
  <c r="D916" i="2"/>
  <c r="H909" i="2"/>
  <c r="G909" i="2"/>
  <c r="F909" i="2"/>
  <c r="E909" i="2"/>
  <c r="D909" i="2"/>
  <c r="C909" i="2"/>
  <c r="H904" i="2"/>
  <c r="G904" i="2"/>
  <c r="G903" i="2" s="1"/>
  <c r="F904" i="2"/>
  <c r="E904" i="2"/>
  <c r="D904" i="2"/>
  <c r="C904" i="2"/>
  <c r="H901" i="2"/>
  <c r="G901" i="2"/>
  <c r="F901" i="2"/>
  <c r="E901" i="2"/>
  <c r="D901" i="2"/>
  <c r="H894" i="2"/>
  <c r="G894" i="2"/>
  <c r="F894" i="2"/>
  <c r="E894" i="2"/>
  <c r="D894" i="2"/>
  <c r="C894" i="2"/>
  <c r="H889" i="2"/>
  <c r="H888" i="2" s="1"/>
  <c r="G889" i="2"/>
  <c r="G888" i="2" s="1"/>
  <c r="F889" i="2"/>
  <c r="F888" i="2" s="1"/>
  <c r="E889" i="2"/>
  <c r="E888" i="2" s="1"/>
  <c r="D889" i="2"/>
  <c r="C889" i="2"/>
  <c r="H885" i="2"/>
  <c r="G885" i="2"/>
  <c r="F885" i="2"/>
  <c r="E885" i="2"/>
  <c r="D885" i="2"/>
  <c r="H878" i="2"/>
  <c r="G878" i="2"/>
  <c r="F878" i="2"/>
  <c r="E878" i="2"/>
  <c r="D878" i="2"/>
  <c r="C878" i="2"/>
  <c r="H873" i="2"/>
  <c r="H872" i="2" s="1"/>
  <c r="G873" i="2"/>
  <c r="F873" i="2"/>
  <c r="E873" i="2"/>
  <c r="D873" i="2"/>
  <c r="C873" i="2"/>
  <c r="H870" i="2"/>
  <c r="G870" i="2"/>
  <c r="F870" i="2"/>
  <c r="E870" i="2"/>
  <c r="D870" i="2"/>
  <c r="H863" i="2"/>
  <c r="G863" i="2"/>
  <c r="F863" i="2"/>
  <c r="E863" i="2"/>
  <c r="D863" i="2"/>
  <c r="D857" i="2" s="1"/>
  <c r="C863" i="2"/>
  <c r="H858" i="2"/>
  <c r="H857" i="2" s="1"/>
  <c r="G858" i="2"/>
  <c r="F858" i="2"/>
  <c r="F859" i="2" s="1"/>
  <c r="E858" i="2"/>
  <c r="D858" i="2"/>
  <c r="E859" i="2" s="1"/>
  <c r="C858" i="2"/>
  <c r="D859" i="2" s="1"/>
  <c r="H855" i="2"/>
  <c r="G855" i="2"/>
  <c r="F855" i="2"/>
  <c r="E855" i="2"/>
  <c r="D855" i="2"/>
  <c r="H848" i="2"/>
  <c r="G848" i="2"/>
  <c r="F848" i="2"/>
  <c r="E848" i="2"/>
  <c r="D848" i="2"/>
  <c r="C848" i="2"/>
  <c r="H843" i="2"/>
  <c r="G843" i="2"/>
  <c r="F843" i="2"/>
  <c r="E843" i="2"/>
  <c r="E844" i="2" s="1"/>
  <c r="D843" i="2"/>
  <c r="C843" i="2"/>
  <c r="D842" i="2"/>
  <c r="H840" i="2"/>
  <c r="G840" i="2"/>
  <c r="F840" i="2"/>
  <c r="E840" i="2"/>
  <c r="D840" i="2"/>
  <c r="H833" i="2"/>
  <c r="G833" i="2"/>
  <c r="F833" i="2"/>
  <c r="E833" i="2"/>
  <c r="D833" i="2"/>
  <c r="C833" i="2"/>
  <c r="H828" i="2"/>
  <c r="H827" i="2" s="1"/>
  <c r="G828" i="2"/>
  <c r="F828" i="2"/>
  <c r="F827" i="2" s="1"/>
  <c r="E828" i="2"/>
  <c r="D828" i="2"/>
  <c r="D827" i="2" s="1"/>
  <c r="C828" i="2"/>
  <c r="C827" i="2" s="1"/>
  <c r="E827" i="2"/>
  <c r="H825" i="2"/>
  <c r="G825" i="2"/>
  <c r="F825" i="2"/>
  <c r="E825" i="2"/>
  <c r="D825" i="2"/>
  <c r="H818" i="2"/>
  <c r="G818" i="2"/>
  <c r="F818" i="2"/>
  <c r="E818" i="2"/>
  <c r="D818" i="2"/>
  <c r="C818" i="2"/>
  <c r="H813" i="2"/>
  <c r="H812" i="2" s="1"/>
  <c r="G813" i="2"/>
  <c r="F813" i="2"/>
  <c r="F812" i="2" s="1"/>
  <c r="E813" i="2"/>
  <c r="D813" i="2"/>
  <c r="D812" i="2" s="1"/>
  <c r="C813" i="2"/>
  <c r="C812" i="2" s="1"/>
  <c r="H810" i="2"/>
  <c r="G810" i="2"/>
  <c r="F810" i="2"/>
  <c r="E810" i="2"/>
  <c r="D810" i="2"/>
  <c r="H803" i="2"/>
  <c r="G803" i="2"/>
  <c r="F803" i="2"/>
  <c r="E803" i="2"/>
  <c r="D803" i="2"/>
  <c r="C803" i="2"/>
  <c r="H798" i="2"/>
  <c r="H797" i="2" s="1"/>
  <c r="G798" i="2"/>
  <c r="G797" i="2" s="1"/>
  <c r="F798" i="2"/>
  <c r="E798" i="2"/>
  <c r="D798" i="2"/>
  <c r="C798" i="2"/>
  <c r="H795" i="2"/>
  <c r="G795" i="2"/>
  <c r="F795" i="2"/>
  <c r="E795" i="2"/>
  <c r="D795" i="2"/>
  <c r="H788" i="2"/>
  <c r="G788" i="2"/>
  <c r="F788" i="2"/>
  <c r="E788" i="2"/>
  <c r="D788" i="2"/>
  <c r="C788" i="2"/>
  <c r="H783" i="2"/>
  <c r="H782" i="2" s="1"/>
  <c r="G783" i="2"/>
  <c r="G782" i="2" s="1"/>
  <c r="F783" i="2"/>
  <c r="F782" i="2" s="1"/>
  <c r="E783" i="2"/>
  <c r="D783" i="2"/>
  <c r="C783" i="2"/>
  <c r="H780" i="2"/>
  <c r="G780" i="2"/>
  <c r="F780" i="2"/>
  <c r="E780" i="2"/>
  <c r="D780" i="2"/>
  <c r="H773" i="2"/>
  <c r="G773" i="2"/>
  <c r="F773" i="2"/>
  <c r="E773" i="2"/>
  <c r="D773" i="2"/>
  <c r="C773" i="2"/>
  <c r="H768" i="2"/>
  <c r="H767" i="2" s="1"/>
  <c r="G768" i="2"/>
  <c r="G767" i="2" s="1"/>
  <c r="F768" i="2"/>
  <c r="F767" i="2" s="1"/>
  <c r="E768" i="2"/>
  <c r="D768" i="2"/>
  <c r="D767" i="2" s="1"/>
  <c r="C768" i="2"/>
  <c r="H765" i="2"/>
  <c r="G765" i="2"/>
  <c r="F765" i="2"/>
  <c r="E765" i="2"/>
  <c r="D765" i="2"/>
  <c r="H758" i="2"/>
  <c r="G758" i="2"/>
  <c r="F758" i="2"/>
  <c r="E758" i="2"/>
  <c r="D758" i="2"/>
  <c r="C758" i="2"/>
  <c r="H753" i="2"/>
  <c r="H752" i="2" s="1"/>
  <c r="G753" i="2"/>
  <c r="F753" i="2"/>
  <c r="E753" i="2"/>
  <c r="E754" i="2" s="1"/>
  <c r="D753" i="2"/>
  <c r="C753" i="2"/>
  <c r="H750" i="2"/>
  <c r="G750" i="2"/>
  <c r="F750" i="2"/>
  <c r="E750" i="2"/>
  <c r="D750" i="2"/>
  <c r="H743" i="2"/>
  <c r="G743" i="2"/>
  <c r="F743" i="2"/>
  <c r="F737" i="2" s="1"/>
  <c r="E743" i="2"/>
  <c r="E737" i="2" s="1"/>
  <c r="D743" i="2"/>
  <c r="C743" i="2"/>
  <c r="C737" i="2" s="1"/>
  <c r="H738" i="2"/>
  <c r="H737" i="2" s="1"/>
  <c r="G738" i="2"/>
  <c r="F738" i="2"/>
  <c r="E738" i="2"/>
  <c r="D738" i="2"/>
  <c r="E739" i="2" s="1"/>
  <c r="C738" i="2"/>
  <c r="H735" i="2"/>
  <c r="G735" i="2"/>
  <c r="F735" i="2"/>
  <c r="E735" i="2"/>
  <c r="D735" i="2"/>
  <c r="H728" i="2"/>
  <c r="G728" i="2"/>
  <c r="F728" i="2"/>
  <c r="E728" i="2"/>
  <c r="D728" i="2"/>
  <c r="C728" i="2"/>
  <c r="H723" i="2"/>
  <c r="G723" i="2"/>
  <c r="F723" i="2"/>
  <c r="E723" i="2"/>
  <c r="D723" i="2"/>
  <c r="D722" i="2" s="1"/>
  <c r="C723" i="2"/>
  <c r="H720" i="2"/>
  <c r="G720" i="2"/>
  <c r="F720" i="2"/>
  <c r="E720" i="2"/>
  <c r="D720" i="2"/>
  <c r="H713" i="2"/>
  <c r="G713" i="2"/>
  <c r="F713" i="2"/>
  <c r="E713" i="2"/>
  <c r="D713" i="2"/>
  <c r="C713" i="2"/>
  <c r="H708" i="2"/>
  <c r="H707" i="2" s="1"/>
  <c r="G708" i="2"/>
  <c r="F708" i="2"/>
  <c r="E708" i="2"/>
  <c r="D708" i="2"/>
  <c r="C708" i="2"/>
  <c r="C707" i="2" s="1"/>
  <c r="H705" i="2"/>
  <c r="G705" i="2"/>
  <c r="F705" i="2"/>
  <c r="E705" i="2"/>
  <c r="D705" i="2"/>
  <c r="H698" i="2"/>
  <c r="G698" i="2"/>
  <c r="F698" i="2"/>
  <c r="E698" i="2"/>
  <c r="D698" i="2"/>
  <c r="C698" i="2"/>
  <c r="H693" i="2"/>
  <c r="G693" i="2"/>
  <c r="F693" i="2"/>
  <c r="F694" i="2" s="1"/>
  <c r="E693" i="2"/>
  <c r="D693" i="2"/>
  <c r="C693" i="2"/>
  <c r="H690" i="2"/>
  <c r="G690" i="2"/>
  <c r="F690" i="2"/>
  <c r="E690" i="2"/>
  <c r="D690" i="2"/>
  <c r="H683" i="2"/>
  <c r="G683" i="2"/>
  <c r="F683" i="2"/>
  <c r="E683" i="2"/>
  <c r="D683" i="2"/>
  <c r="C683" i="2"/>
  <c r="H678" i="2"/>
  <c r="G678" i="2"/>
  <c r="F678" i="2"/>
  <c r="E678" i="2"/>
  <c r="E677" i="2" s="1"/>
  <c r="D678" i="2"/>
  <c r="D679" i="2" s="1"/>
  <c r="C678" i="2"/>
  <c r="H675" i="2"/>
  <c r="G675" i="2"/>
  <c r="F675" i="2"/>
  <c r="E675" i="2"/>
  <c r="D675" i="2"/>
  <c r="H668" i="2"/>
  <c r="G668" i="2"/>
  <c r="F668" i="2"/>
  <c r="E668" i="2"/>
  <c r="D668" i="2"/>
  <c r="C668" i="2"/>
  <c r="H663" i="2"/>
  <c r="G663" i="2"/>
  <c r="G662" i="2" s="1"/>
  <c r="F663" i="2"/>
  <c r="E663" i="2"/>
  <c r="D663" i="2"/>
  <c r="C663" i="2"/>
  <c r="D662" i="2"/>
  <c r="H660" i="2"/>
  <c r="G660" i="2"/>
  <c r="F660" i="2"/>
  <c r="E660" i="2"/>
  <c r="D660" i="2"/>
  <c r="H653" i="2"/>
  <c r="G653" i="2"/>
  <c r="F653" i="2"/>
  <c r="E653" i="2"/>
  <c r="E647" i="2" s="1"/>
  <c r="D653" i="2"/>
  <c r="C653" i="2"/>
  <c r="H648" i="2"/>
  <c r="G648" i="2"/>
  <c r="G647" i="2" s="1"/>
  <c r="F648" i="2"/>
  <c r="E648" i="2"/>
  <c r="D648" i="2"/>
  <c r="D647" i="2" s="1"/>
  <c r="C648" i="2"/>
  <c r="H645" i="2"/>
  <c r="G645" i="2"/>
  <c r="F645" i="2"/>
  <c r="E645" i="2"/>
  <c r="D645" i="2"/>
  <c r="H638" i="2"/>
  <c r="G638" i="2"/>
  <c r="G632" i="2" s="1"/>
  <c r="F638" i="2"/>
  <c r="E638" i="2"/>
  <c r="D638" i="2"/>
  <c r="C638" i="2"/>
  <c r="H633" i="2"/>
  <c r="G633" i="2"/>
  <c r="F633" i="2"/>
  <c r="E633" i="2"/>
  <c r="D633" i="2"/>
  <c r="C633" i="2"/>
  <c r="H630" i="2"/>
  <c r="G630" i="2"/>
  <c r="F630" i="2"/>
  <c r="E630" i="2"/>
  <c r="D630" i="2"/>
  <c r="H623" i="2"/>
  <c r="G623" i="2"/>
  <c r="F623" i="2"/>
  <c r="E623" i="2"/>
  <c r="D623" i="2"/>
  <c r="C623" i="2"/>
  <c r="H618" i="2"/>
  <c r="G618" i="2"/>
  <c r="F618" i="2"/>
  <c r="E618" i="2"/>
  <c r="D618" i="2"/>
  <c r="C618" i="2"/>
  <c r="H610" i="2"/>
  <c r="G610" i="2"/>
  <c r="F610" i="2"/>
  <c r="E610" i="2"/>
  <c r="D610" i="2"/>
  <c r="H601" i="2"/>
  <c r="G601" i="2"/>
  <c r="F601" i="2"/>
  <c r="E601" i="2"/>
  <c r="D601" i="2"/>
  <c r="C601" i="2"/>
  <c r="H595" i="2"/>
  <c r="G595" i="2"/>
  <c r="G593" i="2" s="1"/>
  <c r="G611" i="2" s="1"/>
  <c r="F595" i="2"/>
  <c r="E595" i="2"/>
  <c r="E597" i="2" s="1"/>
  <c r="D595" i="2"/>
  <c r="C595" i="2"/>
  <c r="H588" i="2"/>
  <c r="G588" i="2"/>
  <c r="F588" i="2"/>
  <c r="E588" i="2"/>
  <c r="D588" i="2"/>
  <c r="H579" i="2"/>
  <c r="G579" i="2"/>
  <c r="F579" i="2"/>
  <c r="E579" i="2"/>
  <c r="D579" i="2"/>
  <c r="C579" i="2"/>
  <c r="H573" i="2"/>
  <c r="G573" i="2"/>
  <c r="G575" i="2" s="1"/>
  <c r="F573" i="2"/>
  <c r="E573" i="2"/>
  <c r="E571" i="2" s="1"/>
  <c r="E589" i="2" s="1"/>
  <c r="D573" i="2"/>
  <c r="C573" i="2"/>
  <c r="H566" i="2"/>
  <c r="G566" i="2"/>
  <c r="F566" i="2"/>
  <c r="E566" i="2"/>
  <c r="D566" i="2"/>
  <c r="H557" i="2"/>
  <c r="G557" i="2"/>
  <c r="F557" i="2"/>
  <c r="E557" i="2"/>
  <c r="D557" i="2"/>
  <c r="C557" i="2"/>
  <c r="H551" i="2"/>
  <c r="G551" i="2"/>
  <c r="F551" i="2"/>
  <c r="E551" i="2"/>
  <c r="E549" i="2" s="1"/>
  <c r="E567" i="2" s="1"/>
  <c r="D551" i="2"/>
  <c r="C551" i="2"/>
  <c r="H544" i="2"/>
  <c r="G544" i="2"/>
  <c r="F544" i="2"/>
  <c r="E544" i="2"/>
  <c r="D544" i="2"/>
  <c r="H535" i="2"/>
  <c r="G535" i="2"/>
  <c r="F535" i="2"/>
  <c r="E535" i="2"/>
  <c r="D535" i="2"/>
  <c r="D527" i="2" s="1"/>
  <c r="D545" i="2" s="1"/>
  <c r="C535" i="2"/>
  <c r="H529" i="2"/>
  <c r="H527" i="2" s="1"/>
  <c r="H545" i="2" s="1"/>
  <c r="G529" i="2"/>
  <c r="G527" i="2" s="1"/>
  <c r="G545" i="2" s="1"/>
  <c r="F529" i="2"/>
  <c r="F527" i="2" s="1"/>
  <c r="F545" i="2" s="1"/>
  <c r="E529" i="2"/>
  <c r="D529" i="2"/>
  <c r="C529" i="2"/>
  <c r="H522" i="2"/>
  <c r="G522" i="2"/>
  <c r="F522" i="2"/>
  <c r="E522" i="2"/>
  <c r="D522" i="2"/>
  <c r="H514" i="2"/>
  <c r="G514" i="2"/>
  <c r="F514" i="2"/>
  <c r="E514" i="2"/>
  <c r="D514" i="2"/>
  <c r="C514" i="2"/>
  <c r="H508" i="2"/>
  <c r="H510" i="2" s="1"/>
  <c r="G508" i="2"/>
  <c r="F508" i="2"/>
  <c r="E508" i="2"/>
  <c r="D508" i="2"/>
  <c r="C508" i="2"/>
  <c r="H501" i="2"/>
  <c r="G501" i="2"/>
  <c r="F501" i="2"/>
  <c r="E501" i="2"/>
  <c r="D501" i="2"/>
  <c r="E484" i="2"/>
  <c r="H486" i="2"/>
  <c r="G486" i="2"/>
  <c r="F486" i="2"/>
  <c r="E486" i="2"/>
  <c r="D486" i="2"/>
  <c r="C486" i="2"/>
  <c r="H479" i="2"/>
  <c r="G479" i="2"/>
  <c r="F479" i="2"/>
  <c r="E479" i="2"/>
  <c r="D479" i="2"/>
  <c r="H470" i="2"/>
  <c r="G470" i="2"/>
  <c r="G462" i="2" s="1"/>
  <c r="G480" i="2" s="1"/>
  <c r="F470" i="2"/>
  <c r="E470" i="2"/>
  <c r="D470" i="2"/>
  <c r="C470" i="2"/>
  <c r="H464" i="2"/>
  <c r="H466" i="2" s="1"/>
  <c r="G464" i="2"/>
  <c r="G466" i="2" s="1"/>
  <c r="F464" i="2"/>
  <c r="E464" i="2"/>
  <c r="D464" i="2"/>
  <c r="C464" i="2"/>
  <c r="H457" i="2"/>
  <c r="G457" i="2"/>
  <c r="F457" i="2"/>
  <c r="E457" i="2"/>
  <c r="D457" i="2"/>
  <c r="H448" i="2"/>
  <c r="G448" i="2"/>
  <c r="F448" i="2"/>
  <c r="E448" i="2"/>
  <c r="D448" i="2"/>
  <c r="C448" i="2"/>
  <c r="H442" i="2"/>
  <c r="G442" i="2"/>
  <c r="F442" i="2"/>
  <c r="E442" i="2"/>
  <c r="D442" i="2"/>
  <c r="C442" i="2"/>
  <c r="H435" i="2"/>
  <c r="G435" i="2"/>
  <c r="F435" i="2"/>
  <c r="E435" i="2"/>
  <c r="D435" i="2"/>
  <c r="H420" i="2"/>
  <c r="H418" i="2" s="1"/>
  <c r="G420" i="2"/>
  <c r="F420" i="2"/>
  <c r="E420" i="2"/>
  <c r="D420" i="2"/>
  <c r="C420" i="2"/>
  <c r="H413" i="2"/>
  <c r="G413" i="2"/>
  <c r="F413" i="2"/>
  <c r="E413" i="2"/>
  <c r="D413" i="2"/>
  <c r="H404" i="2"/>
  <c r="H396" i="2" s="1"/>
  <c r="H414" i="2" s="1"/>
  <c r="G404" i="2"/>
  <c r="F404" i="2"/>
  <c r="E404" i="2"/>
  <c r="D404" i="2"/>
  <c r="C404" i="2"/>
  <c r="H398" i="2"/>
  <c r="G398" i="2"/>
  <c r="G396" i="2" s="1"/>
  <c r="G414" i="2" s="1"/>
  <c r="F398" i="2"/>
  <c r="E398" i="2"/>
  <c r="D398" i="2"/>
  <c r="C398" i="2"/>
  <c r="H391" i="2"/>
  <c r="G391" i="2"/>
  <c r="F391" i="2"/>
  <c r="E391" i="2"/>
  <c r="D391" i="2"/>
  <c r="H382" i="2"/>
  <c r="G382" i="2"/>
  <c r="F382" i="2"/>
  <c r="E382" i="2"/>
  <c r="D382" i="2"/>
  <c r="C382" i="2"/>
  <c r="H376" i="2"/>
  <c r="G376" i="2"/>
  <c r="F376" i="2"/>
  <c r="E376" i="2"/>
  <c r="D376" i="2"/>
  <c r="C376" i="2"/>
  <c r="C374" i="2" s="1"/>
  <c r="C392" i="2" s="1"/>
  <c r="H369" i="2"/>
  <c r="G369" i="2"/>
  <c r="F369" i="2"/>
  <c r="E369" i="2"/>
  <c r="D369" i="2"/>
  <c r="H361" i="2"/>
  <c r="G361" i="2"/>
  <c r="G353" i="2" s="1"/>
  <c r="F361" i="2"/>
  <c r="E361" i="2"/>
  <c r="D361" i="2"/>
  <c r="C361" i="2"/>
  <c r="H355" i="2"/>
  <c r="H357" i="2" s="1"/>
  <c r="G355" i="2"/>
  <c r="G357" i="2" s="1"/>
  <c r="F355" i="2"/>
  <c r="E355" i="2"/>
  <c r="D355" i="2"/>
  <c r="C355" i="2"/>
  <c r="H348" i="2"/>
  <c r="G348" i="2"/>
  <c r="F348" i="2"/>
  <c r="E348" i="2"/>
  <c r="D348" i="2"/>
  <c r="H333" i="2"/>
  <c r="H331" i="2" s="1"/>
  <c r="G333" i="2"/>
  <c r="F333" i="2"/>
  <c r="E333" i="2"/>
  <c r="E331" i="2" s="1"/>
  <c r="D333" i="2"/>
  <c r="D335" i="2" s="1"/>
  <c r="C333" i="2"/>
  <c r="C331" i="2" s="1"/>
  <c r="C349" i="2" s="1"/>
  <c r="H325" i="2"/>
  <c r="G325" i="2"/>
  <c r="F325" i="2"/>
  <c r="E325" i="2"/>
  <c r="D325" i="2"/>
  <c r="H322" i="2"/>
  <c r="G322" i="2"/>
  <c r="F322" i="2"/>
  <c r="E322" i="2"/>
  <c r="D322" i="2"/>
  <c r="C322" i="2"/>
  <c r="H321" i="2"/>
  <c r="G321" i="2"/>
  <c r="F321" i="2"/>
  <c r="E321" i="2"/>
  <c r="D321" i="2"/>
  <c r="C321" i="2"/>
  <c r="H320" i="2"/>
  <c r="G320" i="2"/>
  <c r="F320" i="2"/>
  <c r="E320" i="2"/>
  <c r="D320" i="2"/>
  <c r="C320" i="2"/>
  <c r="H319" i="2"/>
  <c r="G319" i="2"/>
  <c r="F319" i="2"/>
  <c r="E319" i="2"/>
  <c r="D319" i="2"/>
  <c r="C319" i="2"/>
  <c r="C317" i="2" s="1"/>
  <c r="H318" i="2"/>
  <c r="G318" i="2"/>
  <c r="F318" i="2"/>
  <c r="E318" i="2"/>
  <c r="D318" i="2"/>
  <c r="C318" i="2"/>
  <c r="H316" i="2"/>
  <c r="G316" i="2"/>
  <c r="F316" i="2"/>
  <c r="E316" i="2"/>
  <c r="D316" i="2"/>
  <c r="C316" i="2"/>
  <c r="H315" i="2"/>
  <c r="G315" i="2"/>
  <c r="F315" i="2"/>
  <c r="E315" i="2"/>
  <c r="D315" i="2"/>
  <c r="C315" i="2"/>
  <c r="H314" i="2"/>
  <c r="G314" i="2"/>
  <c r="F314" i="2"/>
  <c r="E314" i="2"/>
  <c r="D314" i="2"/>
  <c r="C314" i="2"/>
  <c r="H304" i="2"/>
  <c r="G304" i="2"/>
  <c r="F304" i="2"/>
  <c r="E304" i="2"/>
  <c r="D304" i="2"/>
  <c r="H301" i="2"/>
  <c r="G301" i="2"/>
  <c r="F301" i="2"/>
  <c r="E301" i="2"/>
  <c r="D301" i="2"/>
  <c r="C301" i="2"/>
  <c r="H300" i="2"/>
  <c r="G300" i="2"/>
  <c r="F300" i="2"/>
  <c r="E300" i="2"/>
  <c r="D300" i="2"/>
  <c r="C300" i="2"/>
  <c r="H299" i="2"/>
  <c r="G299" i="2"/>
  <c r="F299" i="2"/>
  <c r="E299" i="2"/>
  <c r="D299" i="2"/>
  <c r="C299" i="2"/>
  <c r="H298" i="2"/>
  <c r="G298" i="2"/>
  <c r="F298" i="2"/>
  <c r="E298" i="2"/>
  <c r="D298" i="2"/>
  <c r="C298" i="2"/>
  <c r="H297" i="2"/>
  <c r="G297" i="2"/>
  <c r="F297" i="2"/>
  <c r="E297" i="2"/>
  <c r="D297" i="2"/>
  <c r="C297" i="2"/>
  <c r="H295" i="2"/>
  <c r="G295" i="2"/>
  <c r="F295" i="2"/>
  <c r="E295" i="2"/>
  <c r="D295" i="2"/>
  <c r="C295" i="2"/>
  <c r="H294" i="2"/>
  <c r="G294" i="2"/>
  <c r="F294" i="2"/>
  <c r="E294" i="2"/>
  <c r="D294" i="2"/>
  <c r="C294" i="2"/>
  <c r="H293" i="2"/>
  <c r="G293" i="2"/>
  <c r="F293" i="2"/>
  <c r="E293" i="2"/>
  <c r="D293" i="2"/>
  <c r="C293" i="2"/>
  <c r="H283" i="2"/>
  <c r="G283" i="2"/>
  <c r="F283" i="2"/>
  <c r="E283" i="2"/>
  <c r="D283" i="2"/>
  <c r="H280" i="2"/>
  <c r="G280" i="2"/>
  <c r="F280" i="2"/>
  <c r="E280" i="2"/>
  <c r="D280" i="2"/>
  <c r="C280" i="2"/>
  <c r="H279" i="2"/>
  <c r="G279" i="2"/>
  <c r="F279" i="2"/>
  <c r="E279" i="2"/>
  <c r="D279" i="2"/>
  <c r="C279" i="2"/>
  <c r="H278" i="2"/>
  <c r="G278" i="2"/>
  <c r="F278" i="2"/>
  <c r="E278" i="2"/>
  <c r="D278" i="2"/>
  <c r="C278" i="2"/>
  <c r="H277" i="2"/>
  <c r="G277" i="2"/>
  <c r="F277" i="2"/>
  <c r="E277" i="2"/>
  <c r="D277" i="2"/>
  <c r="C277" i="2"/>
  <c r="H276" i="2"/>
  <c r="G276" i="2"/>
  <c r="F276" i="2"/>
  <c r="E276" i="2"/>
  <c r="D276" i="2"/>
  <c r="C276" i="2"/>
  <c r="H274" i="2"/>
  <c r="G274" i="2"/>
  <c r="F274" i="2"/>
  <c r="E274" i="2"/>
  <c r="D274" i="2"/>
  <c r="C274" i="2"/>
  <c r="H273" i="2"/>
  <c r="G273" i="2"/>
  <c r="F273" i="2"/>
  <c r="E273" i="2"/>
  <c r="D273" i="2"/>
  <c r="C273" i="2"/>
  <c r="H272" i="2"/>
  <c r="G272" i="2"/>
  <c r="F272" i="2"/>
  <c r="E272" i="2"/>
  <c r="D272" i="2"/>
  <c r="C272" i="2"/>
  <c r="H262" i="2"/>
  <c r="G262" i="2"/>
  <c r="F262" i="2"/>
  <c r="E262" i="2"/>
  <c r="D262" i="2"/>
  <c r="H259" i="2"/>
  <c r="G259" i="2"/>
  <c r="F259" i="2"/>
  <c r="E259" i="2"/>
  <c r="D259" i="2"/>
  <c r="C259" i="2"/>
  <c r="H258" i="2"/>
  <c r="G258" i="2"/>
  <c r="F258" i="2"/>
  <c r="E258" i="2"/>
  <c r="D258" i="2"/>
  <c r="C258" i="2"/>
  <c r="H257" i="2"/>
  <c r="G257" i="2"/>
  <c r="F257" i="2"/>
  <c r="E257" i="2"/>
  <c r="D257" i="2"/>
  <c r="C257" i="2"/>
  <c r="H256" i="2"/>
  <c r="G256" i="2"/>
  <c r="F256" i="2"/>
  <c r="E256" i="2"/>
  <c r="D256" i="2"/>
  <c r="C256" i="2"/>
  <c r="H255" i="2"/>
  <c r="G255" i="2"/>
  <c r="G254" i="2" s="1"/>
  <c r="F255" i="2"/>
  <c r="E255" i="2"/>
  <c r="D255" i="2"/>
  <c r="C255" i="2"/>
  <c r="H253" i="2"/>
  <c r="G253" i="2"/>
  <c r="F253" i="2"/>
  <c r="E253" i="2"/>
  <c r="D253" i="2"/>
  <c r="C253" i="2"/>
  <c r="H252" i="2"/>
  <c r="G252" i="2"/>
  <c r="F252" i="2"/>
  <c r="E252" i="2"/>
  <c r="D252" i="2"/>
  <c r="C252" i="2"/>
  <c r="H251" i="2"/>
  <c r="G251" i="2"/>
  <c r="F251" i="2"/>
  <c r="E251" i="2"/>
  <c r="D251" i="2"/>
  <c r="C251" i="2"/>
  <c r="H241" i="2"/>
  <c r="G241" i="2"/>
  <c r="F241" i="2"/>
  <c r="E241" i="2"/>
  <c r="D241" i="2"/>
  <c r="H238" i="2"/>
  <c r="G238" i="2"/>
  <c r="F238" i="2"/>
  <c r="E238" i="2"/>
  <c r="D238" i="2"/>
  <c r="C238" i="2"/>
  <c r="H237" i="2"/>
  <c r="G237" i="2"/>
  <c r="F237" i="2"/>
  <c r="E237" i="2"/>
  <c r="D237" i="2"/>
  <c r="C237" i="2"/>
  <c r="H236" i="2"/>
  <c r="G236" i="2"/>
  <c r="F236" i="2"/>
  <c r="E236" i="2"/>
  <c r="D236" i="2"/>
  <c r="C236" i="2"/>
  <c r="H235" i="2"/>
  <c r="G235" i="2"/>
  <c r="F235" i="2"/>
  <c r="E235" i="2"/>
  <c r="D235" i="2"/>
  <c r="C235" i="2"/>
  <c r="H234" i="2"/>
  <c r="G234" i="2"/>
  <c r="F234" i="2"/>
  <c r="E234" i="2"/>
  <c r="D234" i="2"/>
  <c r="C234" i="2"/>
  <c r="H232" i="2"/>
  <c r="G232" i="2"/>
  <c r="F232" i="2"/>
  <c r="E232" i="2"/>
  <c r="D232" i="2"/>
  <c r="C232" i="2"/>
  <c r="H231" i="2"/>
  <c r="H227" i="2" s="1"/>
  <c r="G231" i="2"/>
  <c r="F231" i="2"/>
  <c r="E231" i="2"/>
  <c r="D231" i="2"/>
  <c r="C231" i="2"/>
  <c r="H230" i="2"/>
  <c r="G230" i="2"/>
  <c r="F230" i="2"/>
  <c r="E230" i="2"/>
  <c r="D230" i="2"/>
  <c r="C230" i="2"/>
  <c r="H220" i="2"/>
  <c r="G220" i="2"/>
  <c r="F220" i="2"/>
  <c r="E220" i="2"/>
  <c r="D220" i="2"/>
  <c r="H217" i="2"/>
  <c r="G217" i="2"/>
  <c r="F217" i="2"/>
  <c r="E217" i="2"/>
  <c r="D217" i="2"/>
  <c r="C217" i="2"/>
  <c r="H216" i="2"/>
  <c r="G216" i="2"/>
  <c r="F216" i="2"/>
  <c r="E216" i="2"/>
  <c r="D216" i="2"/>
  <c r="C216" i="2"/>
  <c r="H215" i="2"/>
  <c r="G215" i="2"/>
  <c r="F215" i="2"/>
  <c r="E215" i="2"/>
  <c r="D215" i="2"/>
  <c r="C215" i="2"/>
  <c r="H214" i="2"/>
  <c r="G214" i="2"/>
  <c r="F214" i="2"/>
  <c r="E214" i="2"/>
  <c r="D214" i="2"/>
  <c r="C214" i="2"/>
  <c r="H213" i="2"/>
  <c r="G213" i="2"/>
  <c r="F213" i="2"/>
  <c r="E213" i="2"/>
  <c r="D213" i="2"/>
  <c r="C213" i="2"/>
  <c r="H211" i="2"/>
  <c r="G211" i="2"/>
  <c r="F211" i="2"/>
  <c r="E211" i="2"/>
  <c r="D211" i="2"/>
  <c r="C211" i="2"/>
  <c r="H210" i="2"/>
  <c r="G210" i="2"/>
  <c r="F210" i="2"/>
  <c r="E210" i="2"/>
  <c r="D210" i="2"/>
  <c r="C210" i="2"/>
  <c r="H209" i="2"/>
  <c r="G209" i="2"/>
  <c r="F209" i="2"/>
  <c r="E209" i="2"/>
  <c r="D209" i="2"/>
  <c r="C209" i="2"/>
  <c r="C206" i="2" s="1"/>
  <c r="H199" i="2"/>
  <c r="G199" i="2"/>
  <c r="F199" i="2"/>
  <c r="E199" i="2"/>
  <c r="D199" i="2"/>
  <c r="H196" i="2"/>
  <c r="G196" i="2"/>
  <c r="F196" i="2"/>
  <c r="E196" i="2"/>
  <c r="D196" i="2"/>
  <c r="C196" i="2"/>
  <c r="H195" i="2"/>
  <c r="G195" i="2"/>
  <c r="F195" i="2"/>
  <c r="E195" i="2"/>
  <c r="D195" i="2"/>
  <c r="C195" i="2"/>
  <c r="H194" i="2"/>
  <c r="G194" i="2"/>
  <c r="F194" i="2"/>
  <c r="E194" i="2"/>
  <c r="D194" i="2"/>
  <c r="C194" i="2"/>
  <c r="H193" i="2"/>
  <c r="G193" i="2"/>
  <c r="F193" i="2"/>
  <c r="E193" i="2"/>
  <c r="D193" i="2"/>
  <c r="C193" i="2"/>
  <c r="H192" i="2"/>
  <c r="G192" i="2"/>
  <c r="F192" i="2"/>
  <c r="E192" i="2"/>
  <c r="D192" i="2"/>
  <c r="C192" i="2"/>
  <c r="H190" i="2"/>
  <c r="G190" i="2"/>
  <c r="F190" i="2"/>
  <c r="E190" i="2"/>
  <c r="D190" i="2"/>
  <c r="C190" i="2"/>
  <c r="H189" i="2"/>
  <c r="G189" i="2"/>
  <c r="F189" i="2"/>
  <c r="E189" i="2"/>
  <c r="D189" i="2"/>
  <c r="C189" i="2"/>
  <c r="H188" i="2"/>
  <c r="H185" i="2" s="1"/>
  <c r="G188" i="2"/>
  <c r="F188" i="2"/>
  <c r="E188" i="2"/>
  <c r="D188" i="2"/>
  <c r="C188" i="2"/>
  <c r="H178" i="2"/>
  <c r="G178" i="2"/>
  <c r="F178" i="2"/>
  <c r="E178" i="2"/>
  <c r="D178" i="2"/>
  <c r="H175" i="2"/>
  <c r="G175" i="2"/>
  <c r="F175" i="2"/>
  <c r="E175" i="2"/>
  <c r="D175" i="2"/>
  <c r="C175" i="2"/>
  <c r="H174" i="2"/>
  <c r="G174" i="2"/>
  <c r="F174" i="2"/>
  <c r="E174" i="2"/>
  <c r="D174" i="2"/>
  <c r="C174" i="2"/>
  <c r="H173" i="2"/>
  <c r="G173" i="2"/>
  <c r="F173" i="2"/>
  <c r="E173" i="2"/>
  <c r="D173" i="2"/>
  <c r="C173" i="2"/>
  <c r="H172" i="2"/>
  <c r="G172" i="2"/>
  <c r="F172" i="2"/>
  <c r="E172" i="2"/>
  <c r="E170" i="2" s="1"/>
  <c r="D172" i="2"/>
  <c r="C172" i="2"/>
  <c r="H171" i="2"/>
  <c r="G171" i="2"/>
  <c r="F171" i="2"/>
  <c r="E171" i="2"/>
  <c r="D171" i="2"/>
  <c r="C171" i="2"/>
  <c r="H169" i="2"/>
  <c r="G169" i="2"/>
  <c r="F169" i="2"/>
  <c r="E169" i="2"/>
  <c r="D169" i="2"/>
  <c r="C169" i="2"/>
  <c r="H168" i="2"/>
  <c r="G168" i="2"/>
  <c r="F168" i="2"/>
  <c r="E168" i="2"/>
  <c r="D168" i="2"/>
  <c r="C168" i="2"/>
  <c r="H167" i="2"/>
  <c r="G167" i="2"/>
  <c r="F167" i="2"/>
  <c r="E167" i="2"/>
  <c r="D167" i="2"/>
  <c r="C167" i="2"/>
  <c r="H157" i="2"/>
  <c r="G157" i="2"/>
  <c r="F157" i="2"/>
  <c r="E157" i="2"/>
  <c r="D157" i="2"/>
  <c r="H154" i="2"/>
  <c r="G154" i="2"/>
  <c r="F154" i="2"/>
  <c r="E154" i="2"/>
  <c r="D154" i="2"/>
  <c r="C154" i="2"/>
  <c r="H153" i="2"/>
  <c r="G153" i="2"/>
  <c r="F153" i="2"/>
  <c r="E153" i="2"/>
  <c r="D153" i="2"/>
  <c r="C153" i="2"/>
  <c r="H152" i="2"/>
  <c r="G152" i="2"/>
  <c r="F152" i="2"/>
  <c r="E152" i="2"/>
  <c r="D152" i="2"/>
  <c r="C152" i="2"/>
  <c r="H151" i="2"/>
  <c r="G151" i="2"/>
  <c r="F151" i="2"/>
  <c r="E151" i="2"/>
  <c r="D151" i="2"/>
  <c r="C151" i="2"/>
  <c r="H150" i="2"/>
  <c r="G150" i="2"/>
  <c r="F150" i="2"/>
  <c r="E150" i="2"/>
  <c r="D150" i="2"/>
  <c r="C150" i="2"/>
  <c r="H148" i="2"/>
  <c r="G148" i="2"/>
  <c r="F148" i="2"/>
  <c r="E148" i="2"/>
  <c r="D148" i="2"/>
  <c r="C148" i="2"/>
  <c r="H147" i="2"/>
  <c r="G147" i="2"/>
  <c r="F147" i="2"/>
  <c r="E147" i="2"/>
  <c r="D147" i="2"/>
  <c r="C147" i="2"/>
  <c r="H146" i="2"/>
  <c r="G146" i="2"/>
  <c r="F146" i="2"/>
  <c r="E146" i="2"/>
  <c r="D146" i="2"/>
  <c r="D143" i="2" s="1"/>
  <c r="C146" i="2"/>
  <c r="H136" i="2"/>
  <c r="G136" i="2"/>
  <c r="F136" i="2"/>
  <c r="E136" i="2"/>
  <c r="D136" i="2"/>
  <c r="H133" i="2"/>
  <c r="G133" i="2"/>
  <c r="F133" i="2"/>
  <c r="E133" i="2"/>
  <c r="D133" i="2"/>
  <c r="C133" i="2"/>
  <c r="H132" i="2"/>
  <c r="G132" i="2"/>
  <c r="F132" i="2"/>
  <c r="E132" i="2"/>
  <c r="D132" i="2"/>
  <c r="C132" i="2"/>
  <c r="H131" i="2"/>
  <c r="G131" i="2"/>
  <c r="F131" i="2"/>
  <c r="E131" i="2"/>
  <c r="D131" i="2"/>
  <c r="C131" i="2"/>
  <c r="H130" i="2"/>
  <c r="G130" i="2"/>
  <c r="F130" i="2"/>
  <c r="E130" i="2"/>
  <c r="D130" i="2"/>
  <c r="C130" i="2"/>
  <c r="H129" i="2"/>
  <c r="G129" i="2"/>
  <c r="F129" i="2"/>
  <c r="E129" i="2"/>
  <c r="D129" i="2"/>
  <c r="C129" i="2"/>
  <c r="H127" i="2"/>
  <c r="G127" i="2"/>
  <c r="F127" i="2"/>
  <c r="E127" i="2"/>
  <c r="D127" i="2"/>
  <c r="C127" i="2"/>
  <c r="H126" i="2"/>
  <c r="G126" i="2"/>
  <c r="F126" i="2"/>
  <c r="E126" i="2"/>
  <c r="D126" i="2"/>
  <c r="C126" i="2"/>
  <c r="H125" i="2"/>
  <c r="G125" i="2"/>
  <c r="F125" i="2"/>
  <c r="E125" i="2"/>
  <c r="D125" i="2"/>
  <c r="C125" i="2"/>
  <c r="H115" i="2"/>
  <c r="G115" i="2"/>
  <c r="F115" i="2"/>
  <c r="E115" i="2"/>
  <c r="D115" i="2"/>
  <c r="H112" i="2"/>
  <c r="G112" i="2"/>
  <c r="F112" i="2"/>
  <c r="E112" i="2"/>
  <c r="D112" i="2"/>
  <c r="C112" i="2"/>
  <c r="H111" i="2"/>
  <c r="G111" i="2"/>
  <c r="F111" i="2"/>
  <c r="E111" i="2"/>
  <c r="D111" i="2"/>
  <c r="C111" i="2"/>
  <c r="H110" i="2"/>
  <c r="G110" i="2"/>
  <c r="F110" i="2"/>
  <c r="E110" i="2"/>
  <c r="D110" i="2"/>
  <c r="C110" i="2"/>
  <c r="H109" i="2"/>
  <c r="G109" i="2"/>
  <c r="F109" i="2"/>
  <c r="E109" i="2"/>
  <c r="D109" i="2"/>
  <c r="C109" i="2"/>
  <c r="H108" i="2"/>
  <c r="G108" i="2"/>
  <c r="F108" i="2"/>
  <c r="E108" i="2"/>
  <c r="D108" i="2"/>
  <c r="C108" i="2"/>
  <c r="H106" i="2"/>
  <c r="G106" i="2"/>
  <c r="F106" i="2"/>
  <c r="E106" i="2"/>
  <c r="D106" i="2"/>
  <c r="C106" i="2"/>
  <c r="H105" i="2"/>
  <c r="G105" i="2"/>
  <c r="F105" i="2"/>
  <c r="E105" i="2"/>
  <c r="D105" i="2"/>
  <c r="C105" i="2"/>
  <c r="H104" i="2"/>
  <c r="G104" i="2"/>
  <c r="F104" i="2"/>
  <c r="E104" i="2"/>
  <c r="D104" i="2"/>
  <c r="C104" i="2"/>
  <c r="H94" i="2"/>
  <c r="G94" i="2"/>
  <c r="F94" i="2"/>
  <c r="E94" i="2"/>
  <c r="D94" i="2"/>
  <c r="H91" i="2"/>
  <c r="G91" i="2"/>
  <c r="F91" i="2"/>
  <c r="E91" i="2"/>
  <c r="D91" i="2"/>
  <c r="C91" i="2"/>
  <c r="H90" i="2"/>
  <c r="G90" i="2"/>
  <c r="F90" i="2"/>
  <c r="E90" i="2"/>
  <c r="D90" i="2"/>
  <c r="C90" i="2"/>
  <c r="H89" i="2"/>
  <c r="G89" i="2"/>
  <c r="F89" i="2"/>
  <c r="E89" i="2"/>
  <c r="D89" i="2"/>
  <c r="C89" i="2"/>
  <c r="H88" i="2"/>
  <c r="G88" i="2"/>
  <c r="F88" i="2"/>
  <c r="E88" i="2"/>
  <c r="D88" i="2"/>
  <c r="C88" i="2"/>
  <c r="H87" i="2"/>
  <c r="G87" i="2"/>
  <c r="F87" i="2"/>
  <c r="E87" i="2"/>
  <c r="E86" i="2" s="1"/>
  <c r="D87" i="2"/>
  <c r="C87" i="2"/>
  <c r="H85" i="2"/>
  <c r="G85" i="2"/>
  <c r="F85" i="2"/>
  <c r="E85" i="2"/>
  <c r="D85" i="2"/>
  <c r="C85" i="2"/>
  <c r="H84" i="2"/>
  <c r="G84" i="2"/>
  <c r="F84" i="2"/>
  <c r="E84" i="2"/>
  <c r="D84" i="2"/>
  <c r="C84" i="2"/>
  <c r="H83" i="2"/>
  <c r="G83" i="2"/>
  <c r="F83" i="2"/>
  <c r="E83" i="2"/>
  <c r="D83" i="2"/>
  <c r="C83" i="2"/>
  <c r="H73" i="2"/>
  <c r="G73" i="2"/>
  <c r="F73" i="2"/>
  <c r="E73" i="2"/>
  <c r="D73" i="2"/>
  <c r="H70" i="2"/>
  <c r="G70" i="2"/>
  <c r="F70" i="2"/>
  <c r="E70" i="2"/>
  <c r="D70" i="2"/>
  <c r="C70" i="2"/>
  <c r="H69" i="2"/>
  <c r="G69" i="2"/>
  <c r="F69" i="2"/>
  <c r="E69" i="2"/>
  <c r="D69" i="2"/>
  <c r="C69" i="2"/>
  <c r="H68" i="2"/>
  <c r="G68" i="2"/>
  <c r="F68" i="2"/>
  <c r="E68" i="2"/>
  <c r="D68" i="2"/>
  <c r="C68" i="2"/>
  <c r="H67" i="2"/>
  <c r="G67" i="2"/>
  <c r="F67" i="2"/>
  <c r="E67" i="2"/>
  <c r="D67" i="2"/>
  <c r="C67" i="2"/>
  <c r="H66" i="2"/>
  <c r="G66" i="2"/>
  <c r="F66" i="2"/>
  <c r="E66" i="2"/>
  <c r="E65" i="2" s="1"/>
  <c r="D66" i="2"/>
  <c r="C66" i="2"/>
  <c r="H64" i="2"/>
  <c r="G64" i="2"/>
  <c r="F64" i="2"/>
  <c r="E64" i="2"/>
  <c r="D64" i="2"/>
  <c r="C64" i="2"/>
  <c r="H63" i="2"/>
  <c r="G63" i="2"/>
  <c r="F63" i="2"/>
  <c r="E63" i="2"/>
  <c r="D63" i="2"/>
  <c r="C63" i="2"/>
  <c r="H62" i="2"/>
  <c r="G62" i="2"/>
  <c r="F62" i="2"/>
  <c r="E62" i="2"/>
  <c r="D62" i="2"/>
  <c r="C62" i="2"/>
  <c r="F12" i="2" l="1"/>
  <c r="G12" i="2"/>
  <c r="H12" i="2"/>
  <c r="D36" i="2"/>
  <c r="F10" i="2"/>
  <c r="F28" i="2" s="1"/>
  <c r="F14" i="2"/>
  <c r="G14" i="2"/>
  <c r="G10" i="2"/>
  <c r="G28" i="2" s="1"/>
  <c r="H14" i="2"/>
  <c r="H10" i="2"/>
  <c r="H28" i="2" s="1"/>
  <c r="D14" i="2"/>
  <c r="E14" i="2"/>
  <c r="G12" i="1"/>
  <c r="H12" i="1"/>
  <c r="D36" i="1"/>
  <c r="F10" i="1"/>
  <c r="F28" i="1" s="1"/>
  <c r="F14" i="1"/>
  <c r="G14" i="1"/>
  <c r="G10" i="1"/>
  <c r="G28" i="1" s="1"/>
  <c r="H14" i="1"/>
  <c r="H10" i="1"/>
  <c r="H28" i="1" s="1"/>
  <c r="D14" i="1"/>
  <c r="E14" i="1"/>
  <c r="C571" i="2"/>
  <c r="C589" i="2" s="1"/>
  <c r="E527" i="2"/>
  <c r="E545" i="2" s="1"/>
  <c r="G170" i="2"/>
  <c r="H191" i="2"/>
  <c r="F754" i="2"/>
  <c r="D920" i="2"/>
  <c r="C933" i="2"/>
  <c r="H1056" i="2"/>
  <c r="H1237" i="2"/>
  <c r="F1267" i="2"/>
  <c r="F1418" i="2"/>
  <c r="G1810" i="2"/>
  <c r="E1825" i="2"/>
  <c r="F2020" i="2"/>
  <c r="E2049" i="2"/>
  <c r="F619" i="2"/>
  <c r="E634" i="2"/>
  <c r="E814" i="2"/>
  <c r="F935" i="2"/>
  <c r="E950" i="2"/>
  <c r="G1463" i="2"/>
  <c r="G1659" i="2"/>
  <c r="G1840" i="2"/>
  <c r="F1870" i="2"/>
  <c r="D1885" i="2"/>
  <c r="F2353" i="2"/>
  <c r="G2473" i="2"/>
  <c r="F2489" i="2"/>
  <c r="F2473" i="2"/>
  <c r="E1086" i="2"/>
  <c r="E1463" i="2"/>
  <c r="H617" i="2"/>
  <c r="G634" i="2"/>
  <c r="G1054" i="2"/>
  <c r="D1144" i="2"/>
  <c r="E1265" i="2"/>
  <c r="G1282" i="2"/>
  <c r="H1463" i="2"/>
  <c r="G1479" i="2"/>
  <c r="E1509" i="2"/>
  <c r="D1524" i="2"/>
  <c r="F1597" i="2"/>
  <c r="H1659" i="2"/>
  <c r="G1870" i="2"/>
  <c r="F1885" i="2"/>
  <c r="F2051" i="2"/>
  <c r="E2066" i="2"/>
  <c r="E2534" i="2"/>
  <c r="D1101" i="2"/>
  <c r="E662" i="2"/>
  <c r="F857" i="2"/>
  <c r="F980" i="2"/>
  <c r="H1282" i="2"/>
  <c r="H1582" i="2"/>
  <c r="C1732" i="2"/>
  <c r="F2202" i="2"/>
  <c r="G2290" i="2"/>
  <c r="F2534" i="2"/>
  <c r="D2549" i="2"/>
  <c r="D2775" i="2"/>
  <c r="F1644" i="2"/>
  <c r="E2489" i="2"/>
  <c r="H353" i="2"/>
  <c r="G571" i="2"/>
  <c r="G589" i="2" s="1"/>
  <c r="E593" i="2"/>
  <c r="E611" i="2" s="1"/>
  <c r="F1024" i="2"/>
  <c r="C1280" i="2"/>
  <c r="E1356" i="2"/>
  <c r="G296" i="2"/>
  <c r="G996" i="2"/>
  <c r="C1024" i="2"/>
  <c r="C1883" i="2"/>
  <c r="C2185" i="2"/>
  <c r="G2320" i="2"/>
  <c r="D2790" i="2"/>
  <c r="F597" i="2"/>
  <c r="D353" i="2"/>
  <c r="F677" i="2"/>
  <c r="E692" i="2"/>
  <c r="D707" i="2"/>
  <c r="C722" i="2"/>
  <c r="E857" i="2"/>
  <c r="D1205" i="2"/>
  <c r="D1356" i="2"/>
  <c r="F1461" i="2"/>
  <c r="H1522" i="2"/>
  <c r="E1537" i="2"/>
  <c r="C1567" i="2"/>
  <c r="C1777" i="2"/>
  <c r="D1883" i="2"/>
  <c r="F1930" i="2"/>
  <c r="F2109" i="2"/>
  <c r="D2185" i="2"/>
  <c r="F2232" i="2"/>
  <c r="G2368" i="2"/>
  <c r="F2383" i="2"/>
  <c r="D2411" i="2"/>
  <c r="D2594" i="2"/>
  <c r="D484" i="2"/>
  <c r="C872" i="2"/>
  <c r="F1099" i="2"/>
  <c r="F1280" i="2"/>
  <c r="G1341" i="2"/>
  <c r="G1461" i="2"/>
  <c r="E1552" i="2"/>
  <c r="D1567" i="2"/>
  <c r="F1749" i="2"/>
  <c r="F1868" i="2"/>
  <c r="E2185" i="2"/>
  <c r="D2260" i="2"/>
  <c r="C2275" i="2"/>
  <c r="G2383" i="2"/>
  <c r="C2532" i="2"/>
  <c r="H2549" i="2"/>
  <c r="E2592" i="2"/>
  <c r="H575" i="2"/>
  <c r="E2353" i="2"/>
  <c r="C527" i="2"/>
  <c r="C545" i="2" s="1"/>
  <c r="F707" i="2"/>
  <c r="D872" i="2"/>
  <c r="G1189" i="2"/>
  <c r="F1205" i="2"/>
  <c r="H1341" i="2"/>
  <c r="E1567" i="2"/>
  <c r="G1868" i="2"/>
  <c r="G2124" i="2"/>
  <c r="F2185" i="2"/>
  <c r="G2245" i="2"/>
  <c r="E2260" i="2"/>
  <c r="D2275" i="2"/>
  <c r="G2502" i="2"/>
  <c r="D2532" i="2"/>
  <c r="C2637" i="2"/>
  <c r="C2834" i="2"/>
  <c r="C549" i="2"/>
  <c r="C567" i="2" s="1"/>
  <c r="H632" i="2"/>
  <c r="H692" i="2"/>
  <c r="E752" i="2"/>
  <c r="C888" i="2"/>
  <c r="G1024" i="2"/>
  <c r="H1189" i="2"/>
  <c r="G1205" i="2"/>
  <c r="C1250" i="2"/>
  <c r="G1762" i="2"/>
  <c r="F1779" i="2"/>
  <c r="C1808" i="2"/>
  <c r="C2124" i="2"/>
  <c r="G2185" i="2"/>
  <c r="F2200" i="2"/>
  <c r="H2245" i="2"/>
  <c r="C2456" i="2"/>
  <c r="E2532" i="2"/>
  <c r="C2773" i="2"/>
  <c r="D2834" i="2"/>
  <c r="H2141" i="2"/>
  <c r="G2322" i="2"/>
  <c r="G722" i="2"/>
  <c r="F872" i="2"/>
  <c r="C903" i="2"/>
  <c r="H1205" i="2"/>
  <c r="D1250" i="2"/>
  <c r="C1265" i="2"/>
  <c r="G1777" i="2"/>
  <c r="E1823" i="2"/>
  <c r="F1988" i="2"/>
  <c r="F2111" i="2"/>
  <c r="C2139" i="2"/>
  <c r="G2247" i="2"/>
  <c r="G2260" i="2"/>
  <c r="F2275" i="2"/>
  <c r="C2305" i="2"/>
  <c r="D2471" i="2"/>
  <c r="F2532" i="2"/>
  <c r="H2592" i="2"/>
  <c r="G2743" i="2"/>
  <c r="D2773" i="2"/>
  <c r="G2818" i="2"/>
  <c r="E2834" i="2"/>
  <c r="C2864" i="2"/>
  <c r="F59" i="2"/>
  <c r="D65" i="2"/>
  <c r="F101" i="2"/>
  <c r="D903" i="2"/>
  <c r="E918" i="2"/>
  <c r="H1220" i="2"/>
  <c r="F1235" i="2"/>
  <c r="D1265" i="2"/>
  <c r="E1401" i="2"/>
  <c r="C1627" i="2"/>
  <c r="C1762" i="2"/>
  <c r="G1988" i="2"/>
  <c r="C2033" i="2"/>
  <c r="G2079" i="2"/>
  <c r="D2139" i="2"/>
  <c r="G2275" i="2"/>
  <c r="D2413" i="2"/>
  <c r="G2532" i="2"/>
  <c r="H2743" i="2"/>
  <c r="H2818" i="2"/>
  <c r="D2864" i="2"/>
  <c r="C2109" i="2"/>
  <c r="E2139" i="2"/>
  <c r="G2292" i="2"/>
  <c r="C2335" i="2"/>
  <c r="G2366" i="2"/>
  <c r="F2381" i="2"/>
  <c r="F2456" i="2"/>
  <c r="C2471" i="2"/>
  <c r="C2697" i="2"/>
  <c r="F2773" i="2"/>
  <c r="E2788" i="2"/>
  <c r="C2818" i="2"/>
  <c r="E2864" i="2"/>
  <c r="C462" i="2"/>
  <c r="C480" i="2" s="1"/>
  <c r="G506" i="2"/>
  <c r="F692" i="2"/>
  <c r="E799" i="2"/>
  <c r="E812" i="2"/>
  <c r="H275" i="2"/>
  <c r="G418" i="2"/>
  <c r="F799" i="2"/>
  <c r="E996" i="2"/>
  <c r="D1222" i="2"/>
  <c r="F1297" i="2"/>
  <c r="H1599" i="2"/>
  <c r="G2005" i="2"/>
  <c r="G2202" i="2"/>
  <c r="H2428" i="2"/>
  <c r="F2443" i="2"/>
  <c r="G2549" i="2"/>
  <c r="D2715" i="2"/>
  <c r="H2790" i="2"/>
  <c r="G2805" i="2"/>
  <c r="C59" i="2"/>
  <c r="G107" i="2"/>
  <c r="F248" i="2"/>
  <c r="F246" i="2" s="1"/>
  <c r="F263" i="2" s="1"/>
  <c r="D254" i="2"/>
  <c r="H874" i="2"/>
  <c r="G1629" i="2"/>
  <c r="G1764" i="2"/>
  <c r="F2715" i="2"/>
  <c r="F679" i="2"/>
  <c r="G1403" i="2"/>
  <c r="H1764" i="2"/>
  <c r="F122" i="2"/>
  <c r="D531" i="2"/>
  <c r="G549" i="2"/>
  <c r="G567" i="2" s="1"/>
  <c r="D593" i="2"/>
  <c r="D611" i="2" s="1"/>
  <c r="F617" i="2"/>
  <c r="G694" i="2"/>
  <c r="D737" i="2"/>
  <c r="C797" i="2"/>
  <c r="H814" i="2"/>
  <c r="E842" i="2"/>
  <c r="F874" i="2"/>
  <c r="E905" i="2"/>
  <c r="G1009" i="2"/>
  <c r="H1159" i="2"/>
  <c r="E1237" i="2"/>
  <c r="F1327" i="2"/>
  <c r="E1343" i="2"/>
  <c r="F1356" i="2"/>
  <c r="G1418" i="2"/>
  <c r="H1461" i="2"/>
  <c r="F1539" i="2"/>
  <c r="H1779" i="2"/>
  <c r="E1810" i="2"/>
  <c r="H2020" i="2"/>
  <c r="G2232" i="2"/>
  <c r="F2247" i="2"/>
  <c r="E2473" i="2"/>
  <c r="D2489" i="2"/>
  <c r="F2594" i="2"/>
  <c r="G2836" i="2"/>
  <c r="F353" i="2"/>
  <c r="C842" i="2"/>
  <c r="E1024" i="2"/>
  <c r="G1928" i="2"/>
  <c r="H1958" i="2"/>
  <c r="F2667" i="2"/>
  <c r="E2730" i="2"/>
  <c r="F2788" i="2"/>
  <c r="F2866" i="2"/>
  <c r="H506" i="2"/>
  <c r="G707" i="2"/>
  <c r="E797" i="2"/>
  <c r="F933" i="2"/>
  <c r="H1539" i="2"/>
  <c r="F1567" i="2"/>
  <c r="H1928" i="2"/>
  <c r="E2003" i="2"/>
  <c r="G2353" i="2"/>
  <c r="F2426" i="2"/>
  <c r="G2788" i="2"/>
  <c r="F2803" i="2"/>
  <c r="F149" i="2"/>
  <c r="E206" i="2"/>
  <c r="E208" i="2" s="1"/>
  <c r="F374" i="2"/>
  <c r="F392" i="2" s="1"/>
  <c r="H903" i="2"/>
  <c r="F918" i="2"/>
  <c r="C1386" i="2"/>
  <c r="G1567" i="2"/>
  <c r="D1642" i="2"/>
  <c r="F2003" i="2"/>
  <c r="G2426" i="2"/>
  <c r="F2441" i="2"/>
  <c r="C2713" i="2"/>
  <c r="H2788" i="2"/>
  <c r="G2803" i="2"/>
  <c r="C2849" i="2"/>
  <c r="G65" i="2"/>
  <c r="D317" i="2"/>
  <c r="G374" i="2"/>
  <c r="G392" i="2" s="1"/>
  <c r="D418" i="2"/>
  <c r="C440" i="2"/>
  <c r="C458" i="2" s="1"/>
  <c r="D632" i="2"/>
  <c r="H722" i="2"/>
  <c r="F739" i="2"/>
  <c r="F842" i="2"/>
  <c r="H1024" i="2"/>
  <c r="E1054" i="2"/>
  <c r="E1144" i="2"/>
  <c r="E1159" i="2"/>
  <c r="F1237" i="2"/>
  <c r="G1295" i="2"/>
  <c r="D1325" i="2"/>
  <c r="D1386" i="2"/>
  <c r="F1401" i="2"/>
  <c r="H1567" i="2"/>
  <c r="E1642" i="2"/>
  <c r="C1672" i="2"/>
  <c r="F1704" i="2"/>
  <c r="E1719" i="2"/>
  <c r="E1747" i="2"/>
  <c r="E1868" i="2"/>
  <c r="G1943" i="2"/>
  <c r="G2003" i="2"/>
  <c r="F2018" i="2"/>
  <c r="G2051" i="2"/>
  <c r="F2066" i="2"/>
  <c r="G2109" i="2"/>
  <c r="C2245" i="2"/>
  <c r="E2292" i="2"/>
  <c r="D2307" i="2"/>
  <c r="F2368" i="2"/>
  <c r="G2562" i="2"/>
  <c r="E2594" i="2"/>
  <c r="D2713" i="2"/>
  <c r="H2730" i="2"/>
  <c r="H2803" i="2"/>
  <c r="D2849" i="2"/>
  <c r="D191" i="2"/>
  <c r="D296" i="2"/>
  <c r="E317" i="2"/>
  <c r="H677" i="2"/>
  <c r="C752" i="2"/>
  <c r="G872" i="2"/>
  <c r="E1026" i="2"/>
  <c r="D1099" i="2"/>
  <c r="H1129" i="2"/>
  <c r="F1220" i="2"/>
  <c r="H1250" i="2"/>
  <c r="G1358" i="2"/>
  <c r="E1386" i="2"/>
  <c r="D1492" i="2"/>
  <c r="D1569" i="2"/>
  <c r="F1642" i="2"/>
  <c r="E1657" i="2"/>
  <c r="F1747" i="2"/>
  <c r="C1943" i="2"/>
  <c r="E2079" i="2"/>
  <c r="G2170" i="2"/>
  <c r="D2245" i="2"/>
  <c r="H2275" i="2"/>
  <c r="C2320" i="2"/>
  <c r="E2351" i="2"/>
  <c r="C2411" i="2"/>
  <c r="C2487" i="2"/>
  <c r="F2517" i="2"/>
  <c r="D2534" i="2"/>
  <c r="H2562" i="2"/>
  <c r="C2592" i="2"/>
  <c r="G2609" i="2"/>
  <c r="E2713" i="2"/>
  <c r="E2773" i="2"/>
  <c r="E2849" i="2"/>
  <c r="H2879" i="2"/>
  <c r="E59" i="2"/>
  <c r="D170" i="2"/>
  <c r="E191" i="2"/>
  <c r="F422" i="2"/>
  <c r="E440" i="2"/>
  <c r="E458" i="2" s="1"/>
  <c r="G617" i="2"/>
  <c r="F634" i="2"/>
  <c r="C662" i="2"/>
  <c r="E707" i="2"/>
  <c r="C948" i="2"/>
  <c r="D1054" i="2"/>
  <c r="C1069" i="2"/>
  <c r="G1144" i="2"/>
  <c r="H1174" i="2"/>
  <c r="F1386" i="2"/>
  <c r="H1401" i="2"/>
  <c r="G1416" i="2"/>
  <c r="E1492" i="2"/>
  <c r="D1507" i="2"/>
  <c r="E1569" i="2"/>
  <c r="F1657" i="2"/>
  <c r="G1717" i="2"/>
  <c r="C1747" i="2"/>
  <c r="E1808" i="2"/>
  <c r="C1823" i="2"/>
  <c r="G1930" i="2"/>
  <c r="C1958" i="2"/>
  <c r="H2064" i="2"/>
  <c r="D2094" i="2"/>
  <c r="H2170" i="2"/>
  <c r="E2245" i="2"/>
  <c r="D2320" i="2"/>
  <c r="F2351" i="2"/>
  <c r="D2487" i="2"/>
  <c r="G2517" i="2"/>
  <c r="D2592" i="2"/>
  <c r="G2652" i="2"/>
  <c r="F2713" i="2"/>
  <c r="F2849" i="2"/>
  <c r="C506" i="2"/>
  <c r="C523" i="2" s="1"/>
  <c r="D677" i="2"/>
  <c r="F844" i="2"/>
  <c r="D948" i="2"/>
  <c r="G1039" i="2"/>
  <c r="H1144" i="2"/>
  <c r="G1265" i="2"/>
  <c r="D1282" i="2"/>
  <c r="G1386" i="2"/>
  <c r="F1492" i="2"/>
  <c r="G1537" i="2"/>
  <c r="F1569" i="2"/>
  <c r="D1747" i="2"/>
  <c r="F1762" i="2"/>
  <c r="F1808" i="2"/>
  <c r="D1823" i="2"/>
  <c r="C1928" i="2"/>
  <c r="D1958" i="2"/>
  <c r="C1973" i="2"/>
  <c r="F2139" i="2"/>
  <c r="D2172" i="2"/>
  <c r="G2305" i="2"/>
  <c r="E2320" i="2"/>
  <c r="E2411" i="2"/>
  <c r="H2426" i="2"/>
  <c r="F2471" i="2"/>
  <c r="E2487" i="2"/>
  <c r="H2517" i="2"/>
  <c r="G2547" i="2"/>
  <c r="F2637" i="2"/>
  <c r="C2652" i="2"/>
  <c r="G2713" i="2"/>
  <c r="G2773" i="2"/>
  <c r="H422" i="2"/>
  <c r="F752" i="2"/>
  <c r="C782" i="2"/>
  <c r="D963" i="2"/>
  <c r="E1071" i="2"/>
  <c r="E1189" i="2"/>
  <c r="H1265" i="2"/>
  <c r="E1280" i="2"/>
  <c r="H1386" i="2"/>
  <c r="C1461" i="2"/>
  <c r="G1492" i="2"/>
  <c r="D1702" i="2"/>
  <c r="H1732" i="2"/>
  <c r="G1808" i="2"/>
  <c r="H1853" i="2"/>
  <c r="C1988" i="2"/>
  <c r="D2064" i="2"/>
  <c r="F2094" i="2"/>
  <c r="G2139" i="2"/>
  <c r="C2290" i="2"/>
  <c r="H2305" i="2"/>
  <c r="D2335" i="2"/>
  <c r="G2471" i="2"/>
  <c r="H2547" i="2"/>
  <c r="G2637" i="2"/>
  <c r="D2652" i="2"/>
  <c r="H2773" i="2"/>
  <c r="H440" i="2"/>
  <c r="H458" i="2" s="1"/>
  <c r="E506" i="2"/>
  <c r="H647" i="2"/>
  <c r="F662" i="2"/>
  <c r="G754" i="2"/>
  <c r="D782" i="2"/>
  <c r="F948" i="2"/>
  <c r="E994" i="2"/>
  <c r="G1159" i="2"/>
  <c r="E1174" i="2"/>
  <c r="H1295" i="2"/>
  <c r="D1388" i="2"/>
  <c r="D1461" i="2"/>
  <c r="H1492" i="2"/>
  <c r="C1612" i="2"/>
  <c r="E1702" i="2"/>
  <c r="F1823" i="2"/>
  <c r="C1898" i="2"/>
  <c r="D1988" i="2"/>
  <c r="F2049" i="2"/>
  <c r="E2064" i="2"/>
  <c r="G2094" i="2"/>
  <c r="H2139" i="2"/>
  <c r="G2411" i="2"/>
  <c r="C2547" i="2"/>
  <c r="D2607" i="2"/>
  <c r="H2637" i="2"/>
  <c r="E2654" i="2"/>
  <c r="C2682" i="2"/>
  <c r="D799" i="2"/>
  <c r="F994" i="2"/>
  <c r="C1205" i="2"/>
  <c r="C1295" i="2"/>
  <c r="E1388" i="2"/>
  <c r="G1749" i="2"/>
  <c r="D1898" i="2"/>
  <c r="F1928" i="2"/>
  <c r="H2094" i="2"/>
  <c r="G2187" i="2"/>
  <c r="F2230" i="2"/>
  <c r="F2335" i="2"/>
  <c r="H2411" i="2"/>
  <c r="C2562" i="2"/>
  <c r="E2607" i="2"/>
  <c r="D2682" i="2"/>
  <c r="E2775" i="2"/>
  <c r="D396" i="2"/>
  <c r="D414" i="2" s="1"/>
  <c r="E396" i="2"/>
  <c r="E414" i="2" s="1"/>
  <c r="D374" i="2"/>
  <c r="D392" i="2" s="1"/>
  <c r="H1719" i="2"/>
  <c r="H1717" i="2"/>
  <c r="F488" i="2"/>
  <c r="F484" i="2"/>
  <c r="G1883" i="2"/>
  <c r="G1885" i="2"/>
  <c r="E1988" i="2"/>
  <c r="E1990" i="2"/>
  <c r="G1522" i="2"/>
  <c r="G1524" i="2"/>
  <c r="H2667" i="2"/>
  <c r="H2669" i="2"/>
  <c r="H59" i="2"/>
  <c r="F335" i="2"/>
  <c r="F331" i="2"/>
  <c r="D1446" i="2"/>
  <c r="D1448" i="2"/>
  <c r="E722" i="2"/>
  <c r="E724" i="2"/>
  <c r="G2592" i="2"/>
  <c r="G2594" i="2"/>
  <c r="H2849" i="2"/>
  <c r="H2851" i="2"/>
  <c r="G2487" i="2"/>
  <c r="G2489" i="2"/>
  <c r="E101" i="2"/>
  <c r="H597" i="2"/>
  <c r="H593" i="2"/>
  <c r="H611" i="2" s="1"/>
  <c r="D1041" i="2"/>
  <c r="D1039" i="2"/>
  <c r="F2170" i="2"/>
  <c r="F2172" i="2"/>
  <c r="F296" i="2"/>
  <c r="F1144" i="2"/>
  <c r="F1146" i="2"/>
  <c r="E1479" i="2"/>
  <c r="E1477" i="2"/>
  <c r="H1823" i="2"/>
  <c r="H1825" i="2"/>
  <c r="G2064" i="2"/>
  <c r="G2066" i="2"/>
  <c r="E2307" i="2"/>
  <c r="E2305" i="2"/>
  <c r="E128" i="2"/>
  <c r="E296" i="2"/>
  <c r="F317" i="2"/>
  <c r="E335" i="2"/>
  <c r="C353" i="2"/>
  <c r="C370" i="2" s="1"/>
  <c r="F418" i="2"/>
  <c r="E488" i="2"/>
  <c r="D506" i="2"/>
  <c r="G597" i="2"/>
  <c r="H754" i="2"/>
  <c r="E769" i="2"/>
  <c r="E980" i="2"/>
  <c r="C296" i="2"/>
  <c r="G335" i="2"/>
  <c r="E353" i="2"/>
  <c r="G488" i="2"/>
  <c r="F506" i="2"/>
  <c r="D619" i="2"/>
  <c r="H662" i="2"/>
  <c r="F722" i="2"/>
  <c r="E782" i="2"/>
  <c r="E829" i="2"/>
  <c r="C857" i="2"/>
  <c r="E874" i="2"/>
  <c r="E1041" i="2"/>
  <c r="E1297" i="2"/>
  <c r="F1479" i="2"/>
  <c r="G1719" i="2"/>
  <c r="G1825" i="2"/>
  <c r="F1840" i="2"/>
  <c r="G2020" i="2"/>
  <c r="H2247" i="2"/>
  <c r="F2262" i="2"/>
  <c r="F2307" i="2"/>
  <c r="G2669" i="2"/>
  <c r="D2730" i="2"/>
  <c r="G2851" i="2"/>
  <c r="E80" i="2"/>
  <c r="C107" i="2"/>
  <c r="H128" i="2"/>
  <c r="F164" i="2"/>
  <c r="H335" i="2"/>
  <c r="H488" i="2"/>
  <c r="E619" i="2"/>
  <c r="E632" i="2"/>
  <c r="E664" i="2"/>
  <c r="D797" i="2"/>
  <c r="F814" i="2"/>
  <c r="F920" i="2"/>
  <c r="D933" i="2"/>
  <c r="C994" i="2"/>
  <c r="F1086" i="2"/>
  <c r="D107" i="2"/>
  <c r="H107" i="2"/>
  <c r="E374" i="2"/>
  <c r="E392" i="2" s="1"/>
  <c r="C396" i="2"/>
  <c r="C414" i="2" s="1"/>
  <c r="F632" i="2"/>
  <c r="F664" i="2"/>
  <c r="G692" i="2"/>
  <c r="G827" i="2"/>
  <c r="D888" i="2"/>
  <c r="C918" i="2"/>
  <c r="E935" i="2"/>
  <c r="E948" i="2"/>
  <c r="H1054" i="2"/>
  <c r="E1101" i="2"/>
  <c r="E1146" i="2"/>
  <c r="G1174" i="2"/>
  <c r="E1220" i="2"/>
  <c r="G1297" i="2"/>
  <c r="F1310" i="2"/>
  <c r="E1325" i="2"/>
  <c r="D1403" i="2"/>
  <c r="H1479" i="2"/>
  <c r="D1584" i="2"/>
  <c r="H1840" i="2"/>
  <c r="H1885" i="2"/>
  <c r="E1900" i="2"/>
  <c r="D1945" i="2"/>
  <c r="H2066" i="2"/>
  <c r="F2081" i="2"/>
  <c r="E2126" i="2"/>
  <c r="H2262" i="2"/>
  <c r="H2489" i="2"/>
  <c r="F2504" i="2"/>
  <c r="E2549" i="2"/>
  <c r="G2684" i="2"/>
  <c r="F2730" i="2"/>
  <c r="G2866" i="2"/>
  <c r="G275" i="2"/>
  <c r="D331" i="2"/>
  <c r="F797" i="2"/>
  <c r="E890" i="2"/>
  <c r="E903" i="2"/>
  <c r="C978" i="2"/>
  <c r="C1054" i="2"/>
  <c r="F1114" i="2"/>
  <c r="D1161" i="2"/>
  <c r="G1310" i="2"/>
  <c r="F1325" i="2"/>
  <c r="G1343" i="2"/>
  <c r="E1403" i="2"/>
  <c r="E1461" i="2"/>
  <c r="H1524" i="2"/>
  <c r="D1537" i="2"/>
  <c r="C1552" i="2"/>
  <c r="E1584" i="2"/>
  <c r="G1657" i="2"/>
  <c r="E1717" i="2"/>
  <c r="G1779" i="2"/>
  <c r="F1900" i="2"/>
  <c r="E1945" i="2"/>
  <c r="D1990" i="2"/>
  <c r="F2126" i="2"/>
  <c r="E2172" i="2"/>
  <c r="G2262" i="2"/>
  <c r="G2307" i="2"/>
  <c r="D2368" i="2"/>
  <c r="E2413" i="2"/>
  <c r="G2504" i="2"/>
  <c r="F2549" i="2"/>
  <c r="H2684" i="2"/>
  <c r="G2775" i="2"/>
  <c r="H2866" i="2"/>
  <c r="C632" i="2"/>
  <c r="E679" i="2"/>
  <c r="F724" i="2"/>
  <c r="G752" i="2"/>
  <c r="E784" i="2"/>
  <c r="H935" i="2"/>
  <c r="E1207" i="2"/>
  <c r="G1235" i="2"/>
  <c r="H1343" i="2"/>
  <c r="C1371" i="2"/>
  <c r="C1522" i="2"/>
  <c r="E1539" i="2"/>
  <c r="D1552" i="2"/>
  <c r="H1657" i="2"/>
  <c r="F1702" i="2"/>
  <c r="F1717" i="2"/>
  <c r="D1808" i="2"/>
  <c r="C1868" i="2"/>
  <c r="F1945" i="2"/>
  <c r="H2081" i="2"/>
  <c r="H2307" i="2"/>
  <c r="F2322" i="2"/>
  <c r="E2368" i="2"/>
  <c r="H2504" i="2"/>
  <c r="H2622" i="2"/>
  <c r="H2834" i="2"/>
  <c r="C101" i="2"/>
  <c r="C99" i="2" s="1"/>
  <c r="C116" i="2" s="1"/>
  <c r="H254" i="2"/>
  <c r="H374" i="2"/>
  <c r="H392" i="2" s="1"/>
  <c r="F396" i="2"/>
  <c r="F414" i="2" s="1"/>
  <c r="C418" i="2"/>
  <c r="C436" i="2" s="1"/>
  <c r="D549" i="2"/>
  <c r="D567" i="2" s="1"/>
  <c r="H571" i="2"/>
  <c r="H589" i="2" s="1"/>
  <c r="F784" i="2"/>
  <c r="G842" i="2"/>
  <c r="E963" i="2"/>
  <c r="C1039" i="2"/>
  <c r="E1069" i="2"/>
  <c r="C1114" i="2"/>
  <c r="F1207" i="2"/>
  <c r="C1341" i="2"/>
  <c r="D1371" i="2"/>
  <c r="E1448" i="2"/>
  <c r="D1629" i="2"/>
  <c r="D1689" i="2"/>
  <c r="D1868" i="2"/>
  <c r="F1990" i="2"/>
  <c r="G2081" i="2"/>
  <c r="G2172" i="2"/>
  <c r="H2200" i="2"/>
  <c r="H2230" i="2"/>
  <c r="D2290" i="2"/>
  <c r="G2413" i="2"/>
  <c r="H2441" i="2"/>
  <c r="H2652" i="2"/>
  <c r="G2730" i="2"/>
  <c r="D2836" i="2"/>
  <c r="C65" i="2"/>
  <c r="E254" i="2"/>
  <c r="C617" i="2"/>
  <c r="G677" i="2"/>
  <c r="G812" i="2"/>
  <c r="H842" i="2"/>
  <c r="C963" i="2"/>
  <c r="F978" i="2"/>
  <c r="H996" i="2"/>
  <c r="E1011" i="2"/>
  <c r="D1114" i="2"/>
  <c r="E1267" i="2"/>
  <c r="E1371" i="2"/>
  <c r="F1416" i="2"/>
  <c r="F1448" i="2"/>
  <c r="G1539" i="2"/>
  <c r="F1552" i="2"/>
  <c r="E1629" i="2"/>
  <c r="E1689" i="2"/>
  <c r="D1704" i="2"/>
  <c r="E1777" i="2"/>
  <c r="E1838" i="2"/>
  <c r="G1900" i="2"/>
  <c r="H1943" i="2"/>
  <c r="G1990" i="2"/>
  <c r="H2018" i="2"/>
  <c r="D2187" i="2"/>
  <c r="D2232" i="2"/>
  <c r="D2305" i="2"/>
  <c r="H2322" i="2"/>
  <c r="H2471" i="2"/>
  <c r="D2609" i="2"/>
  <c r="D2654" i="2"/>
  <c r="F2745" i="2"/>
  <c r="E2790" i="2"/>
  <c r="E2836" i="2"/>
  <c r="G227" i="2"/>
  <c r="F254" i="2"/>
  <c r="H400" i="2"/>
  <c r="E418" i="2"/>
  <c r="D440" i="2"/>
  <c r="D458" i="2" s="1"/>
  <c r="H462" i="2"/>
  <c r="H480" i="2" s="1"/>
  <c r="F549" i="2"/>
  <c r="F567" i="2" s="1"/>
  <c r="D571" i="2"/>
  <c r="D589" i="2" s="1"/>
  <c r="F593" i="2"/>
  <c r="F611" i="2" s="1"/>
  <c r="C647" i="2"/>
  <c r="C692" i="2"/>
  <c r="F903" i="2"/>
  <c r="D918" i="2"/>
  <c r="G948" i="2"/>
  <c r="F1009" i="2"/>
  <c r="D1069" i="2"/>
  <c r="C1099" i="2"/>
  <c r="E1116" i="2"/>
  <c r="C1174" i="2"/>
  <c r="F1371" i="2"/>
  <c r="G1477" i="2"/>
  <c r="G1507" i="2"/>
  <c r="D1522" i="2"/>
  <c r="F1522" i="2"/>
  <c r="G1552" i="2"/>
  <c r="F1629" i="2"/>
  <c r="D1644" i="2"/>
  <c r="F1689" i="2"/>
  <c r="D1749" i="2"/>
  <c r="F1777" i="2"/>
  <c r="F1838" i="2"/>
  <c r="E1958" i="2"/>
  <c r="D2005" i="2"/>
  <c r="H2049" i="2"/>
  <c r="H2126" i="2"/>
  <c r="F2141" i="2"/>
  <c r="E2187" i="2"/>
  <c r="E2232" i="2"/>
  <c r="F2245" i="2"/>
  <c r="F2260" i="2"/>
  <c r="H2366" i="2"/>
  <c r="D2428" i="2"/>
  <c r="F2564" i="2"/>
  <c r="E2609" i="2"/>
  <c r="F2682" i="2"/>
  <c r="G2745" i="2"/>
  <c r="F2790" i="2"/>
  <c r="F2864" i="2"/>
  <c r="D692" i="2"/>
  <c r="G737" i="2"/>
  <c r="D1174" i="2"/>
  <c r="G1220" i="2"/>
  <c r="H1235" i="2"/>
  <c r="G1325" i="2"/>
  <c r="D1341" i="2"/>
  <c r="F1341" i="2"/>
  <c r="G1371" i="2"/>
  <c r="C1416" i="2"/>
  <c r="H1507" i="2"/>
  <c r="H1552" i="2"/>
  <c r="C1597" i="2"/>
  <c r="G1689" i="2"/>
  <c r="G1838" i="2"/>
  <c r="H1913" i="2"/>
  <c r="H1945" i="2"/>
  <c r="D2051" i="2"/>
  <c r="D2109" i="2"/>
  <c r="D2154" i="2"/>
  <c r="G2335" i="2"/>
  <c r="E2381" i="2"/>
  <c r="D2396" i="2"/>
  <c r="F2487" i="2"/>
  <c r="F2502" i="2"/>
  <c r="G2564" i="2"/>
  <c r="F2592" i="2"/>
  <c r="F2609" i="2"/>
  <c r="G2622" i="2"/>
  <c r="D2728" i="2"/>
  <c r="H2745" i="2"/>
  <c r="F2758" i="2"/>
  <c r="C2803" i="2"/>
  <c r="F65" i="2"/>
  <c r="F57" i="2" s="1"/>
  <c r="F74" i="2" s="1"/>
  <c r="G80" i="2"/>
  <c r="G82" i="2" s="1"/>
  <c r="H122" i="2"/>
  <c r="F128" i="2"/>
  <c r="F170" i="2"/>
  <c r="D206" i="2"/>
  <c r="G422" i="2"/>
  <c r="F440" i="2"/>
  <c r="F458" i="2" s="1"/>
  <c r="D462" i="2"/>
  <c r="D480" i="2" s="1"/>
  <c r="H549" i="2"/>
  <c r="H567" i="2" s="1"/>
  <c r="F571" i="2"/>
  <c r="F589" i="2" s="1"/>
  <c r="H634" i="2"/>
  <c r="E649" i="2"/>
  <c r="C677" i="2"/>
  <c r="E694" i="2"/>
  <c r="F963" i="2"/>
  <c r="D978" i="2"/>
  <c r="H1009" i="2"/>
  <c r="F1069" i="2"/>
  <c r="G1116" i="2"/>
  <c r="D1129" i="2"/>
  <c r="C1159" i="2"/>
  <c r="E1176" i="2"/>
  <c r="C1235" i="2"/>
  <c r="E1282" i="2"/>
  <c r="E1341" i="2"/>
  <c r="H1371" i="2"/>
  <c r="D1416" i="2"/>
  <c r="C1431" i="2"/>
  <c r="D1597" i="2"/>
  <c r="C1657" i="2"/>
  <c r="G1702" i="2"/>
  <c r="H1777" i="2"/>
  <c r="D1810" i="2"/>
  <c r="H1838" i="2"/>
  <c r="E1883" i="2"/>
  <c r="E1898" i="2"/>
  <c r="D1928" i="2"/>
  <c r="D1973" i="2"/>
  <c r="F2005" i="2"/>
  <c r="F2064" i="2"/>
  <c r="F2079" i="2"/>
  <c r="D2124" i="2"/>
  <c r="C2200" i="2"/>
  <c r="H2260" i="2"/>
  <c r="H2290" i="2"/>
  <c r="H2335" i="2"/>
  <c r="H2368" i="2"/>
  <c r="F2411" i="2"/>
  <c r="G2441" i="2"/>
  <c r="D2547" i="2"/>
  <c r="F2577" i="2"/>
  <c r="C2622" i="2"/>
  <c r="H2682" i="2"/>
  <c r="G2758" i="2"/>
  <c r="D2803" i="2"/>
  <c r="H2864" i="2"/>
  <c r="E248" i="2"/>
  <c r="G331" i="2"/>
  <c r="G440" i="2"/>
  <c r="G458" i="2" s="1"/>
  <c r="E462" i="2"/>
  <c r="E480" i="2" s="1"/>
  <c r="G484" i="2"/>
  <c r="C593" i="2"/>
  <c r="C611" i="2" s="1"/>
  <c r="F647" i="2"/>
  <c r="D752" i="2"/>
  <c r="E978" i="2"/>
  <c r="H1116" i="2"/>
  <c r="E1131" i="2"/>
  <c r="C1189" i="2"/>
  <c r="F1222" i="2"/>
  <c r="D1235" i="2"/>
  <c r="C1401" i="2"/>
  <c r="E1418" i="2"/>
  <c r="D1431" i="2"/>
  <c r="C1582" i="2"/>
  <c r="G1642" i="2"/>
  <c r="H1702" i="2"/>
  <c r="C1717" i="2"/>
  <c r="E1764" i="2"/>
  <c r="D1870" i="2"/>
  <c r="F1883" i="2"/>
  <c r="D1943" i="2"/>
  <c r="H1960" i="2"/>
  <c r="C2018" i="2"/>
  <c r="F2154" i="2"/>
  <c r="H2185" i="2"/>
  <c r="D2200" i="2"/>
  <c r="D2292" i="2"/>
  <c r="D2351" i="2"/>
  <c r="F2396" i="2"/>
  <c r="C2441" i="2"/>
  <c r="H2502" i="2"/>
  <c r="G2577" i="2"/>
  <c r="D2622" i="2"/>
  <c r="H2713" i="2"/>
  <c r="H2758" i="2"/>
  <c r="E2803" i="2"/>
  <c r="C86" i="2"/>
  <c r="C149" i="2"/>
  <c r="H170" i="2"/>
  <c r="C191" i="2"/>
  <c r="F206" i="2"/>
  <c r="F462" i="2"/>
  <c r="F480" i="2" s="1"/>
  <c r="H484" i="2"/>
  <c r="D617" i="2"/>
  <c r="E767" i="2"/>
  <c r="E872" i="2"/>
  <c r="F905" i="2"/>
  <c r="G933" i="2"/>
  <c r="H1069" i="2"/>
  <c r="F1129" i="2"/>
  <c r="D1189" i="2"/>
  <c r="C1220" i="2"/>
  <c r="E1250" i="2"/>
  <c r="E1295" i="2"/>
  <c r="E1431" i="2"/>
  <c r="F1477" i="2"/>
  <c r="G1704" i="2"/>
  <c r="D1717" i="2"/>
  <c r="E1870" i="2"/>
  <c r="F1973" i="2"/>
  <c r="H2003" i="2"/>
  <c r="D2018" i="2"/>
  <c r="H2079" i="2"/>
  <c r="G2154" i="2"/>
  <c r="E2200" i="2"/>
  <c r="C2215" i="2"/>
  <c r="E2247" i="2"/>
  <c r="F2305" i="2"/>
  <c r="F2320" i="2"/>
  <c r="D2366" i="2"/>
  <c r="G2396" i="2"/>
  <c r="D2441" i="2"/>
  <c r="H2532" i="2"/>
  <c r="H2577" i="2"/>
  <c r="E2622" i="2"/>
  <c r="E2728" i="2"/>
  <c r="D2818" i="2"/>
  <c r="F80" i="2"/>
  <c r="F82" i="2" s="1"/>
  <c r="D86" i="2"/>
  <c r="F143" i="2"/>
  <c r="F141" i="2" s="1"/>
  <c r="F158" i="2" s="1"/>
  <c r="D149" i="2"/>
  <c r="D141" i="2" s="1"/>
  <c r="D158" i="2" s="1"/>
  <c r="C290" i="2"/>
  <c r="C484" i="2"/>
  <c r="C502" i="2" s="1"/>
  <c r="E617" i="2"/>
  <c r="H694" i="2"/>
  <c r="E709" i="2"/>
  <c r="C767" i="2"/>
  <c r="G857" i="2"/>
  <c r="E965" i="2"/>
  <c r="G994" i="2"/>
  <c r="E1039" i="2"/>
  <c r="F1159" i="2"/>
  <c r="F1295" i="2"/>
  <c r="F1431" i="2"/>
  <c r="F1463" i="2"/>
  <c r="H1477" i="2"/>
  <c r="D1582" i="2"/>
  <c r="F1627" i="2"/>
  <c r="G1644" i="2"/>
  <c r="H1704" i="2"/>
  <c r="H1898" i="2"/>
  <c r="E2018" i="2"/>
  <c r="H2109" i="2"/>
  <c r="H2154" i="2"/>
  <c r="D2215" i="2"/>
  <c r="F2292" i="2"/>
  <c r="H2396" i="2"/>
  <c r="E2441" i="2"/>
  <c r="E2547" i="2"/>
  <c r="D2637" i="2"/>
  <c r="E2715" i="2"/>
  <c r="F2728" i="2"/>
  <c r="F2743" i="2"/>
  <c r="F2834" i="2"/>
  <c r="F1282" i="2"/>
  <c r="D1401" i="2"/>
  <c r="H1418" i="2"/>
  <c r="G1431" i="2"/>
  <c r="E1524" i="2"/>
  <c r="H1644" i="2"/>
  <c r="C1702" i="2"/>
  <c r="H1762" i="2"/>
  <c r="D1777" i="2"/>
  <c r="H1973" i="2"/>
  <c r="D2111" i="2"/>
  <c r="E2124" i="2"/>
  <c r="C2260" i="2"/>
  <c r="H2320" i="2"/>
  <c r="D2456" i="2"/>
  <c r="F2547" i="2"/>
  <c r="F2562" i="2"/>
  <c r="F2652" i="2"/>
  <c r="G2682" i="2"/>
  <c r="D2788" i="2"/>
  <c r="H2805" i="2"/>
  <c r="F2818" i="2"/>
  <c r="F2851" i="2"/>
  <c r="G2864" i="2"/>
  <c r="G619" i="2"/>
  <c r="G679" i="2"/>
  <c r="G739" i="2"/>
  <c r="G799" i="2"/>
  <c r="G859" i="2"/>
  <c r="G920" i="2"/>
  <c r="G980" i="2"/>
  <c r="G1041" i="2"/>
  <c r="G1101" i="2"/>
  <c r="G1161" i="2"/>
  <c r="G1222" i="2"/>
  <c r="E1672" i="2"/>
  <c r="E1674" i="2"/>
  <c r="E2215" i="2"/>
  <c r="E2217" i="2"/>
  <c r="E2637" i="2"/>
  <c r="E2639" i="2"/>
  <c r="H619" i="2"/>
  <c r="D664" i="2"/>
  <c r="H679" i="2"/>
  <c r="D724" i="2"/>
  <c r="H739" i="2"/>
  <c r="D784" i="2"/>
  <c r="H799" i="2"/>
  <c r="D844" i="2"/>
  <c r="H859" i="2"/>
  <c r="D905" i="2"/>
  <c r="H920" i="2"/>
  <c r="D965" i="2"/>
  <c r="H980" i="2"/>
  <c r="D1026" i="2"/>
  <c r="H1041" i="2"/>
  <c r="D1086" i="2"/>
  <c r="H1101" i="2"/>
  <c r="D1146" i="2"/>
  <c r="H1161" i="2"/>
  <c r="D1207" i="2"/>
  <c r="H1222" i="2"/>
  <c r="D1267" i="2"/>
  <c r="F1672" i="2"/>
  <c r="F1674" i="2"/>
  <c r="D1853" i="2"/>
  <c r="D1855" i="2"/>
  <c r="E2456" i="2"/>
  <c r="E2458" i="2"/>
  <c r="H1627" i="2"/>
  <c r="H1629" i="2"/>
  <c r="G1672" i="2"/>
  <c r="G1674" i="2"/>
  <c r="E1853" i="2"/>
  <c r="E1855" i="2"/>
  <c r="E2033" i="2"/>
  <c r="E2035" i="2"/>
  <c r="G1973" i="2"/>
  <c r="G1975" i="2"/>
  <c r="G143" i="2"/>
  <c r="G145" i="2" s="1"/>
  <c r="H1672" i="2"/>
  <c r="H1674" i="2"/>
  <c r="H1808" i="2"/>
  <c r="H1810" i="2"/>
  <c r="F1853" i="2"/>
  <c r="F1855" i="2"/>
  <c r="H143" i="2"/>
  <c r="E290" i="2"/>
  <c r="G664" i="2"/>
  <c r="G724" i="2"/>
  <c r="G784" i="2"/>
  <c r="G844" i="2"/>
  <c r="G905" i="2"/>
  <c r="G965" i="2"/>
  <c r="G1026" i="2"/>
  <c r="G1086" i="2"/>
  <c r="G1146" i="2"/>
  <c r="G1207" i="2"/>
  <c r="G1267" i="2"/>
  <c r="G1327" i="2"/>
  <c r="G1388" i="2"/>
  <c r="G1448" i="2"/>
  <c r="G1509" i="2"/>
  <c r="G1569" i="2"/>
  <c r="G1853" i="2"/>
  <c r="G1855" i="2"/>
  <c r="E2275" i="2"/>
  <c r="E2277" i="2"/>
  <c r="F290" i="2"/>
  <c r="C311" i="2"/>
  <c r="C309" i="2" s="1"/>
  <c r="C326" i="2" s="1"/>
  <c r="D649" i="2"/>
  <c r="H664" i="2"/>
  <c r="D709" i="2"/>
  <c r="H724" i="2"/>
  <c r="D769" i="2"/>
  <c r="H784" i="2"/>
  <c r="D829" i="2"/>
  <c r="H844" i="2"/>
  <c r="D890" i="2"/>
  <c r="H905" i="2"/>
  <c r="D950" i="2"/>
  <c r="H965" i="2"/>
  <c r="D1011" i="2"/>
  <c r="H1026" i="2"/>
  <c r="D1071" i="2"/>
  <c r="H1086" i="2"/>
  <c r="D1131" i="2"/>
  <c r="H1146" i="2"/>
  <c r="D1191" i="2"/>
  <c r="H1207" i="2"/>
  <c r="D1252" i="2"/>
  <c r="H1267" i="2"/>
  <c r="D1312" i="2"/>
  <c r="H1327" i="2"/>
  <c r="D1373" i="2"/>
  <c r="H1388" i="2"/>
  <c r="D1433" i="2"/>
  <c r="H1448" i="2"/>
  <c r="D1494" i="2"/>
  <c r="H1509" i="2"/>
  <c r="D1554" i="2"/>
  <c r="H1569" i="2"/>
  <c r="D1732" i="2"/>
  <c r="D1734" i="2"/>
  <c r="E2697" i="2"/>
  <c r="E2699" i="2"/>
  <c r="E2879" i="2"/>
  <c r="E2881" i="2"/>
  <c r="G1792" i="2"/>
  <c r="G1794" i="2"/>
  <c r="E2818" i="2"/>
  <c r="E2820" i="2"/>
  <c r="D101" i="2"/>
  <c r="E103" i="2" s="1"/>
  <c r="G290" i="2"/>
  <c r="G292" i="2" s="1"/>
  <c r="E1312" i="2"/>
  <c r="E1373" i="2"/>
  <c r="E1433" i="2"/>
  <c r="E1494" i="2"/>
  <c r="E1554" i="2"/>
  <c r="E1732" i="2"/>
  <c r="E1734" i="2"/>
  <c r="E2517" i="2"/>
  <c r="E2519" i="2"/>
  <c r="H290" i="2"/>
  <c r="F649" i="2"/>
  <c r="F709" i="2"/>
  <c r="F769" i="2"/>
  <c r="F829" i="2"/>
  <c r="F890" i="2"/>
  <c r="F950" i="2"/>
  <c r="F1011" i="2"/>
  <c r="F1071" i="2"/>
  <c r="F1131" i="2"/>
  <c r="F1191" i="2"/>
  <c r="F1252" i="2"/>
  <c r="F1312" i="2"/>
  <c r="F1373" i="2"/>
  <c r="F1433" i="2"/>
  <c r="F1494" i="2"/>
  <c r="F1554" i="2"/>
  <c r="G1599" i="2"/>
  <c r="H1687" i="2"/>
  <c r="H1689" i="2"/>
  <c r="F1732" i="2"/>
  <c r="F1734" i="2"/>
  <c r="D1913" i="2"/>
  <c r="D1915" i="2"/>
  <c r="E2094" i="2"/>
  <c r="E2096" i="2"/>
  <c r="D1672" i="2"/>
  <c r="D1674" i="2"/>
  <c r="G649" i="2"/>
  <c r="G709" i="2"/>
  <c r="G769" i="2"/>
  <c r="G829" i="2"/>
  <c r="G890" i="2"/>
  <c r="G950" i="2"/>
  <c r="G1011" i="2"/>
  <c r="G1071" i="2"/>
  <c r="G1131" i="2"/>
  <c r="G1191" i="2"/>
  <c r="G1252" i="2"/>
  <c r="G1312" i="2"/>
  <c r="G1373" i="2"/>
  <c r="G1433" i="2"/>
  <c r="G1494" i="2"/>
  <c r="G1554" i="2"/>
  <c r="G1732" i="2"/>
  <c r="G1734" i="2"/>
  <c r="E1913" i="2"/>
  <c r="E1915" i="2"/>
  <c r="H1612" i="2"/>
  <c r="H1614" i="2"/>
  <c r="D59" i="2"/>
  <c r="D57" i="2" s="1"/>
  <c r="D74" i="2" s="1"/>
  <c r="G101" i="2"/>
  <c r="D290" i="2"/>
  <c r="E292" i="2" s="1"/>
  <c r="D634" i="2"/>
  <c r="H649" i="2"/>
  <c r="D694" i="2"/>
  <c r="H709" i="2"/>
  <c r="D754" i="2"/>
  <c r="H769" i="2"/>
  <c r="D814" i="2"/>
  <c r="H829" i="2"/>
  <c r="D874" i="2"/>
  <c r="H890" i="2"/>
  <c r="D935" i="2"/>
  <c r="H950" i="2"/>
  <c r="D996" i="2"/>
  <c r="H1011" i="2"/>
  <c r="D1056" i="2"/>
  <c r="H1071" i="2"/>
  <c r="D1116" i="2"/>
  <c r="H1131" i="2"/>
  <c r="D1176" i="2"/>
  <c r="H1191" i="2"/>
  <c r="D1237" i="2"/>
  <c r="H1252" i="2"/>
  <c r="D1297" i="2"/>
  <c r="H1312" i="2"/>
  <c r="D1358" i="2"/>
  <c r="H1373" i="2"/>
  <c r="D1418" i="2"/>
  <c r="H1433" i="2"/>
  <c r="D1479" i="2"/>
  <c r="H1494" i="2"/>
  <c r="D1539" i="2"/>
  <c r="H1554" i="2"/>
  <c r="D1599" i="2"/>
  <c r="H1868" i="2"/>
  <c r="H1870" i="2"/>
  <c r="F1913" i="2"/>
  <c r="F1915" i="2"/>
  <c r="E2335" i="2"/>
  <c r="E2337" i="2"/>
  <c r="H80" i="2"/>
  <c r="H101" i="2"/>
  <c r="H99" i="2" s="1"/>
  <c r="H116" i="2" s="1"/>
  <c r="C122" i="2"/>
  <c r="D269" i="2"/>
  <c r="E1599" i="2"/>
  <c r="G1913" i="2"/>
  <c r="G1915" i="2"/>
  <c r="E2758" i="2"/>
  <c r="E2760" i="2"/>
  <c r="D1612" i="2"/>
  <c r="D1614" i="2"/>
  <c r="E2577" i="2"/>
  <c r="E2579" i="2"/>
  <c r="D80" i="2"/>
  <c r="D78" i="2" s="1"/>
  <c r="D95" i="2" s="1"/>
  <c r="G248" i="2"/>
  <c r="G250" i="2" s="1"/>
  <c r="G814" i="2"/>
  <c r="G874" i="2"/>
  <c r="G935" i="2"/>
  <c r="E1614" i="2"/>
  <c r="D1792" i="2"/>
  <c r="D1794" i="2"/>
  <c r="E2154" i="2"/>
  <c r="E2156" i="2"/>
  <c r="E2396" i="2"/>
  <c r="E2398" i="2"/>
  <c r="E269" i="2"/>
  <c r="G269" i="2"/>
  <c r="D739" i="2"/>
  <c r="F1612" i="2"/>
  <c r="F1614" i="2"/>
  <c r="D1657" i="2"/>
  <c r="E1659" i="2"/>
  <c r="D1659" i="2"/>
  <c r="H1747" i="2"/>
  <c r="H1749" i="2"/>
  <c r="E1792" i="2"/>
  <c r="E1794" i="2"/>
  <c r="E1973" i="2"/>
  <c r="E1975" i="2"/>
  <c r="G1612" i="2"/>
  <c r="G1614" i="2"/>
  <c r="F1792" i="2"/>
  <c r="F1794" i="2"/>
  <c r="H1930" i="2"/>
  <c r="D1975" i="2"/>
  <c r="H1990" i="2"/>
  <c r="D2035" i="2"/>
  <c r="H2051" i="2"/>
  <c r="D2096" i="2"/>
  <c r="H2111" i="2"/>
  <c r="D2156" i="2"/>
  <c r="H2172" i="2"/>
  <c r="D2217" i="2"/>
  <c r="H2232" i="2"/>
  <c r="D2277" i="2"/>
  <c r="H2292" i="2"/>
  <c r="D2337" i="2"/>
  <c r="H2353" i="2"/>
  <c r="D2398" i="2"/>
  <c r="H2413" i="2"/>
  <c r="D2458" i="2"/>
  <c r="H2473" i="2"/>
  <c r="D2519" i="2"/>
  <c r="H2534" i="2"/>
  <c r="D2579" i="2"/>
  <c r="H2594" i="2"/>
  <c r="D2639" i="2"/>
  <c r="H2654" i="2"/>
  <c r="D2699" i="2"/>
  <c r="H2715" i="2"/>
  <c r="D2760" i="2"/>
  <c r="H2775" i="2"/>
  <c r="D2820" i="2"/>
  <c r="H2836" i="2"/>
  <c r="D2881" i="2"/>
  <c r="F1975" i="2"/>
  <c r="F2035" i="2"/>
  <c r="F2096" i="2"/>
  <c r="F2156" i="2"/>
  <c r="F2217" i="2"/>
  <c r="F2277" i="2"/>
  <c r="F2337" i="2"/>
  <c r="F2398" i="2"/>
  <c r="F2458" i="2"/>
  <c r="F2519" i="2"/>
  <c r="F2579" i="2"/>
  <c r="F2639" i="2"/>
  <c r="F2699" i="2"/>
  <c r="F2760" i="2"/>
  <c r="F2820" i="2"/>
  <c r="F2881" i="2"/>
  <c r="G2035" i="2"/>
  <c r="G2096" i="2"/>
  <c r="G2156" i="2"/>
  <c r="G2217" i="2"/>
  <c r="G2277" i="2"/>
  <c r="G2337" i="2"/>
  <c r="G2398" i="2"/>
  <c r="G2458" i="2"/>
  <c r="G2519" i="2"/>
  <c r="G2579" i="2"/>
  <c r="G2639" i="2"/>
  <c r="G2699" i="2"/>
  <c r="G2760" i="2"/>
  <c r="G2820" i="2"/>
  <c r="G2881" i="2"/>
  <c r="D1719" i="2"/>
  <c r="H1734" i="2"/>
  <c r="D1779" i="2"/>
  <c r="H1794" i="2"/>
  <c r="D1840" i="2"/>
  <c r="H1855" i="2"/>
  <c r="D1900" i="2"/>
  <c r="H1915" i="2"/>
  <c r="D1960" i="2"/>
  <c r="H1975" i="2"/>
  <c r="D2020" i="2"/>
  <c r="H2035" i="2"/>
  <c r="D2081" i="2"/>
  <c r="H2096" i="2"/>
  <c r="D2141" i="2"/>
  <c r="H2156" i="2"/>
  <c r="D2202" i="2"/>
  <c r="H2217" i="2"/>
  <c r="D2262" i="2"/>
  <c r="H2277" i="2"/>
  <c r="D2322" i="2"/>
  <c r="H2337" i="2"/>
  <c r="D2383" i="2"/>
  <c r="H2398" i="2"/>
  <c r="D2443" i="2"/>
  <c r="H2458" i="2"/>
  <c r="D2504" i="2"/>
  <c r="H2519" i="2"/>
  <c r="D2564" i="2"/>
  <c r="H2579" i="2"/>
  <c r="D2624" i="2"/>
  <c r="H2639" i="2"/>
  <c r="D2684" i="2"/>
  <c r="H2699" i="2"/>
  <c r="D2745" i="2"/>
  <c r="H2760" i="2"/>
  <c r="D2805" i="2"/>
  <c r="H2820" i="2"/>
  <c r="D2866" i="2"/>
  <c r="H2881" i="2"/>
  <c r="E1779" i="2"/>
  <c r="E1960" i="2"/>
  <c r="E2020" i="2"/>
  <c r="E2081" i="2"/>
  <c r="E2141" i="2"/>
  <c r="E2202" i="2"/>
  <c r="E2262" i="2"/>
  <c r="E2322" i="2"/>
  <c r="E2383" i="2"/>
  <c r="E2443" i="2"/>
  <c r="E2504" i="2"/>
  <c r="E2564" i="2"/>
  <c r="E2624" i="2"/>
  <c r="E2684" i="2"/>
  <c r="E2745" i="2"/>
  <c r="E2805" i="2"/>
  <c r="E2866" i="2"/>
  <c r="F1659" i="2"/>
  <c r="F107" i="2"/>
  <c r="F99" i="2" s="1"/>
  <c r="F116" i="2" s="1"/>
  <c r="G128" i="2"/>
  <c r="G206" i="2"/>
  <c r="H65" i="2"/>
  <c r="C164" i="2"/>
  <c r="F212" i="2"/>
  <c r="F204" i="2" s="1"/>
  <c r="F221" i="2" s="1"/>
  <c r="D378" i="2"/>
  <c r="E531" i="2"/>
  <c r="C80" i="2"/>
  <c r="C128" i="2"/>
  <c r="D164" i="2"/>
  <c r="D162" i="2" s="1"/>
  <c r="D179" i="2" s="1"/>
  <c r="F191" i="2"/>
  <c r="G212" i="2"/>
  <c r="C227" i="2"/>
  <c r="G317" i="2"/>
  <c r="E378" i="2"/>
  <c r="D444" i="2"/>
  <c r="F531" i="2"/>
  <c r="D553" i="2"/>
  <c r="E122" i="2"/>
  <c r="F124" i="2" s="1"/>
  <c r="D128" i="2"/>
  <c r="E164" i="2"/>
  <c r="E162" i="2" s="1"/>
  <c r="E179" i="2" s="1"/>
  <c r="G191" i="2"/>
  <c r="H212" i="2"/>
  <c r="H204" i="2" s="1"/>
  <c r="H221" i="2" s="1"/>
  <c r="D227" i="2"/>
  <c r="H317" i="2"/>
  <c r="F378" i="2"/>
  <c r="D400" i="2"/>
  <c r="E444" i="2"/>
  <c r="D510" i="2"/>
  <c r="G531" i="2"/>
  <c r="E553" i="2"/>
  <c r="G86" i="2"/>
  <c r="C212" i="2"/>
  <c r="C204" i="2" s="1"/>
  <c r="C221" i="2" s="1"/>
  <c r="E227" i="2"/>
  <c r="H248" i="2"/>
  <c r="F275" i="2"/>
  <c r="D311" i="2"/>
  <c r="D309" i="2" s="1"/>
  <c r="D326" i="2" s="1"/>
  <c r="D357" i="2"/>
  <c r="G378" i="2"/>
  <c r="E400" i="2"/>
  <c r="F444" i="2"/>
  <c r="D466" i="2"/>
  <c r="E510" i="2"/>
  <c r="H531" i="2"/>
  <c r="F553" i="2"/>
  <c r="D575" i="2"/>
  <c r="H86" i="2"/>
  <c r="G122" i="2"/>
  <c r="H124" i="2" s="1"/>
  <c r="G164" i="2"/>
  <c r="G162" i="2" s="1"/>
  <c r="G179" i="2" s="1"/>
  <c r="D212" i="2"/>
  <c r="D204" i="2" s="1"/>
  <c r="D221" i="2" s="1"/>
  <c r="D233" i="2"/>
  <c r="C275" i="2"/>
  <c r="E311" i="2"/>
  <c r="E313" i="2" s="1"/>
  <c r="E357" i="2"/>
  <c r="H378" i="2"/>
  <c r="F400" i="2"/>
  <c r="D422" i="2"/>
  <c r="G444" i="2"/>
  <c r="E466" i="2"/>
  <c r="F510" i="2"/>
  <c r="G553" i="2"/>
  <c r="E575" i="2"/>
  <c r="E149" i="2"/>
  <c r="H164" i="2"/>
  <c r="H162" i="2" s="1"/>
  <c r="H179" i="2" s="1"/>
  <c r="E212" i="2"/>
  <c r="E233" i="2"/>
  <c r="H269" i="2"/>
  <c r="D275" i="2"/>
  <c r="F311" i="2"/>
  <c r="F357" i="2"/>
  <c r="G400" i="2"/>
  <c r="E422" i="2"/>
  <c r="H444" i="2"/>
  <c r="F466" i="2"/>
  <c r="D488" i="2"/>
  <c r="G510" i="2"/>
  <c r="H553" i="2"/>
  <c r="F575" i="2"/>
  <c r="D597" i="2"/>
  <c r="F86" i="2"/>
  <c r="C185" i="2"/>
  <c r="H206" i="2"/>
  <c r="F233" i="2"/>
  <c r="C269" i="2"/>
  <c r="C267" i="2" s="1"/>
  <c r="C284" i="2" s="1"/>
  <c r="E275" i="2"/>
  <c r="E267" i="2" s="1"/>
  <c r="E284" i="2" s="1"/>
  <c r="G311" i="2"/>
  <c r="G309" i="2" s="1"/>
  <c r="G326" i="2" s="1"/>
  <c r="D122" i="2"/>
  <c r="G149" i="2"/>
  <c r="D185" i="2"/>
  <c r="G233" i="2"/>
  <c r="G225" i="2" s="1"/>
  <c r="G242" i="2" s="1"/>
  <c r="H311" i="2"/>
  <c r="C143" i="2"/>
  <c r="C141" i="2" s="1"/>
  <c r="C158" i="2" s="1"/>
  <c r="H149" i="2"/>
  <c r="E185" i="2"/>
  <c r="E183" i="2" s="1"/>
  <c r="E200" i="2" s="1"/>
  <c r="H233" i="2"/>
  <c r="H225" i="2" s="1"/>
  <c r="H242" i="2" s="1"/>
  <c r="C248" i="2"/>
  <c r="C170" i="2"/>
  <c r="F185" i="2"/>
  <c r="C233" i="2"/>
  <c r="D248" i="2"/>
  <c r="E250" i="2" s="1"/>
  <c r="F269" i="2"/>
  <c r="F267" i="2" s="1"/>
  <c r="F284" i="2" s="1"/>
  <c r="H296" i="2"/>
  <c r="E107" i="2"/>
  <c r="E99" i="2" s="1"/>
  <c r="E116" i="2" s="1"/>
  <c r="E143" i="2"/>
  <c r="G185" i="2"/>
  <c r="F227" i="2"/>
  <c r="F225" i="2" s="1"/>
  <c r="F242" i="2" s="1"/>
  <c r="C254" i="2"/>
  <c r="D208" i="2"/>
  <c r="F288" i="2"/>
  <c r="F305" i="2" s="1"/>
  <c r="F292" i="2"/>
  <c r="E57" i="2"/>
  <c r="E74" i="2" s="1"/>
  <c r="F103" i="2"/>
  <c r="H183" i="2"/>
  <c r="H200" i="2" s="1"/>
  <c r="F120" i="2"/>
  <c r="F137" i="2" s="1"/>
  <c r="F166" i="2"/>
  <c r="F162" i="2"/>
  <c r="F179" i="2" s="1"/>
  <c r="C288" i="2"/>
  <c r="C305" i="2" s="1"/>
  <c r="C57" i="2"/>
  <c r="C74" i="2" s="1"/>
  <c r="E78" i="2"/>
  <c r="E95" i="2" s="1"/>
  <c r="E82" i="2"/>
  <c r="F183" i="2"/>
  <c r="F200" i="2" s="1"/>
  <c r="G59" i="2"/>
  <c r="F61" i="2"/>
  <c r="D82" i="2"/>
  <c r="H229" i="2"/>
  <c r="G141" i="2" l="1"/>
  <c r="G158" i="2" s="1"/>
  <c r="F250" i="2"/>
  <c r="H309" i="2"/>
  <c r="H326" i="2" s="1"/>
  <c r="D120" i="2"/>
  <c r="D137" i="2" s="1"/>
  <c r="H271" i="2"/>
  <c r="H267" i="2"/>
  <c r="H284" i="2" s="1"/>
  <c r="G246" i="2"/>
  <c r="G263" i="2" s="1"/>
  <c r="G99" i="2"/>
  <c r="G116" i="2" s="1"/>
  <c r="C78" i="2"/>
  <c r="C95" i="2" s="1"/>
  <c r="E166" i="2"/>
  <c r="F208" i="2"/>
  <c r="G271" i="2"/>
  <c r="E204" i="2"/>
  <c r="E221" i="2" s="1"/>
  <c r="H292" i="2"/>
  <c r="D99" i="2"/>
  <c r="D116" i="2" s="1"/>
  <c r="C225" i="2"/>
  <c r="C242" i="2" s="1"/>
  <c r="D271" i="2"/>
  <c r="G78" i="2"/>
  <c r="G95" i="2" s="1"/>
  <c r="G267" i="2"/>
  <c r="G284" i="2" s="1"/>
  <c r="D313" i="2"/>
  <c r="H78" i="2"/>
  <c r="H95" i="2" s="1"/>
  <c r="D183" i="2"/>
  <c r="D200" i="2" s="1"/>
  <c r="C120" i="2"/>
  <c r="C137" i="2" s="1"/>
  <c r="G183" i="2"/>
  <c r="G200" i="2" s="1"/>
  <c r="F309" i="2"/>
  <c r="F326" i="2" s="1"/>
  <c r="H120" i="2"/>
  <c r="H137" i="2" s="1"/>
  <c r="H61" i="2"/>
  <c r="E288" i="2"/>
  <c r="E305" i="2" s="1"/>
  <c r="E246" i="2"/>
  <c r="E263" i="2" s="1"/>
  <c r="G288" i="2"/>
  <c r="G305" i="2" s="1"/>
  <c r="F271" i="2"/>
  <c r="E309" i="2"/>
  <c r="E326" i="2" s="1"/>
  <c r="D246" i="2"/>
  <c r="D263" i="2" s="1"/>
  <c r="E271" i="2"/>
  <c r="F145" i="2"/>
  <c r="D229" i="2"/>
  <c r="G313" i="2"/>
  <c r="D61" i="2"/>
  <c r="E61" i="2"/>
  <c r="H82" i="2"/>
  <c r="C162" i="2"/>
  <c r="C179" i="2" s="1"/>
  <c r="H57" i="2"/>
  <c r="H74" i="2" s="1"/>
  <c r="D103" i="2"/>
  <c r="H246" i="2"/>
  <c r="H263" i="2" s="1"/>
  <c r="E225" i="2"/>
  <c r="E242" i="2" s="1"/>
  <c r="G204" i="2"/>
  <c r="G221" i="2" s="1"/>
  <c r="H141" i="2"/>
  <c r="H158" i="2" s="1"/>
  <c r="H313" i="2"/>
  <c r="H103" i="2"/>
  <c r="G103" i="2"/>
  <c r="H145" i="2"/>
  <c r="D292" i="2"/>
  <c r="D288" i="2"/>
  <c r="D305" i="2" s="1"/>
  <c r="G187" i="2"/>
  <c r="D267" i="2"/>
  <c r="D284" i="2" s="1"/>
  <c r="H208" i="2"/>
  <c r="G208" i="2"/>
  <c r="E141" i="2"/>
  <c r="E158" i="2" s="1"/>
  <c r="H187" i="2"/>
  <c r="H288" i="2"/>
  <c r="H305" i="2" s="1"/>
  <c r="D250" i="2"/>
  <c r="E187" i="2"/>
  <c r="D225" i="2"/>
  <c r="D242" i="2" s="1"/>
  <c r="E145" i="2"/>
  <c r="D187" i="2"/>
  <c r="F313" i="2"/>
  <c r="F187" i="2"/>
  <c r="C246" i="2"/>
  <c r="C263" i="2" s="1"/>
  <c r="G166" i="2"/>
  <c r="G120" i="2"/>
  <c r="G137" i="2" s="1"/>
  <c r="G124" i="2"/>
  <c r="C183" i="2"/>
  <c r="C200" i="2" s="1"/>
  <c r="F78" i="2"/>
  <c r="F95" i="2" s="1"/>
  <c r="H250" i="2"/>
  <c r="E124" i="2"/>
  <c r="E120" i="2"/>
  <c r="E137" i="2" s="1"/>
  <c r="E229" i="2"/>
  <c r="D145" i="2"/>
  <c r="G229" i="2"/>
  <c r="D124" i="2"/>
  <c r="H166" i="2"/>
  <c r="D166" i="2"/>
  <c r="F229" i="2"/>
  <c r="G57" i="2"/>
  <c r="G74" i="2" s="1"/>
  <c r="G61" i="2"/>
  <c r="C84" i="1" l="1"/>
  <c r="C104" i="1"/>
  <c r="C2885" i="1" l="1"/>
  <c r="C2870" i="1"/>
  <c r="C2855" i="1"/>
  <c r="C2840" i="1"/>
  <c r="C2824" i="1"/>
  <c r="C2809" i="1"/>
  <c r="C2794" i="1"/>
  <c r="C2779" i="1"/>
  <c r="C2764" i="1"/>
  <c r="C2749" i="1"/>
  <c r="C2734" i="1"/>
  <c r="C2719" i="1"/>
  <c r="C2703" i="1"/>
  <c r="C2688" i="1"/>
  <c r="C2673" i="1"/>
  <c r="C2658" i="1"/>
  <c r="C2643" i="1"/>
  <c r="C2628" i="1"/>
  <c r="C2613" i="1"/>
  <c r="C2598" i="1"/>
  <c r="C2583" i="1"/>
  <c r="C2568" i="1"/>
  <c r="C2553" i="1"/>
  <c r="C2538" i="1"/>
  <c r="C2523" i="1"/>
  <c r="C2508" i="1"/>
  <c r="C2493" i="1"/>
  <c r="C2477" i="1"/>
  <c r="C2462" i="1"/>
  <c r="C2447" i="1"/>
  <c r="C2432" i="1"/>
  <c r="C2417" i="1"/>
  <c r="C2402" i="1"/>
  <c r="C2387" i="1"/>
  <c r="C2372" i="1"/>
  <c r="C2357" i="1"/>
  <c r="C2341" i="1"/>
  <c r="C2326" i="1"/>
  <c r="C2311" i="1"/>
  <c r="C2296" i="1"/>
  <c r="C2281" i="1"/>
  <c r="C2266" i="1"/>
  <c r="C2251" i="1"/>
  <c r="C2236" i="1"/>
  <c r="C2221" i="1"/>
  <c r="C2206" i="1"/>
  <c r="C2191" i="1"/>
  <c r="C2176" i="1"/>
  <c r="C2160" i="1"/>
  <c r="C2145" i="1"/>
  <c r="C2130" i="1"/>
  <c r="C2115" i="1"/>
  <c r="C2100" i="1"/>
  <c r="C2085" i="1"/>
  <c r="C2070" i="1"/>
  <c r="C2055" i="1"/>
  <c r="C2039" i="1"/>
  <c r="C2024" i="1"/>
  <c r="C2009" i="1"/>
  <c r="C1994" i="1"/>
  <c r="C1979" i="1"/>
  <c r="C1964" i="1"/>
  <c r="C1949" i="1"/>
  <c r="C1934" i="1"/>
  <c r="C1919" i="1"/>
  <c r="C1904" i="1"/>
  <c r="C1889" i="1"/>
  <c r="C1874" i="1"/>
  <c r="C1859" i="1"/>
  <c r="C1844" i="1"/>
  <c r="C1829" i="1"/>
  <c r="C1814" i="1"/>
  <c r="C1798" i="1"/>
  <c r="C1783" i="1"/>
  <c r="C1768" i="1"/>
  <c r="C1753" i="1"/>
  <c r="C1738" i="1"/>
  <c r="C1723" i="1"/>
  <c r="C1708" i="1"/>
  <c r="C1693" i="1"/>
  <c r="C1678" i="1"/>
  <c r="C1663" i="1"/>
  <c r="C1648" i="1"/>
  <c r="C1633" i="1"/>
  <c r="C1618" i="1"/>
  <c r="C1603" i="1"/>
  <c r="C1588" i="1"/>
  <c r="C1573" i="1"/>
  <c r="C1558" i="1"/>
  <c r="C1543" i="1"/>
  <c r="C1528" i="1"/>
  <c r="C1513" i="1"/>
  <c r="C1498" i="1"/>
  <c r="C1483" i="1"/>
  <c r="C1467" i="1"/>
  <c r="C1452" i="1"/>
  <c r="C1437" i="1"/>
  <c r="C1422" i="1"/>
  <c r="C1407" i="1"/>
  <c r="C1392" i="1"/>
  <c r="C1377" i="1"/>
  <c r="C1362" i="1"/>
  <c r="C1347" i="1"/>
  <c r="C1331" i="1"/>
  <c r="C1316" i="1"/>
  <c r="C1301" i="1"/>
  <c r="C1286" i="1"/>
  <c r="C1271" i="1"/>
  <c r="C1256" i="1"/>
  <c r="C1241" i="1"/>
  <c r="C1226" i="1"/>
  <c r="C1211" i="1"/>
  <c r="C1195" i="1"/>
  <c r="C1180" i="1"/>
  <c r="C1165" i="1"/>
  <c r="C1150" i="1"/>
  <c r="C1135" i="1"/>
  <c r="C1120" i="1"/>
  <c r="C1105" i="1"/>
  <c r="C1090" i="1"/>
  <c r="C1075" i="1"/>
  <c r="C1060" i="1"/>
  <c r="C1045" i="1"/>
  <c r="C1030" i="1"/>
  <c r="C1015" i="1"/>
  <c r="C1000" i="1"/>
  <c r="C984" i="1"/>
  <c r="C969" i="1"/>
  <c r="C954" i="1"/>
  <c r="C939" i="1"/>
  <c r="C924" i="1"/>
  <c r="C909" i="1"/>
  <c r="C894" i="1"/>
  <c r="C878" i="1"/>
  <c r="C863" i="1"/>
  <c r="C848" i="1"/>
  <c r="C833" i="1"/>
  <c r="C818" i="1"/>
  <c r="C803" i="1"/>
  <c r="C788" i="1"/>
  <c r="C773" i="1"/>
  <c r="C758" i="1"/>
  <c r="C743" i="1"/>
  <c r="C728" i="1"/>
  <c r="C713" i="1"/>
  <c r="C698" i="1"/>
  <c r="C683" i="1"/>
  <c r="C668" i="1"/>
  <c r="C653" i="1"/>
  <c r="C638" i="1"/>
  <c r="C623" i="1"/>
  <c r="C2880" i="1"/>
  <c r="C2865" i="1"/>
  <c r="C2850" i="1"/>
  <c r="C2835" i="1"/>
  <c r="C2819" i="1"/>
  <c r="C2804" i="1"/>
  <c r="C2789" i="1"/>
  <c r="C2774" i="1"/>
  <c r="C2759" i="1"/>
  <c r="C2744" i="1"/>
  <c r="C2729" i="1"/>
  <c r="C2714" i="1"/>
  <c r="C2698" i="1"/>
  <c r="C2683" i="1"/>
  <c r="C2668" i="1"/>
  <c r="C2653" i="1"/>
  <c r="C2638" i="1"/>
  <c r="C2637" i="1" s="1"/>
  <c r="C2623" i="1"/>
  <c r="C2608" i="1"/>
  <c r="C2593" i="1"/>
  <c r="C2578" i="1"/>
  <c r="C2563" i="1"/>
  <c r="C2548" i="1"/>
  <c r="C2533" i="1"/>
  <c r="C2518" i="1"/>
  <c r="C2503" i="1"/>
  <c r="C2488" i="1"/>
  <c r="C2472" i="1"/>
  <c r="C2457" i="1"/>
  <c r="C2442" i="1"/>
  <c r="C2427" i="1"/>
  <c r="C2412" i="1"/>
  <c r="C2397" i="1"/>
  <c r="C2396" i="1" s="1"/>
  <c r="C2382" i="1"/>
  <c r="C2367" i="1"/>
  <c r="C2352" i="1"/>
  <c r="C2336" i="1"/>
  <c r="C2321" i="1"/>
  <c r="C2306" i="1"/>
  <c r="C2291" i="1"/>
  <c r="C2276" i="1"/>
  <c r="C2261" i="1"/>
  <c r="C2246" i="1"/>
  <c r="C2231" i="1"/>
  <c r="C2216" i="1"/>
  <c r="C2201" i="1"/>
  <c r="C2186" i="1"/>
  <c r="C2171" i="1"/>
  <c r="C2155" i="1"/>
  <c r="C2154" i="1" s="1"/>
  <c r="C2140" i="1"/>
  <c r="C2125" i="1"/>
  <c r="C2110" i="1"/>
  <c r="C2095" i="1"/>
  <c r="C2080" i="1"/>
  <c r="C2065" i="1"/>
  <c r="C2050" i="1"/>
  <c r="C2034" i="1"/>
  <c r="C2019" i="1"/>
  <c r="C2004" i="1"/>
  <c r="C1989" i="1"/>
  <c r="C1974" i="1"/>
  <c r="C1959" i="1"/>
  <c r="C1944" i="1"/>
  <c r="C1929" i="1"/>
  <c r="C1914" i="1"/>
  <c r="C1913" i="1" s="1"/>
  <c r="C1899" i="1"/>
  <c r="C1884" i="1"/>
  <c r="C1869" i="1"/>
  <c r="C1854" i="1"/>
  <c r="C1839" i="1"/>
  <c r="C1824" i="1"/>
  <c r="C1809" i="1"/>
  <c r="C1793" i="1"/>
  <c r="C1778" i="1"/>
  <c r="C1763" i="1"/>
  <c r="C1748" i="1"/>
  <c r="C1733" i="1"/>
  <c r="C1718" i="1"/>
  <c r="C1703" i="1"/>
  <c r="C1688" i="1"/>
  <c r="C1673" i="1"/>
  <c r="C1672" i="1" s="1"/>
  <c r="C1658" i="1"/>
  <c r="C1643" i="1"/>
  <c r="C1628" i="1"/>
  <c r="C1613" i="1"/>
  <c r="C1598" i="1"/>
  <c r="C1583" i="1"/>
  <c r="C1568" i="1"/>
  <c r="C1553" i="1"/>
  <c r="C1538" i="1"/>
  <c r="C1523" i="1"/>
  <c r="C1508" i="1"/>
  <c r="C1493" i="1"/>
  <c r="C1478" i="1"/>
  <c r="C1462" i="1"/>
  <c r="C1447" i="1"/>
  <c r="C1432" i="1"/>
  <c r="C1431" i="1" s="1"/>
  <c r="C1417" i="1"/>
  <c r="C1402" i="1"/>
  <c r="C1387" i="1"/>
  <c r="C1372" i="1"/>
  <c r="C1357" i="1"/>
  <c r="C1342" i="1"/>
  <c r="C1326" i="1"/>
  <c r="C1311" i="1"/>
  <c r="C1296" i="1"/>
  <c r="C1281" i="1"/>
  <c r="C1266" i="1"/>
  <c r="C1251" i="1"/>
  <c r="C1236" i="1"/>
  <c r="C1221" i="1"/>
  <c r="C1206" i="1"/>
  <c r="C1190" i="1"/>
  <c r="C1189" i="1" s="1"/>
  <c r="C1175" i="1"/>
  <c r="C1160" i="1"/>
  <c r="C1145" i="1"/>
  <c r="C1130" i="1"/>
  <c r="C1115" i="1"/>
  <c r="C1100" i="1"/>
  <c r="C1085" i="1"/>
  <c r="C1070" i="1"/>
  <c r="C1055" i="1"/>
  <c r="C1040" i="1"/>
  <c r="C1025" i="1"/>
  <c r="C1010" i="1"/>
  <c r="C995" i="1"/>
  <c r="C979" i="1"/>
  <c r="C964" i="1"/>
  <c r="C949" i="1"/>
  <c r="C948" i="1" s="1"/>
  <c r="C934" i="1"/>
  <c r="C919" i="1"/>
  <c r="C904" i="1"/>
  <c r="C889" i="1"/>
  <c r="C873" i="1"/>
  <c r="C858" i="1"/>
  <c r="C843" i="1"/>
  <c r="C828" i="1"/>
  <c r="C813" i="1"/>
  <c r="C798" i="1"/>
  <c r="C783" i="1"/>
  <c r="C768" i="1"/>
  <c r="C753" i="1"/>
  <c r="C738" i="1"/>
  <c r="C723" i="1"/>
  <c r="C708" i="1"/>
  <c r="C707" i="1" s="1"/>
  <c r="C693" i="1"/>
  <c r="C678" i="1"/>
  <c r="C663" i="1"/>
  <c r="C648" i="1"/>
  <c r="C633" i="1"/>
  <c r="C618" i="1"/>
  <c r="D167" i="1"/>
  <c r="E167" i="1"/>
  <c r="F167" i="1"/>
  <c r="G167" i="1"/>
  <c r="H167" i="1"/>
  <c r="D168" i="1"/>
  <c r="E168" i="1"/>
  <c r="F168" i="1"/>
  <c r="G168" i="1"/>
  <c r="H168" i="1"/>
  <c r="D169" i="1"/>
  <c r="E169" i="1"/>
  <c r="F169" i="1"/>
  <c r="G169" i="1"/>
  <c r="H169" i="1"/>
  <c r="C168" i="1"/>
  <c r="C169" i="1"/>
  <c r="C167" i="1"/>
  <c r="D87" i="1"/>
  <c r="E87" i="1"/>
  <c r="F87" i="1"/>
  <c r="G87" i="1"/>
  <c r="H87" i="1"/>
  <c r="C87" i="1"/>
  <c r="H83" i="1"/>
  <c r="C314" i="1"/>
  <c r="C315" i="1"/>
  <c r="C316" i="1"/>
  <c r="C318" i="1"/>
  <c r="C319" i="1"/>
  <c r="C320" i="1"/>
  <c r="C321" i="1"/>
  <c r="C322" i="1"/>
  <c r="C293" i="1"/>
  <c r="C294" i="1"/>
  <c r="C295" i="1"/>
  <c r="C297" i="1"/>
  <c r="C298" i="1"/>
  <c r="C299" i="1"/>
  <c r="C300" i="1"/>
  <c r="C301" i="1"/>
  <c r="C272" i="1"/>
  <c r="C273" i="1"/>
  <c r="C274" i="1"/>
  <c r="C276" i="1"/>
  <c r="C277" i="1"/>
  <c r="C278" i="1"/>
  <c r="C279" i="1"/>
  <c r="C280" i="1"/>
  <c r="C251" i="1"/>
  <c r="C252" i="1"/>
  <c r="C253" i="1"/>
  <c r="C255" i="1"/>
  <c r="C256" i="1"/>
  <c r="C257" i="1"/>
  <c r="C258" i="1"/>
  <c r="C259" i="1"/>
  <c r="C230" i="1"/>
  <c r="C231" i="1"/>
  <c r="C232" i="1"/>
  <c r="C234" i="1"/>
  <c r="C235" i="1"/>
  <c r="C236" i="1"/>
  <c r="C237" i="1"/>
  <c r="C238" i="1"/>
  <c r="C209" i="1"/>
  <c r="C210" i="1"/>
  <c r="C211" i="1"/>
  <c r="C213" i="1"/>
  <c r="C214" i="1"/>
  <c r="C215" i="1"/>
  <c r="C216" i="1"/>
  <c r="C217" i="1"/>
  <c r="C188" i="1"/>
  <c r="C189" i="1"/>
  <c r="C190" i="1"/>
  <c r="C192" i="1"/>
  <c r="C193" i="1"/>
  <c r="C194" i="1"/>
  <c r="C195" i="1"/>
  <c r="C196" i="1"/>
  <c r="C171" i="1"/>
  <c r="C172" i="1"/>
  <c r="C173" i="1"/>
  <c r="C174" i="1"/>
  <c r="C175" i="1"/>
  <c r="C146" i="1"/>
  <c r="C147" i="1"/>
  <c r="C148" i="1"/>
  <c r="C150" i="1"/>
  <c r="C151" i="1"/>
  <c r="C152" i="1"/>
  <c r="C153" i="1"/>
  <c r="C154" i="1"/>
  <c r="C125" i="1"/>
  <c r="C126" i="1"/>
  <c r="C127" i="1"/>
  <c r="C129" i="1"/>
  <c r="C130" i="1"/>
  <c r="C131" i="1"/>
  <c r="C132" i="1"/>
  <c r="C133" i="1"/>
  <c r="C105" i="1"/>
  <c r="C106" i="1"/>
  <c r="C108" i="1"/>
  <c r="C109" i="1"/>
  <c r="C110" i="1"/>
  <c r="C111" i="1"/>
  <c r="C112" i="1"/>
  <c r="C83" i="1"/>
  <c r="C85" i="1"/>
  <c r="C88" i="1"/>
  <c r="C89" i="1"/>
  <c r="C90" i="1"/>
  <c r="C91" i="1"/>
  <c r="C62" i="1"/>
  <c r="C63" i="1"/>
  <c r="C64" i="1"/>
  <c r="C66" i="1"/>
  <c r="C67" i="1"/>
  <c r="C68" i="1"/>
  <c r="C69" i="1"/>
  <c r="C70" i="1"/>
  <c r="D62" i="1"/>
  <c r="E66" i="1"/>
  <c r="D66" i="1"/>
  <c r="C2879" i="1" l="1"/>
  <c r="C2064" i="1"/>
  <c r="C2079" i="1"/>
  <c r="C647" i="1"/>
  <c r="C1129" i="1"/>
  <c r="C1612" i="1"/>
  <c r="C2094" i="1"/>
  <c r="C2577" i="1"/>
  <c r="C1144" i="1"/>
  <c r="C1627" i="1"/>
  <c r="C2109" i="1"/>
  <c r="C2592" i="1"/>
  <c r="C692" i="1"/>
  <c r="C933" i="1"/>
  <c r="C1174" i="1"/>
  <c r="C662" i="1"/>
  <c r="C677" i="1"/>
  <c r="C918" i="1"/>
  <c r="C1159" i="1"/>
  <c r="C1401" i="1"/>
  <c r="C1642" i="1"/>
  <c r="C1883" i="1"/>
  <c r="C2124" i="1"/>
  <c r="C2366" i="1"/>
  <c r="C2607" i="1"/>
  <c r="C2849" i="1"/>
  <c r="C1416" i="1"/>
  <c r="C1657" i="1"/>
  <c r="C1898" i="1"/>
  <c r="C2139" i="1"/>
  <c r="C2381" i="1"/>
  <c r="C2622" i="1"/>
  <c r="C2864" i="1"/>
  <c r="C2517" i="1"/>
  <c r="C827" i="1"/>
  <c r="C1069" i="1"/>
  <c r="C1310" i="1"/>
  <c r="C1552" i="1"/>
  <c r="C1792" i="1"/>
  <c r="C2033" i="1"/>
  <c r="C842" i="1"/>
  <c r="C1084" i="1"/>
  <c r="C1325" i="1"/>
  <c r="C1567" i="1"/>
  <c r="C1808" i="1"/>
  <c r="C2049" i="1"/>
  <c r="C2290" i="1"/>
  <c r="C2532" i="1"/>
  <c r="C2773" i="1"/>
  <c r="C617" i="1"/>
  <c r="C857" i="1"/>
  <c r="C1099" i="1"/>
  <c r="C1341" i="1"/>
  <c r="C1582" i="1"/>
  <c r="C1823" i="1"/>
  <c r="C2305" i="1"/>
  <c r="C2547" i="1"/>
  <c r="C2788" i="1"/>
  <c r="C632" i="1"/>
  <c r="C872" i="1"/>
  <c r="C1114" i="1"/>
  <c r="C1356" i="1"/>
  <c r="C1597" i="1"/>
  <c r="C1838" i="1"/>
  <c r="C2320" i="1"/>
  <c r="C2562" i="1"/>
  <c r="C2803" i="1"/>
  <c r="C888" i="1"/>
  <c r="C1371" i="1"/>
  <c r="C1853" i="1"/>
  <c r="C2335" i="1"/>
  <c r="C2818" i="1"/>
  <c r="C903" i="1"/>
  <c r="C1386" i="1"/>
  <c r="C1868" i="1"/>
  <c r="C2351" i="1"/>
  <c r="C2834" i="1"/>
  <c r="C2275" i="1"/>
  <c r="C2758" i="1"/>
  <c r="C722" i="1"/>
  <c r="C963" i="1"/>
  <c r="C1205" i="1"/>
  <c r="C1446" i="1"/>
  <c r="C1687" i="1"/>
  <c r="C1928" i="1"/>
  <c r="C2170" i="1"/>
  <c r="C2411" i="1"/>
  <c r="C2652" i="1"/>
  <c r="C737" i="1"/>
  <c r="C978" i="1"/>
  <c r="C1220" i="1"/>
  <c r="C1461" i="1"/>
  <c r="C1702" i="1"/>
  <c r="C1943" i="1"/>
  <c r="C2185" i="1"/>
  <c r="C2426" i="1"/>
  <c r="C2667" i="1"/>
  <c r="C752" i="1"/>
  <c r="C994" i="1"/>
  <c r="C1235" i="1"/>
  <c r="C1477" i="1"/>
  <c r="C1717" i="1"/>
  <c r="C1958" i="1"/>
  <c r="C2200" i="1"/>
  <c r="C2441" i="1"/>
  <c r="C2682" i="1"/>
  <c r="C767" i="1"/>
  <c r="C1009" i="1"/>
  <c r="C1250" i="1"/>
  <c r="C1492" i="1"/>
  <c r="C1732" i="1"/>
  <c r="C1973" i="1"/>
  <c r="C2215" i="1"/>
  <c r="C2456" i="1"/>
  <c r="C2697" i="1"/>
  <c r="C782" i="1"/>
  <c r="C1024" i="1"/>
  <c r="C1265" i="1"/>
  <c r="C1747" i="1"/>
  <c r="C1988" i="1"/>
  <c r="C2230" i="1"/>
  <c r="C2471" i="1"/>
  <c r="C2713" i="1"/>
  <c r="C797" i="1"/>
  <c r="C1039" i="1"/>
  <c r="C1280" i="1"/>
  <c r="C1522" i="1"/>
  <c r="C1762" i="1"/>
  <c r="C2003" i="1"/>
  <c r="C2245" i="1"/>
  <c r="C2487" i="1"/>
  <c r="C2728" i="1"/>
  <c r="C812" i="1"/>
  <c r="C1054" i="1"/>
  <c r="C1295" i="1"/>
  <c r="C1537" i="1"/>
  <c r="C1777" i="1"/>
  <c r="C2018" i="1"/>
  <c r="C2260" i="1"/>
  <c r="C2502" i="1"/>
  <c r="C2743" i="1"/>
  <c r="C1507" i="1"/>
  <c r="C254" i="1"/>
  <c r="C170" i="1"/>
  <c r="C212" i="1"/>
  <c r="C128" i="1"/>
  <c r="C317" i="1"/>
  <c r="C275" i="1"/>
  <c r="C296" i="1"/>
  <c r="C149" i="1"/>
  <c r="C191" i="1"/>
  <c r="C107" i="1"/>
  <c r="C233" i="1"/>
  <c r="C86" i="1"/>
  <c r="C65" i="1"/>
  <c r="G2885" i="1" l="1"/>
  <c r="G2880" i="1"/>
  <c r="G2877" i="1"/>
  <c r="G2870" i="1"/>
  <c r="G2865" i="1"/>
  <c r="G2862" i="1"/>
  <c r="G2855" i="1"/>
  <c r="G2850" i="1"/>
  <c r="G2847" i="1"/>
  <c r="G2840" i="1"/>
  <c r="G2835" i="1"/>
  <c r="G2831" i="1"/>
  <c r="G2824" i="1"/>
  <c r="G2819" i="1"/>
  <c r="G2816" i="1"/>
  <c r="G2809" i="1"/>
  <c r="G2804" i="1"/>
  <c r="G2801" i="1"/>
  <c r="G2794" i="1"/>
  <c r="G2789" i="1"/>
  <c r="G2786" i="1"/>
  <c r="G2779" i="1"/>
  <c r="G2774" i="1"/>
  <c r="G2771" i="1"/>
  <c r="G2764" i="1"/>
  <c r="G2759" i="1"/>
  <c r="G2756" i="1"/>
  <c r="G2749" i="1"/>
  <c r="G2744" i="1"/>
  <c r="G2741" i="1"/>
  <c r="G2734" i="1"/>
  <c r="G2729" i="1"/>
  <c r="G2726" i="1"/>
  <c r="G2719" i="1"/>
  <c r="G2714" i="1"/>
  <c r="G2710" i="1"/>
  <c r="G2703" i="1"/>
  <c r="G2698" i="1"/>
  <c r="G2695" i="1"/>
  <c r="G2688" i="1"/>
  <c r="G2683" i="1"/>
  <c r="G2680" i="1"/>
  <c r="G2673" i="1"/>
  <c r="G2668" i="1"/>
  <c r="G2665" i="1"/>
  <c r="G2658" i="1"/>
  <c r="G2653" i="1"/>
  <c r="G2650" i="1"/>
  <c r="G2643" i="1"/>
  <c r="G2638" i="1"/>
  <c r="G2635" i="1"/>
  <c r="G2628" i="1"/>
  <c r="G2623" i="1"/>
  <c r="G2620" i="1"/>
  <c r="G2613" i="1"/>
  <c r="G2608" i="1"/>
  <c r="G2605" i="1"/>
  <c r="G2598" i="1"/>
  <c r="G2593" i="1"/>
  <c r="G2590" i="1"/>
  <c r="G2583" i="1"/>
  <c r="G2578" i="1"/>
  <c r="G2575" i="1"/>
  <c r="G2568" i="1"/>
  <c r="G2563" i="1"/>
  <c r="G2560" i="1"/>
  <c r="G2553" i="1"/>
  <c r="G2548" i="1"/>
  <c r="G2545" i="1"/>
  <c r="G2538" i="1"/>
  <c r="G2533" i="1"/>
  <c r="G2530" i="1"/>
  <c r="G2523" i="1"/>
  <c r="G2518" i="1"/>
  <c r="G2515" i="1"/>
  <c r="G2508" i="1"/>
  <c r="G2503" i="1"/>
  <c r="G2500" i="1"/>
  <c r="G2493" i="1"/>
  <c r="G2488" i="1"/>
  <c r="G2484" i="1"/>
  <c r="G2477" i="1"/>
  <c r="G2472" i="1"/>
  <c r="G2469" i="1"/>
  <c r="G2462" i="1"/>
  <c r="G2457" i="1"/>
  <c r="G2456" i="1" s="1"/>
  <c r="G2454" i="1"/>
  <c r="G2447" i="1"/>
  <c r="G2442" i="1"/>
  <c r="G2439" i="1"/>
  <c r="G2432" i="1"/>
  <c r="G2427" i="1"/>
  <c r="G2424" i="1"/>
  <c r="G2417" i="1"/>
  <c r="G2412" i="1"/>
  <c r="G2409" i="1"/>
  <c r="G2402" i="1"/>
  <c r="G2397" i="1"/>
  <c r="G2394" i="1"/>
  <c r="G2387" i="1"/>
  <c r="G2382" i="1"/>
  <c r="G2379" i="1"/>
  <c r="G2372" i="1"/>
  <c r="G2367" i="1"/>
  <c r="G2364" i="1"/>
  <c r="G2357" i="1"/>
  <c r="G2352" i="1"/>
  <c r="G2348" i="1"/>
  <c r="G2341" i="1"/>
  <c r="G2336" i="1"/>
  <c r="G2333" i="1"/>
  <c r="G2326" i="1"/>
  <c r="G2321" i="1"/>
  <c r="G2318" i="1"/>
  <c r="G2311" i="1"/>
  <c r="G2306" i="1"/>
  <c r="G2303" i="1"/>
  <c r="G2296" i="1"/>
  <c r="G2291" i="1"/>
  <c r="G2288" i="1"/>
  <c r="G2281" i="1"/>
  <c r="G2276" i="1"/>
  <c r="G2273" i="1"/>
  <c r="G2266" i="1"/>
  <c r="G2261" i="1"/>
  <c r="G2258" i="1"/>
  <c r="G2251" i="1"/>
  <c r="G2246" i="1"/>
  <c r="G2243" i="1"/>
  <c r="G2236" i="1"/>
  <c r="G2231" i="1"/>
  <c r="G2228" i="1"/>
  <c r="G2221" i="1"/>
  <c r="G2216" i="1"/>
  <c r="G2215" i="1" s="1"/>
  <c r="G2213" i="1"/>
  <c r="G2206" i="1"/>
  <c r="G2201" i="1"/>
  <c r="G2198" i="1"/>
  <c r="G2191" i="1"/>
  <c r="G2186" i="1"/>
  <c r="G2183" i="1"/>
  <c r="G2176" i="1"/>
  <c r="G2171" i="1"/>
  <c r="G2167" i="1"/>
  <c r="G2160" i="1"/>
  <c r="G2155" i="1"/>
  <c r="G2152" i="1"/>
  <c r="G2145" i="1"/>
  <c r="G2140" i="1"/>
  <c r="G2137" i="1"/>
  <c r="G2130" i="1"/>
  <c r="G2125" i="1"/>
  <c r="G2122" i="1"/>
  <c r="G2115" i="1"/>
  <c r="G2110" i="1"/>
  <c r="G2107" i="1"/>
  <c r="G2100" i="1"/>
  <c r="G2095" i="1"/>
  <c r="G2092" i="1"/>
  <c r="G2085" i="1"/>
  <c r="G2080" i="1"/>
  <c r="G2077" i="1"/>
  <c r="G2070" i="1"/>
  <c r="G2065" i="1"/>
  <c r="G2062" i="1"/>
  <c r="G2055" i="1"/>
  <c r="G2050" i="1"/>
  <c r="G2046" i="1"/>
  <c r="G2039" i="1"/>
  <c r="G2034" i="1"/>
  <c r="G2031" i="1"/>
  <c r="G2024" i="1"/>
  <c r="G2019" i="1"/>
  <c r="G2016" i="1"/>
  <c r="G2009" i="1"/>
  <c r="G2004" i="1"/>
  <c r="G2001" i="1"/>
  <c r="G1994" i="1"/>
  <c r="G1989" i="1"/>
  <c r="G1986" i="1"/>
  <c r="G1979" i="1"/>
  <c r="G1974" i="1"/>
  <c r="G1971" i="1"/>
  <c r="G1964" i="1"/>
  <c r="G1959" i="1"/>
  <c r="G1956" i="1"/>
  <c r="G1949" i="1"/>
  <c r="G1944" i="1"/>
  <c r="G1941" i="1"/>
  <c r="G1934" i="1"/>
  <c r="G1929" i="1"/>
  <c r="G1926" i="1"/>
  <c r="G1919" i="1"/>
  <c r="G1914" i="1"/>
  <c r="G1911" i="1"/>
  <c r="G1904" i="1"/>
  <c r="G1899" i="1"/>
  <c r="G1896" i="1"/>
  <c r="G1889" i="1"/>
  <c r="G1884" i="1"/>
  <c r="G1881" i="1"/>
  <c r="G1874" i="1"/>
  <c r="G1869" i="1"/>
  <c r="G1866" i="1"/>
  <c r="G1859" i="1"/>
  <c r="G1854" i="1"/>
  <c r="G1851" i="1"/>
  <c r="G1844" i="1"/>
  <c r="G1839" i="1"/>
  <c r="G1836" i="1"/>
  <c r="G1829" i="1"/>
  <c r="G1824" i="1"/>
  <c r="G1821" i="1"/>
  <c r="G1814" i="1"/>
  <c r="G1809" i="1"/>
  <c r="G1805" i="1"/>
  <c r="G1798" i="1"/>
  <c r="G1793" i="1"/>
  <c r="G1790" i="1"/>
  <c r="G1783" i="1"/>
  <c r="G1778" i="1"/>
  <c r="G1775" i="1"/>
  <c r="G1768" i="1"/>
  <c r="G1763" i="1"/>
  <c r="G1760" i="1"/>
  <c r="G1753" i="1"/>
  <c r="G1748" i="1"/>
  <c r="G1745" i="1"/>
  <c r="G1738" i="1"/>
  <c r="G1733" i="1"/>
  <c r="G1730" i="1"/>
  <c r="G1723" i="1"/>
  <c r="G1718" i="1"/>
  <c r="G1715" i="1"/>
  <c r="G1708" i="1"/>
  <c r="G1703" i="1"/>
  <c r="G1700" i="1"/>
  <c r="G1693" i="1"/>
  <c r="G1688" i="1"/>
  <c r="G1685" i="1"/>
  <c r="G1678" i="1"/>
  <c r="G1673" i="1"/>
  <c r="G1670" i="1"/>
  <c r="G1663" i="1"/>
  <c r="G1658" i="1"/>
  <c r="G1655" i="1"/>
  <c r="G1648" i="1"/>
  <c r="G1643" i="1"/>
  <c r="G1640" i="1"/>
  <c r="G1633" i="1"/>
  <c r="G1628" i="1"/>
  <c r="G1625" i="1"/>
  <c r="G1618" i="1"/>
  <c r="G1613" i="1"/>
  <c r="G1610" i="1"/>
  <c r="G1603" i="1"/>
  <c r="G1598" i="1"/>
  <c r="G1595" i="1"/>
  <c r="G1588" i="1"/>
  <c r="G1583" i="1"/>
  <c r="G1580" i="1"/>
  <c r="G1573" i="1"/>
  <c r="G1568" i="1"/>
  <c r="G1565" i="1"/>
  <c r="G1558" i="1"/>
  <c r="G1553" i="1"/>
  <c r="G1550" i="1"/>
  <c r="G1543" i="1"/>
  <c r="G1538" i="1"/>
  <c r="G1535" i="1"/>
  <c r="G1528" i="1"/>
  <c r="G1523" i="1"/>
  <c r="G1520" i="1"/>
  <c r="G1513" i="1"/>
  <c r="G1508" i="1"/>
  <c r="G1505" i="1"/>
  <c r="G1498" i="1"/>
  <c r="G1493" i="1"/>
  <c r="G1490" i="1"/>
  <c r="G1483" i="1"/>
  <c r="G1478" i="1"/>
  <c r="G1474" i="1"/>
  <c r="G1467" i="1"/>
  <c r="G1462" i="1"/>
  <c r="G1459" i="1"/>
  <c r="G1452" i="1"/>
  <c r="G1447" i="1"/>
  <c r="G1444" i="1"/>
  <c r="G1437" i="1"/>
  <c r="G1432" i="1"/>
  <c r="G1429" i="1"/>
  <c r="G1422" i="1"/>
  <c r="G1417" i="1"/>
  <c r="G1414" i="1"/>
  <c r="G1407" i="1"/>
  <c r="G1402" i="1"/>
  <c r="G1399" i="1"/>
  <c r="G1392" i="1"/>
  <c r="G1387" i="1"/>
  <c r="G1384" i="1"/>
  <c r="G1377" i="1"/>
  <c r="G1372" i="1"/>
  <c r="G1369" i="1"/>
  <c r="G1362" i="1"/>
  <c r="G1357" i="1"/>
  <c r="G1354" i="1"/>
  <c r="G1347" i="1"/>
  <c r="G1342" i="1"/>
  <c r="G1338" i="1"/>
  <c r="G1331" i="1"/>
  <c r="G1326" i="1"/>
  <c r="G1323" i="1"/>
  <c r="G1316" i="1"/>
  <c r="G1311" i="1"/>
  <c r="G1308" i="1"/>
  <c r="G1301" i="1"/>
  <c r="G1296" i="1"/>
  <c r="G1293" i="1"/>
  <c r="G1286" i="1"/>
  <c r="G1281" i="1"/>
  <c r="G1278" i="1"/>
  <c r="G1271" i="1"/>
  <c r="G1266" i="1"/>
  <c r="G1263" i="1"/>
  <c r="G1256" i="1"/>
  <c r="G1251" i="1"/>
  <c r="G1248" i="1"/>
  <c r="G1241" i="1"/>
  <c r="G1236" i="1"/>
  <c r="G1233" i="1"/>
  <c r="G1226" i="1"/>
  <c r="G1221" i="1"/>
  <c r="G1218" i="1"/>
  <c r="G1211" i="1"/>
  <c r="G1206" i="1"/>
  <c r="G1202" i="1"/>
  <c r="G1195" i="1"/>
  <c r="G1190" i="1"/>
  <c r="G1187" i="1"/>
  <c r="G1180" i="1"/>
  <c r="G1175" i="1"/>
  <c r="G1172" i="1"/>
  <c r="G1165" i="1"/>
  <c r="G1160" i="1"/>
  <c r="G1157" i="1"/>
  <c r="G1150" i="1"/>
  <c r="G1145" i="1"/>
  <c r="G1142" i="1"/>
  <c r="G1135" i="1"/>
  <c r="G1130" i="1"/>
  <c r="G1127" i="1"/>
  <c r="G1120" i="1"/>
  <c r="G1115" i="1"/>
  <c r="G1112" i="1"/>
  <c r="G1105" i="1"/>
  <c r="G1100" i="1"/>
  <c r="G1097" i="1"/>
  <c r="G1090" i="1"/>
  <c r="G1085" i="1"/>
  <c r="G1082" i="1"/>
  <c r="G1075" i="1"/>
  <c r="G1070" i="1"/>
  <c r="G1067" i="1"/>
  <c r="G1060" i="1"/>
  <c r="G1055" i="1"/>
  <c r="G1052" i="1"/>
  <c r="G1045" i="1"/>
  <c r="G1040" i="1"/>
  <c r="G1037" i="1"/>
  <c r="G1030" i="1"/>
  <c r="G1025" i="1"/>
  <c r="G1022" i="1"/>
  <c r="G1015" i="1"/>
  <c r="G1010" i="1"/>
  <c r="G1007" i="1"/>
  <c r="G1000" i="1"/>
  <c r="G995" i="1"/>
  <c r="G991" i="1"/>
  <c r="G984" i="1"/>
  <c r="G979" i="1"/>
  <c r="G976" i="1"/>
  <c r="G969" i="1"/>
  <c r="G964" i="1"/>
  <c r="G961" i="1"/>
  <c r="G954" i="1"/>
  <c r="G949" i="1"/>
  <c r="G946" i="1"/>
  <c r="G939" i="1"/>
  <c r="G934" i="1"/>
  <c r="G931" i="1"/>
  <c r="G924" i="1"/>
  <c r="G919" i="1"/>
  <c r="G916" i="1"/>
  <c r="G909" i="1"/>
  <c r="G904" i="1"/>
  <c r="G901" i="1"/>
  <c r="G894" i="1"/>
  <c r="G889" i="1"/>
  <c r="G885" i="1"/>
  <c r="G878" i="1"/>
  <c r="G873" i="1"/>
  <c r="G870" i="1"/>
  <c r="G863" i="1"/>
  <c r="G858" i="1"/>
  <c r="G855" i="1"/>
  <c r="G848" i="1"/>
  <c r="G843" i="1"/>
  <c r="G840" i="1"/>
  <c r="G833" i="1"/>
  <c r="G828" i="1"/>
  <c r="G825" i="1"/>
  <c r="G818" i="1"/>
  <c r="G813" i="1"/>
  <c r="G810" i="1"/>
  <c r="G803" i="1"/>
  <c r="G798" i="1"/>
  <c r="G795" i="1"/>
  <c r="G788" i="1"/>
  <c r="G783" i="1"/>
  <c r="G780" i="1"/>
  <c r="G773" i="1"/>
  <c r="G768" i="1"/>
  <c r="G765" i="1"/>
  <c r="G758" i="1"/>
  <c r="G753" i="1"/>
  <c r="G750" i="1"/>
  <c r="G743" i="1"/>
  <c r="G738" i="1"/>
  <c r="G735" i="1"/>
  <c r="G728" i="1"/>
  <c r="G723" i="1"/>
  <c r="G720" i="1"/>
  <c r="G713" i="1"/>
  <c r="G708" i="1"/>
  <c r="G705" i="1"/>
  <c r="G698" i="1"/>
  <c r="G693" i="1"/>
  <c r="G690" i="1"/>
  <c r="G683" i="1"/>
  <c r="G678" i="1"/>
  <c r="G675" i="1"/>
  <c r="G668" i="1"/>
  <c r="G663" i="1"/>
  <c r="G660" i="1"/>
  <c r="G653" i="1"/>
  <c r="G648" i="1"/>
  <c r="G645" i="1"/>
  <c r="G638" i="1"/>
  <c r="G633" i="1"/>
  <c r="G630" i="1"/>
  <c r="G623" i="1"/>
  <c r="G618" i="1"/>
  <c r="G610" i="1"/>
  <c r="G601" i="1"/>
  <c r="G595" i="1"/>
  <c r="G588" i="1"/>
  <c r="G579" i="1"/>
  <c r="G573" i="1"/>
  <c r="G566" i="1"/>
  <c r="G557" i="1"/>
  <c r="G551" i="1"/>
  <c r="G544" i="1"/>
  <c r="G535" i="1"/>
  <c r="G529" i="1"/>
  <c r="G522" i="1"/>
  <c r="G514" i="1"/>
  <c r="G508" i="1"/>
  <c r="G501" i="1"/>
  <c r="G486" i="1"/>
  <c r="G479" i="1"/>
  <c r="G470" i="1"/>
  <c r="G464" i="1"/>
  <c r="G457" i="1"/>
  <c r="G442" i="1"/>
  <c r="G435" i="1"/>
  <c r="G420" i="1"/>
  <c r="G413" i="1"/>
  <c r="G398" i="1"/>
  <c r="G391" i="1"/>
  <c r="G376" i="1"/>
  <c r="G369" i="1"/>
  <c r="G361" i="1"/>
  <c r="G355" i="1"/>
  <c r="G348" i="1"/>
  <c r="G333" i="1"/>
  <c r="G325" i="1"/>
  <c r="G322" i="1"/>
  <c r="G321" i="1"/>
  <c r="G320" i="1"/>
  <c r="G319" i="1"/>
  <c r="G318" i="1"/>
  <c r="G316" i="1"/>
  <c r="G315" i="1"/>
  <c r="G314" i="1"/>
  <c r="G304" i="1"/>
  <c r="G301" i="1"/>
  <c r="G300" i="1"/>
  <c r="G299" i="1"/>
  <c r="G298" i="1"/>
  <c r="G297" i="1"/>
  <c r="G295" i="1"/>
  <c r="G294" i="1"/>
  <c r="G293" i="1"/>
  <c r="G283" i="1"/>
  <c r="G280" i="1"/>
  <c r="G279" i="1"/>
  <c r="G278" i="1"/>
  <c r="G277" i="1"/>
  <c r="G276" i="1"/>
  <c r="G274" i="1"/>
  <c r="G273" i="1"/>
  <c r="G272" i="1"/>
  <c r="G262" i="1"/>
  <c r="G259" i="1"/>
  <c r="G258" i="1"/>
  <c r="G257" i="1"/>
  <c r="G256" i="1"/>
  <c r="G255" i="1"/>
  <c r="G253" i="1"/>
  <c r="G252" i="1"/>
  <c r="G251" i="1"/>
  <c r="G241" i="1"/>
  <c r="G238" i="1"/>
  <c r="G237" i="1"/>
  <c r="G236" i="1"/>
  <c r="G235" i="1"/>
  <c r="G234" i="1"/>
  <c r="G232" i="1"/>
  <c r="G231" i="1"/>
  <c r="G230" i="1"/>
  <c r="G220" i="1"/>
  <c r="G217" i="1"/>
  <c r="G216" i="1"/>
  <c r="G215" i="1"/>
  <c r="G214" i="1"/>
  <c r="G213" i="1"/>
  <c r="G211" i="1"/>
  <c r="G210" i="1"/>
  <c r="G209" i="1"/>
  <c r="G199" i="1"/>
  <c r="G196" i="1"/>
  <c r="G195" i="1"/>
  <c r="G194" i="1"/>
  <c r="G193" i="1"/>
  <c r="G192" i="1"/>
  <c r="G190" i="1"/>
  <c r="G189" i="1"/>
  <c r="G188" i="1"/>
  <c r="G178" i="1"/>
  <c r="G175" i="1"/>
  <c r="G174" i="1"/>
  <c r="G173" i="1"/>
  <c r="G172" i="1"/>
  <c r="G171" i="1"/>
  <c r="G164" i="1"/>
  <c r="G157" i="1"/>
  <c r="G154" i="1"/>
  <c r="G153" i="1"/>
  <c r="G152" i="1"/>
  <c r="G151" i="1"/>
  <c r="G150" i="1"/>
  <c r="G148" i="1"/>
  <c r="G147" i="1"/>
  <c r="G146" i="1"/>
  <c r="G136" i="1"/>
  <c r="G133" i="1"/>
  <c r="G132" i="1"/>
  <c r="G131" i="1"/>
  <c r="G130" i="1"/>
  <c r="G129" i="1"/>
  <c r="G127" i="1"/>
  <c r="G126" i="1"/>
  <c r="G125" i="1"/>
  <c r="G115" i="1"/>
  <c r="G112" i="1"/>
  <c r="G111" i="1"/>
  <c r="G110" i="1"/>
  <c r="G109" i="1"/>
  <c r="G108" i="1"/>
  <c r="G106" i="1"/>
  <c r="G105" i="1"/>
  <c r="G104" i="1"/>
  <c r="G94" i="1"/>
  <c r="G91" i="1"/>
  <c r="G90" i="1"/>
  <c r="G89" i="1"/>
  <c r="G88" i="1"/>
  <c r="G85" i="1"/>
  <c r="G84" i="1"/>
  <c r="G83" i="1"/>
  <c r="G73" i="1"/>
  <c r="G70" i="1"/>
  <c r="G69" i="1"/>
  <c r="G68" i="1"/>
  <c r="G67" i="1"/>
  <c r="G66" i="1"/>
  <c r="G64" i="1"/>
  <c r="G63" i="1"/>
  <c r="G62" i="1"/>
  <c r="F2885" i="1"/>
  <c r="F2880" i="1"/>
  <c r="F2877" i="1"/>
  <c r="F2870" i="1"/>
  <c r="F2865" i="1"/>
  <c r="F2862" i="1"/>
  <c r="F2855" i="1"/>
  <c r="F2850" i="1"/>
  <c r="F2847" i="1"/>
  <c r="F2840" i="1"/>
  <c r="F2835" i="1"/>
  <c r="F2831" i="1"/>
  <c r="F2824" i="1"/>
  <c r="F2819" i="1"/>
  <c r="F2816" i="1"/>
  <c r="F2809" i="1"/>
  <c r="F2804" i="1"/>
  <c r="F2801" i="1"/>
  <c r="F2794" i="1"/>
  <c r="F2789" i="1"/>
  <c r="F2786" i="1"/>
  <c r="F2779" i="1"/>
  <c r="F2774" i="1"/>
  <c r="F2771" i="1"/>
  <c r="F2764" i="1"/>
  <c r="F2759" i="1"/>
  <c r="F2756" i="1"/>
  <c r="F2749" i="1"/>
  <c r="F2744" i="1"/>
  <c r="F2741" i="1"/>
  <c r="F2734" i="1"/>
  <c r="F2729" i="1"/>
  <c r="F2726" i="1"/>
  <c r="F2719" i="1"/>
  <c r="F2714" i="1"/>
  <c r="F2710" i="1"/>
  <c r="F2703" i="1"/>
  <c r="F2698" i="1"/>
  <c r="F2695" i="1"/>
  <c r="F2688" i="1"/>
  <c r="F2683" i="1"/>
  <c r="F2680" i="1"/>
  <c r="F2673" i="1"/>
  <c r="F2668" i="1"/>
  <c r="F2665" i="1"/>
  <c r="F2658" i="1"/>
  <c r="F2653" i="1"/>
  <c r="F2650" i="1"/>
  <c r="F2643" i="1"/>
  <c r="F2638" i="1"/>
  <c r="F2635" i="1"/>
  <c r="F2628" i="1"/>
  <c r="F2623" i="1"/>
  <c r="F2620" i="1"/>
  <c r="F2613" i="1"/>
  <c r="F2608" i="1"/>
  <c r="F2605" i="1"/>
  <c r="F2598" i="1"/>
  <c r="F2593" i="1"/>
  <c r="F2590" i="1"/>
  <c r="F2583" i="1"/>
  <c r="F2578" i="1"/>
  <c r="F2575" i="1"/>
  <c r="F2568" i="1"/>
  <c r="F2563" i="1"/>
  <c r="F2560" i="1"/>
  <c r="F2553" i="1"/>
  <c r="F2548" i="1"/>
  <c r="F2545" i="1"/>
  <c r="F2538" i="1"/>
  <c r="F2533" i="1"/>
  <c r="F2530" i="1"/>
  <c r="F2523" i="1"/>
  <c r="F2518" i="1"/>
  <c r="F2515" i="1"/>
  <c r="F2508" i="1"/>
  <c r="F2503" i="1"/>
  <c r="F2500" i="1"/>
  <c r="F2493" i="1"/>
  <c r="F2488" i="1"/>
  <c r="F2484" i="1"/>
  <c r="F2477" i="1"/>
  <c r="F2472" i="1"/>
  <c r="F2469" i="1"/>
  <c r="F2462" i="1"/>
  <c r="F2457" i="1"/>
  <c r="F2454" i="1"/>
  <c r="F2447" i="1"/>
  <c r="F2442" i="1"/>
  <c r="F2439" i="1"/>
  <c r="F2432" i="1"/>
  <c r="F2427" i="1"/>
  <c r="F2424" i="1"/>
  <c r="F2417" i="1"/>
  <c r="F2412" i="1"/>
  <c r="F2409" i="1"/>
  <c r="F2402" i="1"/>
  <c r="F2397" i="1"/>
  <c r="F2394" i="1"/>
  <c r="F2387" i="1"/>
  <c r="F2382" i="1"/>
  <c r="F2379" i="1"/>
  <c r="F2372" i="1"/>
  <c r="F2367" i="1"/>
  <c r="F2364" i="1"/>
  <c r="F2357" i="1"/>
  <c r="F2352" i="1"/>
  <c r="F2348" i="1"/>
  <c r="F2341" i="1"/>
  <c r="F2336" i="1"/>
  <c r="F2333" i="1"/>
  <c r="F2326" i="1"/>
  <c r="F2321" i="1"/>
  <c r="F2318" i="1"/>
  <c r="F2311" i="1"/>
  <c r="F2306" i="1"/>
  <c r="F2303" i="1"/>
  <c r="F2296" i="1"/>
  <c r="F2291" i="1"/>
  <c r="F2288" i="1"/>
  <c r="F2281" i="1"/>
  <c r="F2276" i="1"/>
  <c r="F2273" i="1"/>
  <c r="F2266" i="1"/>
  <c r="F2261" i="1"/>
  <c r="F2258" i="1"/>
  <c r="F2251" i="1"/>
  <c r="F2246" i="1"/>
  <c r="F2243" i="1"/>
  <c r="F2236" i="1"/>
  <c r="F2231" i="1"/>
  <c r="F2228" i="1"/>
  <c r="F2221" i="1"/>
  <c r="F2216" i="1"/>
  <c r="F2213" i="1"/>
  <c r="F2206" i="1"/>
  <c r="F2201" i="1"/>
  <c r="F2198" i="1"/>
  <c r="F2191" i="1"/>
  <c r="F2186" i="1"/>
  <c r="F2183" i="1"/>
  <c r="F2176" i="1"/>
  <c r="F2171" i="1"/>
  <c r="F2167" i="1"/>
  <c r="F2160" i="1"/>
  <c r="F2155" i="1"/>
  <c r="F2152" i="1"/>
  <c r="F2145" i="1"/>
  <c r="F2140" i="1"/>
  <c r="F2137" i="1"/>
  <c r="F2130" i="1"/>
  <c r="F2125" i="1"/>
  <c r="F2122" i="1"/>
  <c r="F2115" i="1"/>
  <c r="F2110" i="1"/>
  <c r="F2107" i="1"/>
  <c r="F2100" i="1"/>
  <c r="F2095" i="1"/>
  <c r="F2092" i="1"/>
  <c r="F2085" i="1"/>
  <c r="F2080" i="1"/>
  <c r="F2077" i="1"/>
  <c r="F2070" i="1"/>
  <c r="F2065" i="1"/>
  <c r="F2062" i="1"/>
  <c r="F2055" i="1"/>
  <c r="F2050" i="1"/>
  <c r="F2046" i="1"/>
  <c r="F2039" i="1"/>
  <c r="F2034" i="1"/>
  <c r="F2031" i="1"/>
  <c r="F2024" i="1"/>
  <c r="F2019" i="1"/>
  <c r="F2016" i="1"/>
  <c r="F2009" i="1"/>
  <c r="F2004" i="1"/>
  <c r="F2001" i="1"/>
  <c r="F1994" i="1"/>
  <c r="F1989" i="1"/>
  <c r="F1986" i="1"/>
  <c r="F1979" i="1"/>
  <c r="F1974" i="1"/>
  <c r="F1971" i="1"/>
  <c r="F1964" i="1"/>
  <c r="F1959" i="1"/>
  <c r="F1956" i="1"/>
  <c r="F1949" i="1"/>
  <c r="F1944" i="1"/>
  <c r="F1941" i="1"/>
  <c r="F1934" i="1"/>
  <c r="F1929" i="1"/>
  <c r="F1926" i="1"/>
  <c r="F1919" i="1"/>
  <c r="F1914" i="1"/>
  <c r="F1911" i="1"/>
  <c r="F1904" i="1"/>
  <c r="F1899" i="1"/>
  <c r="F1896" i="1"/>
  <c r="F1889" i="1"/>
  <c r="F1884" i="1"/>
  <c r="F1881" i="1"/>
  <c r="F1874" i="1"/>
  <c r="F1869" i="1"/>
  <c r="F1866" i="1"/>
  <c r="F1859" i="1"/>
  <c r="F1854" i="1"/>
  <c r="F1851" i="1"/>
  <c r="F1844" i="1"/>
  <c r="F1839" i="1"/>
  <c r="F1836" i="1"/>
  <c r="F1829" i="1"/>
  <c r="F1824" i="1"/>
  <c r="F1821" i="1"/>
  <c r="F1814" i="1"/>
  <c r="F1809" i="1"/>
  <c r="F1805" i="1"/>
  <c r="F1798" i="1"/>
  <c r="F1793" i="1"/>
  <c r="F1790" i="1"/>
  <c r="F1783" i="1"/>
  <c r="F1778" i="1"/>
  <c r="F1775" i="1"/>
  <c r="F1768" i="1"/>
  <c r="F1763" i="1"/>
  <c r="F1760" i="1"/>
  <c r="F1753" i="1"/>
  <c r="F1748" i="1"/>
  <c r="F1745" i="1"/>
  <c r="F1738" i="1"/>
  <c r="F1733" i="1"/>
  <c r="F1730" i="1"/>
  <c r="F1723" i="1"/>
  <c r="F1718" i="1"/>
  <c r="F1715" i="1"/>
  <c r="F1708" i="1"/>
  <c r="F1703" i="1"/>
  <c r="F1700" i="1"/>
  <c r="F1693" i="1"/>
  <c r="F1688" i="1"/>
  <c r="F1685" i="1"/>
  <c r="F1678" i="1"/>
  <c r="F1673" i="1"/>
  <c r="F1670" i="1"/>
  <c r="F1663" i="1"/>
  <c r="F1658" i="1"/>
  <c r="F1655" i="1"/>
  <c r="F1648" i="1"/>
  <c r="F1643" i="1"/>
  <c r="F1640" i="1"/>
  <c r="F1633" i="1"/>
  <c r="F1628" i="1"/>
  <c r="F1625" i="1"/>
  <c r="F1618" i="1"/>
  <c r="F1613" i="1"/>
  <c r="F1610" i="1"/>
  <c r="F1603" i="1"/>
  <c r="F1598" i="1"/>
  <c r="F1595" i="1"/>
  <c r="F1588" i="1"/>
  <c r="F1583" i="1"/>
  <c r="F1580" i="1"/>
  <c r="F1573" i="1"/>
  <c r="F1568" i="1"/>
  <c r="F1565" i="1"/>
  <c r="F1558" i="1"/>
  <c r="F1553" i="1"/>
  <c r="F1550" i="1"/>
  <c r="F1543" i="1"/>
  <c r="F1538" i="1"/>
  <c r="F1535" i="1"/>
  <c r="F1528" i="1"/>
  <c r="F1523" i="1"/>
  <c r="F1520" i="1"/>
  <c r="F1513" i="1"/>
  <c r="F1508" i="1"/>
  <c r="F1505" i="1"/>
  <c r="F1498" i="1"/>
  <c r="F1493" i="1"/>
  <c r="F1490" i="1"/>
  <c r="F1483" i="1"/>
  <c r="F1478" i="1"/>
  <c r="F1474" i="1"/>
  <c r="F1467" i="1"/>
  <c r="F1462" i="1"/>
  <c r="F1459" i="1"/>
  <c r="F1452" i="1"/>
  <c r="F1447" i="1"/>
  <c r="F1444" i="1"/>
  <c r="F1437" i="1"/>
  <c r="F1432" i="1"/>
  <c r="F1429" i="1"/>
  <c r="F1422" i="1"/>
  <c r="F1417" i="1"/>
  <c r="F1414" i="1"/>
  <c r="F1407" i="1"/>
  <c r="F1402" i="1"/>
  <c r="F1399" i="1"/>
  <c r="F1392" i="1"/>
  <c r="F1387" i="1"/>
  <c r="F1384" i="1"/>
  <c r="F1377" i="1"/>
  <c r="F1372" i="1"/>
  <c r="F1369" i="1"/>
  <c r="F1362" i="1"/>
  <c r="F1357" i="1"/>
  <c r="F1354" i="1"/>
  <c r="F1347" i="1"/>
  <c r="F1342" i="1"/>
  <c r="F1338" i="1"/>
  <c r="F1331" i="1"/>
  <c r="F1326" i="1"/>
  <c r="F1323" i="1"/>
  <c r="F1316" i="1"/>
  <c r="F1311" i="1"/>
  <c r="F1308" i="1"/>
  <c r="F1301" i="1"/>
  <c r="F1296" i="1"/>
  <c r="F1293" i="1"/>
  <c r="F1286" i="1"/>
  <c r="F1281" i="1"/>
  <c r="F1278" i="1"/>
  <c r="F1271" i="1"/>
  <c r="F1266" i="1"/>
  <c r="F1263" i="1"/>
  <c r="F1256" i="1"/>
  <c r="F1251" i="1"/>
  <c r="F1248" i="1"/>
  <c r="F1241" i="1"/>
  <c r="F1236" i="1"/>
  <c r="F1233" i="1"/>
  <c r="F1226" i="1"/>
  <c r="F1221" i="1"/>
  <c r="F1218" i="1"/>
  <c r="F1211" i="1"/>
  <c r="F1206" i="1"/>
  <c r="F1202" i="1"/>
  <c r="F1195" i="1"/>
  <c r="F1190" i="1"/>
  <c r="F1187" i="1"/>
  <c r="F1180" i="1"/>
  <c r="F1175" i="1"/>
  <c r="F1172" i="1"/>
  <c r="F1165" i="1"/>
  <c r="F1160" i="1"/>
  <c r="F1157" i="1"/>
  <c r="F1150" i="1"/>
  <c r="F1145" i="1"/>
  <c r="F1142" i="1"/>
  <c r="F1135" i="1"/>
  <c r="F1130" i="1"/>
  <c r="F1127" i="1"/>
  <c r="F1120" i="1"/>
  <c r="F1115" i="1"/>
  <c r="F1112" i="1"/>
  <c r="F1105" i="1"/>
  <c r="F1100" i="1"/>
  <c r="F1097" i="1"/>
  <c r="F1090" i="1"/>
  <c r="F1085" i="1"/>
  <c r="F1082" i="1"/>
  <c r="F1075" i="1"/>
  <c r="F1070" i="1"/>
  <c r="F1067" i="1"/>
  <c r="F1060" i="1"/>
  <c r="F1055" i="1"/>
  <c r="F1052" i="1"/>
  <c r="F1045" i="1"/>
  <c r="F1040" i="1"/>
  <c r="F1037" i="1"/>
  <c r="F1030" i="1"/>
  <c r="F1025" i="1"/>
  <c r="F1022" i="1"/>
  <c r="F1015" i="1"/>
  <c r="F1010" i="1"/>
  <c r="F1007" i="1"/>
  <c r="F1000" i="1"/>
  <c r="F995" i="1"/>
  <c r="F991" i="1"/>
  <c r="F984" i="1"/>
  <c r="F979" i="1"/>
  <c r="F976" i="1"/>
  <c r="F969" i="1"/>
  <c r="F964" i="1"/>
  <c r="F961" i="1"/>
  <c r="F954" i="1"/>
  <c r="F949" i="1"/>
  <c r="F946" i="1"/>
  <c r="F939" i="1"/>
  <c r="F934" i="1"/>
  <c r="F931" i="1"/>
  <c r="F924" i="1"/>
  <c r="F919" i="1"/>
  <c r="F916" i="1"/>
  <c r="F909" i="1"/>
  <c r="F904" i="1"/>
  <c r="F901" i="1"/>
  <c r="F894" i="1"/>
  <c r="F889" i="1"/>
  <c r="F885" i="1"/>
  <c r="F878" i="1"/>
  <c r="F873" i="1"/>
  <c r="F870" i="1"/>
  <c r="F863" i="1"/>
  <c r="F858" i="1"/>
  <c r="F855" i="1"/>
  <c r="F848" i="1"/>
  <c r="F843" i="1"/>
  <c r="F840" i="1"/>
  <c r="F833" i="1"/>
  <c r="F828" i="1"/>
  <c r="F825" i="1"/>
  <c r="F818" i="1"/>
  <c r="F813" i="1"/>
  <c r="F810" i="1"/>
  <c r="F803" i="1"/>
  <c r="F798" i="1"/>
  <c r="F795" i="1"/>
  <c r="F788" i="1"/>
  <c r="F783" i="1"/>
  <c r="F780" i="1"/>
  <c r="F773" i="1"/>
  <c r="F768" i="1"/>
  <c r="F765" i="1"/>
  <c r="F758" i="1"/>
  <c r="F753" i="1"/>
  <c r="F750" i="1"/>
  <c r="F743" i="1"/>
  <c r="F738" i="1"/>
  <c r="F735" i="1"/>
  <c r="F728" i="1"/>
  <c r="F723" i="1"/>
  <c r="F720" i="1"/>
  <c r="F713" i="1"/>
  <c r="F708" i="1"/>
  <c r="F705" i="1"/>
  <c r="F698" i="1"/>
  <c r="F693" i="1"/>
  <c r="F690" i="1"/>
  <c r="F683" i="1"/>
  <c r="F678" i="1"/>
  <c r="F675" i="1"/>
  <c r="F668" i="1"/>
  <c r="F663" i="1"/>
  <c r="F660" i="1"/>
  <c r="F653" i="1"/>
  <c r="F648" i="1"/>
  <c r="F645" i="1"/>
  <c r="F638" i="1"/>
  <c r="F633" i="1"/>
  <c r="F630" i="1"/>
  <c r="F623" i="1"/>
  <c r="F618" i="1"/>
  <c r="F610" i="1"/>
  <c r="F601" i="1"/>
  <c r="F595" i="1"/>
  <c r="F588" i="1"/>
  <c r="F579" i="1"/>
  <c r="F573" i="1"/>
  <c r="F566" i="1"/>
  <c r="F557" i="1"/>
  <c r="F551" i="1"/>
  <c r="F544" i="1"/>
  <c r="F535" i="1"/>
  <c r="F529" i="1"/>
  <c r="F522" i="1"/>
  <c r="F514" i="1"/>
  <c r="F508" i="1"/>
  <c r="F501" i="1"/>
  <c r="F486" i="1"/>
  <c r="F479" i="1"/>
  <c r="F470" i="1"/>
  <c r="F464" i="1"/>
  <c r="F457" i="1"/>
  <c r="F442" i="1"/>
  <c r="F435" i="1"/>
  <c r="F420" i="1"/>
  <c r="F413" i="1"/>
  <c r="F398" i="1"/>
  <c r="F391" i="1"/>
  <c r="F376" i="1"/>
  <c r="F369" i="1"/>
  <c r="F361" i="1"/>
  <c r="F355" i="1"/>
  <c r="F348" i="1"/>
  <c r="F333" i="1"/>
  <c r="F325" i="1"/>
  <c r="F322" i="1"/>
  <c r="F321" i="1"/>
  <c r="F320" i="1"/>
  <c r="F319" i="1"/>
  <c r="F318" i="1"/>
  <c r="F316" i="1"/>
  <c r="F315" i="1"/>
  <c r="F314" i="1"/>
  <c r="F304" i="1"/>
  <c r="F301" i="1"/>
  <c r="F300" i="1"/>
  <c r="F299" i="1"/>
  <c r="F298" i="1"/>
  <c r="F297" i="1"/>
  <c r="F295" i="1"/>
  <c r="F294" i="1"/>
  <c r="F293" i="1"/>
  <c r="F283" i="1"/>
  <c r="F280" i="1"/>
  <c r="F279" i="1"/>
  <c r="F278" i="1"/>
  <c r="F277" i="1"/>
  <c r="F276" i="1"/>
  <c r="F274" i="1"/>
  <c r="F273" i="1"/>
  <c r="F272" i="1"/>
  <c r="F262" i="1"/>
  <c r="F259" i="1"/>
  <c r="F258" i="1"/>
  <c r="F257" i="1"/>
  <c r="F256" i="1"/>
  <c r="F255" i="1"/>
  <c r="F253" i="1"/>
  <c r="F252" i="1"/>
  <c r="F251" i="1"/>
  <c r="F241" i="1"/>
  <c r="F238" i="1"/>
  <c r="F237" i="1"/>
  <c r="F236" i="1"/>
  <c r="F235" i="1"/>
  <c r="F234" i="1"/>
  <c r="F232" i="1"/>
  <c r="F231" i="1"/>
  <c r="F230" i="1"/>
  <c r="F220" i="1"/>
  <c r="F217" i="1"/>
  <c r="F216" i="1"/>
  <c r="F215" i="1"/>
  <c r="F214" i="1"/>
  <c r="F213" i="1"/>
  <c r="F211" i="1"/>
  <c r="F210" i="1"/>
  <c r="F209" i="1"/>
  <c r="F199" i="1"/>
  <c r="F196" i="1"/>
  <c r="F195" i="1"/>
  <c r="F194" i="1"/>
  <c r="F193" i="1"/>
  <c r="F192" i="1"/>
  <c r="F190" i="1"/>
  <c r="F189" i="1"/>
  <c r="F188" i="1"/>
  <c r="F178" i="1"/>
  <c r="F175" i="1"/>
  <c r="F174" i="1"/>
  <c r="F173" i="1"/>
  <c r="F172" i="1"/>
  <c r="F171" i="1"/>
  <c r="F164" i="1"/>
  <c r="F157" i="1"/>
  <c r="F154" i="1"/>
  <c r="F153" i="1"/>
  <c r="F152" i="1"/>
  <c r="F151" i="1"/>
  <c r="F150" i="1"/>
  <c r="F148" i="1"/>
  <c r="F147" i="1"/>
  <c r="F146" i="1"/>
  <c r="F136" i="1"/>
  <c r="F133" i="1"/>
  <c r="F132" i="1"/>
  <c r="F131" i="1"/>
  <c r="F130" i="1"/>
  <c r="F129" i="1"/>
  <c r="F127" i="1"/>
  <c r="F126" i="1"/>
  <c r="F125" i="1"/>
  <c r="F115" i="1"/>
  <c r="F112" i="1"/>
  <c r="F111" i="1"/>
  <c r="F110" i="1"/>
  <c r="F109" i="1"/>
  <c r="F108" i="1"/>
  <c r="F106" i="1"/>
  <c r="F105" i="1"/>
  <c r="F104" i="1"/>
  <c r="F94" i="1"/>
  <c r="F91" i="1"/>
  <c r="F90" i="1"/>
  <c r="F89" i="1"/>
  <c r="F88" i="1"/>
  <c r="F85" i="1"/>
  <c r="F84" i="1"/>
  <c r="F83" i="1"/>
  <c r="F73" i="1"/>
  <c r="F70" i="1"/>
  <c r="F69" i="1"/>
  <c r="F68" i="1"/>
  <c r="F67" i="1"/>
  <c r="F66" i="1"/>
  <c r="F64" i="1"/>
  <c r="F63" i="1"/>
  <c r="F62" i="1"/>
  <c r="E2885" i="1"/>
  <c r="E2880" i="1"/>
  <c r="E2877" i="1"/>
  <c r="E2870" i="1"/>
  <c r="E2865" i="1"/>
  <c r="E2862" i="1"/>
  <c r="E2855" i="1"/>
  <c r="E2850" i="1"/>
  <c r="E2847" i="1"/>
  <c r="E2840" i="1"/>
  <c r="E2835" i="1"/>
  <c r="E2831" i="1"/>
  <c r="E2824" i="1"/>
  <c r="E2819" i="1"/>
  <c r="E2816" i="1"/>
  <c r="E2809" i="1"/>
  <c r="E2804" i="1"/>
  <c r="E2801" i="1"/>
  <c r="E2794" i="1"/>
  <c r="E2789" i="1"/>
  <c r="E2786" i="1"/>
  <c r="E2779" i="1"/>
  <c r="E2774" i="1"/>
  <c r="E2771" i="1"/>
  <c r="E2764" i="1"/>
  <c r="E2759" i="1"/>
  <c r="E2756" i="1"/>
  <c r="E2749" i="1"/>
  <c r="E2744" i="1"/>
  <c r="E2741" i="1"/>
  <c r="E2734" i="1"/>
  <c r="E2729" i="1"/>
  <c r="E2726" i="1"/>
  <c r="E2719" i="1"/>
  <c r="E2714" i="1"/>
  <c r="E2710" i="1"/>
  <c r="E2703" i="1"/>
  <c r="E2698" i="1"/>
  <c r="E2695" i="1"/>
  <c r="E2688" i="1"/>
  <c r="E2683" i="1"/>
  <c r="E2680" i="1"/>
  <c r="E2673" i="1"/>
  <c r="E2668" i="1"/>
  <c r="E2665" i="1"/>
  <c r="E2658" i="1"/>
  <c r="E2653" i="1"/>
  <c r="E2650" i="1"/>
  <c r="E2643" i="1"/>
  <c r="E2638" i="1"/>
  <c r="E2635" i="1"/>
  <c r="E2628" i="1"/>
  <c r="E2623" i="1"/>
  <c r="E2620" i="1"/>
  <c r="E2613" i="1"/>
  <c r="E2608" i="1"/>
  <c r="E2605" i="1"/>
  <c r="E2598" i="1"/>
  <c r="E2593" i="1"/>
  <c r="E2590" i="1"/>
  <c r="E2583" i="1"/>
  <c r="E2578" i="1"/>
  <c r="E2575" i="1"/>
  <c r="E2568" i="1"/>
  <c r="E2563" i="1"/>
  <c r="E2560" i="1"/>
  <c r="E2553" i="1"/>
  <c r="E2548" i="1"/>
  <c r="E2545" i="1"/>
  <c r="E2538" i="1"/>
  <c r="E2533" i="1"/>
  <c r="E2530" i="1"/>
  <c r="E2523" i="1"/>
  <c r="E2518" i="1"/>
  <c r="E2515" i="1"/>
  <c r="E2508" i="1"/>
  <c r="E2503" i="1"/>
  <c r="E2500" i="1"/>
  <c r="E2493" i="1"/>
  <c r="E2488" i="1"/>
  <c r="E2484" i="1"/>
  <c r="E2477" i="1"/>
  <c r="E2472" i="1"/>
  <c r="E2469" i="1"/>
  <c r="E2462" i="1"/>
  <c r="E2457" i="1"/>
  <c r="E2454" i="1"/>
  <c r="E2447" i="1"/>
  <c r="E2442" i="1"/>
  <c r="E2439" i="1"/>
  <c r="E2432" i="1"/>
  <c r="E2427" i="1"/>
  <c r="E2424" i="1"/>
  <c r="E2417" i="1"/>
  <c r="E2412" i="1"/>
  <c r="E2409" i="1"/>
  <c r="E2402" i="1"/>
  <c r="E2397" i="1"/>
  <c r="E2394" i="1"/>
  <c r="E2387" i="1"/>
  <c r="E2382" i="1"/>
  <c r="E2379" i="1"/>
  <c r="E2372" i="1"/>
  <c r="E2367" i="1"/>
  <c r="E2364" i="1"/>
  <c r="E2357" i="1"/>
  <c r="E2352" i="1"/>
  <c r="E2348" i="1"/>
  <c r="E2341" i="1"/>
  <c r="E2336" i="1"/>
  <c r="E2333" i="1"/>
  <c r="E2326" i="1"/>
  <c r="E2321" i="1"/>
  <c r="E2318" i="1"/>
  <c r="E2311" i="1"/>
  <c r="E2306" i="1"/>
  <c r="E2303" i="1"/>
  <c r="E2296" i="1"/>
  <c r="E2291" i="1"/>
  <c r="E2288" i="1"/>
  <c r="E2281" i="1"/>
  <c r="E2276" i="1"/>
  <c r="E2273" i="1"/>
  <c r="E2266" i="1"/>
  <c r="E2261" i="1"/>
  <c r="E2258" i="1"/>
  <c r="E2251" i="1"/>
  <c r="E2246" i="1"/>
  <c r="E2243" i="1"/>
  <c r="E2236" i="1"/>
  <c r="E2231" i="1"/>
  <c r="E2228" i="1"/>
  <c r="E2221" i="1"/>
  <c r="E2216" i="1"/>
  <c r="E2213" i="1"/>
  <c r="E2206" i="1"/>
  <c r="E2201" i="1"/>
  <c r="E2198" i="1"/>
  <c r="E2191" i="1"/>
  <c r="E2186" i="1"/>
  <c r="E2183" i="1"/>
  <c r="E2176" i="1"/>
  <c r="E2171" i="1"/>
  <c r="E2167" i="1"/>
  <c r="E2160" i="1"/>
  <c r="E2155" i="1"/>
  <c r="E2152" i="1"/>
  <c r="E2145" i="1"/>
  <c r="E2140" i="1"/>
  <c r="E2137" i="1"/>
  <c r="E2130" i="1"/>
  <c r="E2125" i="1"/>
  <c r="E2122" i="1"/>
  <c r="E2115" i="1"/>
  <c r="E2110" i="1"/>
  <c r="E2107" i="1"/>
  <c r="E2100" i="1"/>
  <c r="E2095" i="1"/>
  <c r="E2092" i="1"/>
  <c r="E2085" i="1"/>
  <c r="E2080" i="1"/>
  <c r="E2077" i="1"/>
  <c r="E2070" i="1"/>
  <c r="E2065" i="1"/>
  <c r="E2062" i="1"/>
  <c r="E2055" i="1"/>
  <c r="E2050" i="1"/>
  <c r="E2046" i="1"/>
  <c r="E2039" i="1"/>
  <c r="E2034" i="1"/>
  <c r="E2031" i="1"/>
  <c r="E2024" i="1"/>
  <c r="E2019" i="1"/>
  <c r="E2016" i="1"/>
  <c r="E2009" i="1"/>
  <c r="E2004" i="1"/>
  <c r="E2001" i="1"/>
  <c r="E1994" i="1"/>
  <c r="E1989" i="1"/>
  <c r="E1986" i="1"/>
  <c r="E1979" i="1"/>
  <c r="E1974" i="1"/>
  <c r="E1971" i="1"/>
  <c r="E1964" i="1"/>
  <c r="E1959" i="1"/>
  <c r="E1956" i="1"/>
  <c r="E1949" i="1"/>
  <c r="E1944" i="1"/>
  <c r="E1941" i="1"/>
  <c r="E1934" i="1"/>
  <c r="E1929" i="1"/>
  <c r="E1926" i="1"/>
  <c r="E1919" i="1"/>
  <c r="E1914" i="1"/>
  <c r="E1911" i="1"/>
  <c r="E1904" i="1"/>
  <c r="E1899" i="1"/>
  <c r="E1896" i="1"/>
  <c r="E1889" i="1"/>
  <c r="E1884" i="1"/>
  <c r="E1881" i="1"/>
  <c r="E1874" i="1"/>
  <c r="E1869" i="1"/>
  <c r="E1866" i="1"/>
  <c r="E1859" i="1"/>
  <c r="E1854" i="1"/>
  <c r="E1851" i="1"/>
  <c r="E1844" i="1"/>
  <c r="E1839" i="1"/>
  <c r="E1836" i="1"/>
  <c r="E1829" i="1"/>
  <c r="E1824" i="1"/>
  <c r="E1821" i="1"/>
  <c r="E1814" i="1"/>
  <c r="E1809" i="1"/>
  <c r="E1805" i="1"/>
  <c r="E1798" i="1"/>
  <c r="E1793" i="1"/>
  <c r="E1790" i="1"/>
  <c r="E1783" i="1"/>
  <c r="E1778" i="1"/>
  <c r="E1775" i="1"/>
  <c r="E1768" i="1"/>
  <c r="E1763" i="1"/>
  <c r="E1760" i="1"/>
  <c r="E1753" i="1"/>
  <c r="E1748" i="1"/>
  <c r="E1745" i="1"/>
  <c r="E1738" i="1"/>
  <c r="E1733" i="1"/>
  <c r="E1730" i="1"/>
  <c r="E1723" i="1"/>
  <c r="E1718" i="1"/>
  <c r="E1715" i="1"/>
  <c r="E1708" i="1"/>
  <c r="E1703" i="1"/>
  <c r="E1700" i="1"/>
  <c r="E1693" i="1"/>
  <c r="E1688" i="1"/>
  <c r="E1685" i="1"/>
  <c r="E1678" i="1"/>
  <c r="E1673" i="1"/>
  <c r="E1670" i="1"/>
  <c r="E1663" i="1"/>
  <c r="E1658" i="1"/>
  <c r="E1655" i="1"/>
  <c r="E1648" i="1"/>
  <c r="E1643" i="1"/>
  <c r="E1640" i="1"/>
  <c r="E1633" i="1"/>
  <c r="E1628" i="1"/>
  <c r="E1625" i="1"/>
  <c r="E1618" i="1"/>
  <c r="E1613" i="1"/>
  <c r="E1610" i="1"/>
  <c r="E1603" i="1"/>
  <c r="E1598" i="1"/>
  <c r="E1595" i="1"/>
  <c r="E1588" i="1"/>
  <c r="E1583" i="1"/>
  <c r="E1580" i="1"/>
  <c r="E1573" i="1"/>
  <c r="E1568" i="1"/>
  <c r="E1565" i="1"/>
  <c r="E1558" i="1"/>
  <c r="E1553" i="1"/>
  <c r="E1550" i="1"/>
  <c r="E1543" i="1"/>
  <c r="E1538" i="1"/>
  <c r="E1535" i="1"/>
  <c r="E1528" i="1"/>
  <c r="E1523" i="1"/>
  <c r="E1520" i="1"/>
  <c r="E1513" i="1"/>
  <c r="E1508" i="1"/>
  <c r="E1505" i="1"/>
  <c r="E1498" i="1"/>
  <c r="E1493" i="1"/>
  <c r="E1490" i="1"/>
  <c r="E1483" i="1"/>
  <c r="E1478" i="1"/>
  <c r="E1474" i="1"/>
  <c r="E1467" i="1"/>
  <c r="E1462" i="1"/>
  <c r="E1459" i="1"/>
  <c r="E1452" i="1"/>
  <c r="E1447" i="1"/>
  <c r="E1444" i="1"/>
  <c r="E1437" i="1"/>
  <c r="E1432" i="1"/>
  <c r="E1429" i="1"/>
  <c r="E1422" i="1"/>
  <c r="E1417" i="1"/>
  <c r="E1414" i="1"/>
  <c r="E1407" i="1"/>
  <c r="E1402" i="1"/>
  <c r="E1399" i="1"/>
  <c r="E1392" i="1"/>
  <c r="E1387" i="1"/>
  <c r="E1384" i="1"/>
  <c r="E1377" i="1"/>
  <c r="E1372" i="1"/>
  <c r="E1369" i="1"/>
  <c r="E1362" i="1"/>
  <c r="E1357" i="1"/>
  <c r="E1354" i="1"/>
  <c r="E1347" i="1"/>
  <c r="E1342" i="1"/>
  <c r="E1338" i="1"/>
  <c r="E1331" i="1"/>
  <c r="E1326" i="1"/>
  <c r="E1323" i="1"/>
  <c r="E1316" i="1"/>
  <c r="E1311" i="1"/>
  <c r="E1308" i="1"/>
  <c r="E1301" i="1"/>
  <c r="E1296" i="1"/>
  <c r="E1293" i="1"/>
  <c r="E1286" i="1"/>
  <c r="E1281" i="1"/>
  <c r="E1278" i="1"/>
  <c r="E1271" i="1"/>
  <c r="E1266" i="1"/>
  <c r="E1263" i="1"/>
  <c r="E1256" i="1"/>
  <c r="E1251" i="1"/>
  <c r="E1248" i="1"/>
  <c r="E1241" i="1"/>
  <c r="E1236" i="1"/>
  <c r="E1233" i="1"/>
  <c r="E1226" i="1"/>
  <c r="E1221" i="1"/>
  <c r="E1218" i="1"/>
  <c r="E1211" i="1"/>
  <c r="E1206" i="1"/>
  <c r="E1202" i="1"/>
  <c r="E1195" i="1"/>
  <c r="E1190" i="1"/>
  <c r="E1187" i="1"/>
  <c r="E1180" i="1"/>
  <c r="E1175" i="1"/>
  <c r="E1172" i="1"/>
  <c r="E1165" i="1"/>
  <c r="E1160" i="1"/>
  <c r="E1157" i="1"/>
  <c r="E1150" i="1"/>
  <c r="E1145" i="1"/>
  <c r="E1142" i="1"/>
  <c r="E1135" i="1"/>
  <c r="E1130" i="1"/>
  <c r="E1127" i="1"/>
  <c r="E1120" i="1"/>
  <c r="E1115" i="1"/>
  <c r="E1112" i="1"/>
  <c r="E1105" i="1"/>
  <c r="E1100" i="1"/>
  <c r="E1097" i="1"/>
  <c r="E1090" i="1"/>
  <c r="E1085" i="1"/>
  <c r="E1082" i="1"/>
  <c r="E1075" i="1"/>
  <c r="E1070" i="1"/>
  <c r="E1067" i="1"/>
  <c r="E1060" i="1"/>
  <c r="E1055" i="1"/>
  <c r="E1052" i="1"/>
  <c r="E1045" i="1"/>
  <c r="E1040" i="1"/>
  <c r="E1037" i="1"/>
  <c r="E1030" i="1"/>
  <c r="E1025" i="1"/>
  <c r="E1022" i="1"/>
  <c r="E1015" i="1"/>
  <c r="E1010" i="1"/>
  <c r="E1007" i="1"/>
  <c r="E1000" i="1"/>
  <c r="E995" i="1"/>
  <c r="E991" i="1"/>
  <c r="E984" i="1"/>
  <c r="E979" i="1"/>
  <c r="E976" i="1"/>
  <c r="E969" i="1"/>
  <c r="E964" i="1"/>
  <c r="E961" i="1"/>
  <c r="E954" i="1"/>
  <c r="E949" i="1"/>
  <c r="E946" i="1"/>
  <c r="E939" i="1"/>
  <c r="E934" i="1"/>
  <c r="E931" i="1"/>
  <c r="E924" i="1"/>
  <c r="E919" i="1"/>
  <c r="E916" i="1"/>
  <c r="E909" i="1"/>
  <c r="E904" i="1"/>
  <c r="E901" i="1"/>
  <c r="E894" i="1"/>
  <c r="E889" i="1"/>
  <c r="E885" i="1"/>
  <c r="E878" i="1"/>
  <c r="E873" i="1"/>
  <c r="E870" i="1"/>
  <c r="E863" i="1"/>
  <c r="E858" i="1"/>
  <c r="E855" i="1"/>
  <c r="E848" i="1"/>
  <c r="E843" i="1"/>
  <c r="E840" i="1"/>
  <c r="E833" i="1"/>
  <c r="E828" i="1"/>
  <c r="E825" i="1"/>
  <c r="E818" i="1"/>
  <c r="E813" i="1"/>
  <c r="E810" i="1"/>
  <c r="E803" i="1"/>
  <c r="E798" i="1"/>
  <c r="E795" i="1"/>
  <c r="E788" i="1"/>
  <c r="E783" i="1"/>
  <c r="E780" i="1"/>
  <c r="E773" i="1"/>
  <c r="E768" i="1"/>
  <c r="E765" i="1"/>
  <c r="E758" i="1"/>
  <c r="E753" i="1"/>
  <c r="E750" i="1"/>
  <c r="E743" i="1"/>
  <c r="E738" i="1"/>
  <c r="E735" i="1"/>
  <c r="E728" i="1"/>
  <c r="E723" i="1"/>
  <c r="E720" i="1"/>
  <c r="E713" i="1"/>
  <c r="E708" i="1"/>
  <c r="E705" i="1"/>
  <c r="E698" i="1"/>
  <c r="E693" i="1"/>
  <c r="E690" i="1"/>
  <c r="E683" i="1"/>
  <c r="E678" i="1"/>
  <c r="E675" i="1"/>
  <c r="E668" i="1"/>
  <c r="E663" i="1"/>
  <c r="E660" i="1"/>
  <c r="E653" i="1"/>
  <c r="E648" i="1"/>
  <c r="E645" i="1"/>
  <c r="E638" i="1"/>
  <c r="E633" i="1"/>
  <c r="E630" i="1"/>
  <c r="E623" i="1"/>
  <c r="E618" i="1"/>
  <c r="E610" i="1"/>
  <c r="E601" i="1"/>
  <c r="E595" i="1"/>
  <c r="E588" i="1"/>
  <c r="E579" i="1"/>
  <c r="E573" i="1"/>
  <c r="E566" i="1"/>
  <c r="E557" i="1"/>
  <c r="E551" i="1"/>
  <c r="E544" i="1"/>
  <c r="E535" i="1"/>
  <c r="E529" i="1"/>
  <c r="E522" i="1"/>
  <c r="E514" i="1"/>
  <c r="E508" i="1"/>
  <c r="E501" i="1"/>
  <c r="E486" i="1"/>
  <c r="E479" i="1"/>
  <c r="E470" i="1"/>
  <c r="E464" i="1"/>
  <c r="E457" i="1"/>
  <c r="E442" i="1"/>
  <c r="E435" i="1"/>
  <c r="E420" i="1"/>
  <c r="E413" i="1"/>
  <c r="E398" i="1"/>
  <c r="E391" i="1"/>
  <c r="E376" i="1"/>
  <c r="E369" i="1"/>
  <c r="E361" i="1"/>
  <c r="E355" i="1"/>
  <c r="E348" i="1"/>
  <c r="E333" i="1"/>
  <c r="E325" i="1"/>
  <c r="E322" i="1"/>
  <c r="E321" i="1"/>
  <c r="E320" i="1"/>
  <c r="E319" i="1"/>
  <c r="E318" i="1"/>
  <c r="E316" i="1"/>
  <c r="E315" i="1"/>
  <c r="E314" i="1"/>
  <c r="E304" i="1"/>
  <c r="E301" i="1"/>
  <c r="E300" i="1"/>
  <c r="E299" i="1"/>
  <c r="E298" i="1"/>
  <c r="E297" i="1"/>
  <c r="E295" i="1"/>
  <c r="E294" i="1"/>
  <c r="E293" i="1"/>
  <c r="E283" i="1"/>
  <c r="E280" i="1"/>
  <c r="E279" i="1"/>
  <c r="E278" i="1"/>
  <c r="E277" i="1"/>
  <c r="E276" i="1"/>
  <c r="E274" i="1"/>
  <c r="E273" i="1"/>
  <c r="E272" i="1"/>
  <c r="E262" i="1"/>
  <c r="E259" i="1"/>
  <c r="E258" i="1"/>
  <c r="E257" i="1"/>
  <c r="E256" i="1"/>
  <c r="E255" i="1"/>
  <c r="E253" i="1"/>
  <c r="E252" i="1"/>
  <c r="E251" i="1"/>
  <c r="E241" i="1"/>
  <c r="E238" i="1"/>
  <c r="E237" i="1"/>
  <c r="E236" i="1"/>
  <c r="E235" i="1"/>
  <c r="E234" i="1"/>
  <c r="E232" i="1"/>
  <c r="E231" i="1"/>
  <c r="E230" i="1"/>
  <c r="E220" i="1"/>
  <c r="E217" i="1"/>
  <c r="E216" i="1"/>
  <c r="E215" i="1"/>
  <c r="E214" i="1"/>
  <c r="E213" i="1"/>
  <c r="E211" i="1"/>
  <c r="E210" i="1"/>
  <c r="E209" i="1"/>
  <c r="E199" i="1"/>
  <c r="E196" i="1"/>
  <c r="E195" i="1"/>
  <c r="E194" i="1"/>
  <c r="E193" i="1"/>
  <c r="E192" i="1"/>
  <c r="E190" i="1"/>
  <c r="E189" i="1"/>
  <c r="E188" i="1"/>
  <c r="E178" i="1"/>
  <c r="E175" i="1"/>
  <c r="E174" i="1"/>
  <c r="E173" i="1"/>
  <c r="E172" i="1"/>
  <c r="E171" i="1"/>
  <c r="E164" i="1"/>
  <c r="E157" i="1"/>
  <c r="E154" i="1"/>
  <c r="E153" i="1"/>
  <c r="E152" i="1"/>
  <c r="E151" i="1"/>
  <c r="E150" i="1"/>
  <c r="E148" i="1"/>
  <c r="E147" i="1"/>
  <c r="E146" i="1"/>
  <c r="E136" i="1"/>
  <c r="E133" i="1"/>
  <c r="E132" i="1"/>
  <c r="E131" i="1"/>
  <c r="E130" i="1"/>
  <c r="E129" i="1"/>
  <c r="E127" i="1"/>
  <c r="E126" i="1"/>
  <c r="E125" i="1"/>
  <c r="E115" i="1"/>
  <c r="E112" i="1"/>
  <c r="E111" i="1"/>
  <c r="E110" i="1"/>
  <c r="E109" i="1"/>
  <c r="E108" i="1"/>
  <c r="E106" i="1"/>
  <c r="E105" i="1"/>
  <c r="E104" i="1"/>
  <c r="E94" i="1"/>
  <c r="E91" i="1"/>
  <c r="E90" i="1"/>
  <c r="E89" i="1"/>
  <c r="E88" i="1"/>
  <c r="E85" i="1"/>
  <c r="E84" i="1"/>
  <c r="E83" i="1"/>
  <c r="E73" i="1"/>
  <c r="E70" i="1"/>
  <c r="E69" i="1"/>
  <c r="E68" i="1"/>
  <c r="E67" i="1"/>
  <c r="E64" i="1"/>
  <c r="E63" i="1"/>
  <c r="E62" i="1"/>
  <c r="D2885" i="1"/>
  <c r="D2880" i="1"/>
  <c r="D2877" i="1"/>
  <c r="D2870" i="1"/>
  <c r="D2865" i="1"/>
  <c r="D2866" i="1" s="1"/>
  <c r="D2862" i="1"/>
  <c r="D2855" i="1"/>
  <c r="D2850" i="1"/>
  <c r="D2851" i="1" s="1"/>
  <c r="D2847" i="1"/>
  <c r="D2840" i="1"/>
  <c r="D2835" i="1"/>
  <c r="D2836" i="1" s="1"/>
  <c r="D2831" i="1"/>
  <c r="D2824" i="1"/>
  <c r="D2819" i="1"/>
  <c r="D2820" i="1" s="1"/>
  <c r="D2816" i="1"/>
  <c r="D2809" i="1"/>
  <c r="D2804" i="1"/>
  <c r="D2805" i="1" s="1"/>
  <c r="D2801" i="1"/>
  <c r="D2794" i="1"/>
  <c r="D2789" i="1"/>
  <c r="D2790" i="1" s="1"/>
  <c r="D2786" i="1"/>
  <c r="D2779" i="1"/>
  <c r="D2774" i="1"/>
  <c r="D2775" i="1" s="1"/>
  <c r="D2771" i="1"/>
  <c r="D2764" i="1"/>
  <c r="D2759" i="1"/>
  <c r="D2760" i="1" s="1"/>
  <c r="D2756" i="1"/>
  <c r="D2749" i="1"/>
  <c r="D2744" i="1"/>
  <c r="D2745" i="1" s="1"/>
  <c r="D2741" i="1"/>
  <c r="D2734" i="1"/>
  <c r="D2729" i="1"/>
  <c r="D2730" i="1" s="1"/>
  <c r="D2726" i="1"/>
  <c r="D2719" i="1"/>
  <c r="D2714" i="1"/>
  <c r="D2715" i="1" s="1"/>
  <c r="D2710" i="1"/>
  <c r="D2703" i="1"/>
  <c r="D2698" i="1"/>
  <c r="D2695" i="1"/>
  <c r="D2688" i="1"/>
  <c r="D2683" i="1"/>
  <c r="D2684" i="1" s="1"/>
  <c r="D2680" i="1"/>
  <c r="D2673" i="1"/>
  <c r="D2668" i="1"/>
  <c r="D2669" i="1" s="1"/>
  <c r="D2665" i="1"/>
  <c r="D2658" i="1"/>
  <c r="D2653" i="1"/>
  <c r="D2654" i="1" s="1"/>
  <c r="D2650" i="1"/>
  <c r="D2643" i="1"/>
  <c r="D2638" i="1"/>
  <c r="D2639" i="1" s="1"/>
  <c r="D2635" i="1"/>
  <c r="D2628" i="1"/>
  <c r="D2623" i="1"/>
  <c r="D2624" i="1" s="1"/>
  <c r="D2620" i="1"/>
  <c r="D2613" i="1"/>
  <c r="D2608" i="1"/>
  <c r="D2609" i="1" s="1"/>
  <c r="D2605" i="1"/>
  <c r="D2598" i="1"/>
  <c r="D2593" i="1"/>
  <c r="D2594" i="1" s="1"/>
  <c r="D2590" i="1"/>
  <c r="D2583" i="1"/>
  <c r="D2578" i="1"/>
  <c r="D2579" i="1" s="1"/>
  <c r="D2575" i="1"/>
  <c r="D2568" i="1"/>
  <c r="D2563" i="1"/>
  <c r="D2564" i="1" s="1"/>
  <c r="D2560" i="1"/>
  <c r="D2553" i="1"/>
  <c r="D2548" i="1"/>
  <c r="D2549" i="1" s="1"/>
  <c r="D2545" i="1"/>
  <c r="D2538" i="1"/>
  <c r="D2533" i="1"/>
  <c r="D2534" i="1" s="1"/>
  <c r="D2530" i="1"/>
  <c r="D2523" i="1"/>
  <c r="D2518" i="1"/>
  <c r="D2519" i="1" s="1"/>
  <c r="D2515" i="1"/>
  <c r="D2508" i="1"/>
  <c r="D2503" i="1"/>
  <c r="D2500" i="1"/>
  <c r="D2493" i="1"/>
  <c r="D2488" i="1"/>
  <c r="D2489" i="1" s="1"/>
  <c r="D2484" i="1"/>
  <c r="D2477" i="1"/>
  <c r="D2472" i="1"/>
  <c r="D2473" i="1" s="1"/>
  <c r="D2469" i="1"/>
  <c r="D2462" i="1"/>
  <c r="D2457" i="1"/>
  <c r="D2454" i="1"/>
  <c r="D2447" i="1"/>
  <c r="D2442" i="1"/>
  <c r="D2439" i="1"/>
  <c r="D2432" i="1"/>
  <c r="D2427" i="1"/>
  <c r="D2424" i="1"/>
  <c r="D2417" i="1"/>
  <c r="D2412" i="1"/>
  <c r="D2413" i="1" s="1"/>
  <c r="D2409" i="1"/>
  <c r="D2402" i="1"/>
  <c r="D2397" i="1"/>
  <c r="D2398" i="1" s="1"/>
  <c r="D2394" i="1"/>
  <c r="D2387" i="1"/>
  <c r="D2382" i="1"/>
  <c r="D2383" i="1" s="1"/>
  <c r="D2379" i="1"/>
  <c r="D2372" i="1"/>
  <c r="D2367" i="1"/>
  <c r="D2368" i="1" s="1"/>
  <c r="D2364" i="1"/>
  <c r="D2357" i="1"/>
  <c r="D2352" i="1"/>
  <c r="D2353" i="1" s="1"/>
  <c r="D2348" i="1"/>
  <c r="D2341" i="1"/>
  <c r="D2336" i="1"/>
  <c r="D2337" i="1" s="1"/>
  <c r="D2333" i="1"/>
  <c r="D2326" i="1"/>
  <c r="D2321" i="1"/>
  <c r="D2322" i="1" s="1"/>
  <c r="D2318" i="1"/>
  <c r="D2311" i="1"/>
  <c r="D2306" i="1"/>
  <c r="D2307" i="1" s="1"/>
  <c r="D2303" i="1"/>
  <c r="D2296" i="1"/>
  <c r="D2291" i="1"/>
  <c r="D2292" i="1" s="1"/>
  <c r="D2288" i="1"/>
  <c r="D2281" i="1"/>
  <c r="D2276" i="1"/>
  <c r="D2277" i="1" s="1"/>
  <c r="D2273" i="1"/>
  <c r="D2266" i="1"/>
  <c r="D2261" i="1"/>
  <c r="D2258" i="1"/>
  <c r="D2251" i="1"/>
  <c r="D2246" i="1"/>
  <c r="D2247" i="1" s="1"/>
  <c r="D2243" i="1"/>
  <c r="D2236" i="1"/>
  <c r="D2231" i="1"/>
  <c r="D2232" i="1" s="1"/>
  <c r="D2228" i="1"/>
  <c r="D2221" i="1"/>
  <c r="D2216" i="1"/>
  <c r="D2213" i="1"/>
  <c r="D2206" i="1"/>
  <c r="D2201" i="1"/>
  <c r="D2198" i="1"/>
  <c r="D2191" i="1"/>
  <c r="D2186" i="1"/>
  <c r="D2183" i="1"/>
  <c r="D2176" i="1"/>
  <c r="D2171" i="1"/>
  <c r="D2172" i="1" s="1"/>
  <c r="D2167" i="1"/>
  <c r="D2160" i="1"/>
  <c r="D2155" i="1"/>
  <c r="D2156" i="1" s="1"/>
  <c r="D2152" i="1"/>
  <c r="D2145" i="1"/>
  <c r="D2140" i="1"/>
  <c r="D2141" i="1" s="1"/>
  <c r="D2137" i="1"/>
  <c r="D2130" i="1"/>
  <c r="D2125" i="1"/>
  <c r="D2126" i="1" s="1"/>
  <c r="D2122" i="1"/>
  <c r="D2115" i="1"/>
  <c r="D2110" i="1"/>
  <c r="D2111" i="1" s="1"/>
  <c r="D2107" i="1"/>
  <c r="D2100" i="1"/>
  <c r="D2095" i="1"/>
  <c r="D2096" i="1" s="1"/>
  <c r="D2092" i="1"/>
  <c r="D2085" i="1"/>
  <c r="D2080" i="1"/>
  <c r="D2081" i="1" s="1"/>
  <c r="D2077" i="1"/>
  <c r="D2070" i="1"/>
  <c r="D2065" i="1"/>
  <c r="D2066" i="1" s="1"/>
  <c r="D2062" i="1"/>
  <c r="D2055" i="1"/>
  <c r="D2050" i="1"/>
  <c r="D2051" i="1" s="1"/>
  <c r="D2046" i="1"/>
  <c r="D2039" i="1"/>
  <c r="D2034" i="1"/>
  <c r="D2035" i="1" s="1"/>
  <c r="D2031" i="1"/>
  <c r="D2024" i="1"/>
  <c r="D2019" i="1"/>
  <c r="D2020" i="1" s="1"/>
  <c r="D2016" i="1"/>
  <c r="D2009" i="1"/>
  <c r="D2004" i="1"/>
  <c r="D2005" i="1" s="1"/>
  <c r="D2001" i="1"/>
  <c r="D1994" i="1"/>
  <c r="D1989" i="1"/>
  <c r="D1990" i="1" s="1"/>
  <c r="D1986" i="1"/>
  <c r="D1979" i="1"/>
  <c r="D1974" i="1"/>
  <c r="D1971" i="1"/>
  <c r="D1964" i="1"/>
  <c r="D1959" i="1"/>
  <c r="D1960" i="1" s="1"/>
  <c r="D1956" i="1"/>
  <c r="D1949" i="1"/>
  <c r="D1944" i="1"/>
  <c r="D1945" i="1" s="1"/>
  <c r="D1941" i="1"/>
  <c r="D1934" i="1"/>
  <c r="D1929" i="1"/>
  <c r="D1930" i="1" s="1"/>
  <c r="D1926" i="1"/>
  <c r="D1919" i="1"/>
  <c r="D1914" i="1"/>
  <c r="D1915" i="1" s="1"/>
  <c r="D1911" i="1"/>
  <c r="D1904" i="1"/>
  <c r="D1899" i="1"/>
  <c r="D1900" i="1" s="1"/>
  <c r="D1896" i="1"/>
  <c r="D1889" i="1"/>
  <c r="D1884" i="1"/>
  <c r="D1885" i="1" s="1"/>
  <c r="D1881" i="1"/>
  <c r="D1874" i="1"/>
  <c r="D1869" i="1"/>
  <c r="D1870" i="1" s="1"/>
  <c r="D1866" i="1"/>
  <c r="D1859" i="1"/>
  <c r="D1854" i="1"/>
  <c r="D1855" i="1" s="1"/>
  <c r="D1851" i="1"/>
  <c r="D1844" i="1"/>
  <c r="D1839" i="1"/>
  <c r="D1840" i="1" s="1"/>
  <c r="D1836" i="1"/>
  <c r="D1829" i="1"/>
  <c r="D1824" i="1"/>
  <c r="D1825" i="1" s="1"/>
  <c r="D1821" i="1"/>
  <c r="D1814" i="1"/>
  <c r="D1809" i="1"/>
  <c r="D1810" i="1" s="1"/>
  <c r="D1805" i="1"/>
  <c r="D1798" i="1"/>
  <c r="D1793" i="1"/>
  <c r="D1794" i="1" s="1"/>
  <c r="D1790" i="1"/>
  <c r="D1783" i="1"/>
  <c r="D1778" i="1"/>
  <c r="D1775" i="1"/>
  <c r="D1768" i="1"/>
  <c r="D1763" i="1"/>
  <c r="D1764" i="1" s="1"/>
  <c r="D1760" i="1"/>
  <c r="D1753" i="1"/>
  <c r="D1748" i="1"/>
  <c r="D1749" i="1" s="1"/>
  <c r="D1745" i="1"/>
  <c r="D1738" i="1"/>
  <c r="D1733" i="1"/>
  <c r="D1730" i="1"/>
  <c r="D1723" i="1"/>
  <c r="D1718" i="1"/>
  <c r="D1719" i="1" s="1"/>
  <c r="D1715" i="1"/>
  <c r="D1708" i="1"/>
  <c r="D1703" i="1"/>
  <c r="D1704" i="1" s="1"/>
  <c r="D1700" i="1"/>
  <c r="D1693" i="1"/>
  <c r="D1688" i="1"/>
  <c r="D1689" i="1" s="1"/>
  <c r="D1685" i="1"/>
  <c r="D1678" i="1"/>
  <c r="D1673" i="1"/>
  <c r="D1674" i="1" s="1"/>
  <c r="D1670" i="1"/>
  <c r="D1663" i="1"/>
  <c r="D1658" i="1"/>
  <c r="D1659" i="1" s="1"/>
  <c r="D1655" i="1"/>
  <c r="D1648" i="1"/>
  <c r="D1643" i="1"/>
  <c r="D1644" i="1" s="1"/>
  <c r="D1640" i="1"/>
  <c r="D1633" i="1"/>
  <c r="D1628" i="1"/>
  <c r="D1629" i="1" s="1"/>
  <c r="D1625" i="1"/>
  <c r="D1618" i="1"/>
  <c r="D1613" i="1"/>
  <c r="D1614" i="1" s="1"/>
  <c r="D1610" i="1"/>
  <c r="D1603" i="1"/>
  <c r="D1598" i="1"/>
  <c r="D1599" i="1" s="1"/>
  <c r="D1595" i="1"/>
  <c r="D1588" i="1"/>
  <c r="D1583" i="1"/>
  <c r="D1584" i="1" s="1"/>
  <c r="D1580" i="1"/>
  <c r="D1573" i="1"/>
  <c r="D1568" i="1"/>
  <c r="D1569" i="1" s="1"/>
  <c r="D1565" i="1"/>
  <c r="D1558" i="1"/>
  <c r="D1553" i="1"/>
  <c r="D1554" i="1" s="1"/>
  <c r="D1550" i="1"/>
  <c r="D1543" i="1"/>
  <c r="D1538" i="1"/>
  <c r="D1535" i="1"/>
  <c r="D1528" i="1"/>
  <c r="D1523" i="1"/>
  <c r="D1524" i="1" s="1"/>
  <c r="D1520" i="1"/>
  <c r="D1513" i="1"/>
  <c r="D1508" i="1"/>
  <c r="D1509" i="1" s="1"/>
  <c r="D1505" i="1"/>
  <c r="D1498" i="1"/>
  <c r="D1493" i="1"/>
  <c r="D1490" i="1"/>
  <c r="D1483" i="1"/>
  <c r="D1478" i="1"/>
  <c r="D1479" i="1" s="1"/>
  <c r="D1474" i="1"/>
  <c r="D1467" i="1"/>
  <c r="D1462" i="1"/>
  <c r="D1463" i="1" s="1"/>
  <c r="D1459" i="1"/>
  <c r="D1452" i="1"/>
  <c r="D1447" i="1"/>
  <c r="D1448" i="1" s="1"/>
  <c r="D1444" i="1"/>
  <c r="D1437" i="1"/>
  <c r="D1432" i="1"/>
  <c r="D1433" i="1" s="1"/>
  <c r="D1429" i="1"/>
  <c r="D1422" i="1"/>
  <c r="D1417" i="1"/>
  <c r="D1418" i="1" s="1"/>
  <c r="D1414" i="1"/>
  <c r="D1407" i="1"/>
  <c r="D1402" i="1"/>
  <c r="D1403" i="1" s="1"/>
  <c r="D1399" i="1"/>
  <c r="D1392" i="1"/>
  <c r="D1387" i="1"/>
  <c r="D1388" i="1" s="1"/>
  <c r="D1384" i="1"/>
  <c r="D1377" i="1"/>
  <c r="D1372" i="1"/>
  <c r="D1373" i="1" s="1"/>
  <c r="D1369" i="1"/>
  <c r="D1362" i="1"/>
  <c r="D1357" i="1"/>
  <c r="D1358" i="1" s="1"/>
  <c r="D1354" i="1"/>
  <c r="D1347" i="1"/>
  <c r="D1342" i="1"/>
  <c r="D1343" i="1" s="1"/>
  <c r="D1338" i="1"/>
  <c r="D1331" i="1"/>
  <c r="D1326" i="1"/>
  <c r="D1327" i="1" s="1"/>
  <c r="D1323" i="1"/>
  <c r="D1316" i="1"/>
  <c r="D1311" i="1"/>
  <c r="D1312" i="1" s="1"/>
  <c r="D1308" i="1"/>
  <c r="D1301" i="1"/>
  <c r="D1296" i="1"/>
  <c r="D1293" i="1"/>
  <c r="D1286" i="1"/>
  <c r="D1281" i="1"/>
  <c r="D1282" i="1" s="1"/>
  <c r="D1278" i="1"/>
  <c r="D1271" i="1"/>
  <c r="D1266" i="1"/>
  <c r="D1267" i="1" s="1"/>
  <c r="D1263" i="1"/>
  <c r="D1256" i="1"/>
  <c r="D1251" i="1"/>
  <c r="D1248" i="1"/>
  <c r="D1241" i="1"/>
  <c r="D1236" i="1"/>
  <c r="D1237" i="1" s="1"/>
  <c r="D1233" i="1"/>
  <c r="D1226" i="1"/>
  <c r="D1221" i="1"/>
  <c r="D1222" i="1" s="1"/>
  <c r="D1218" i="1"/>
  <c r="D1211" i="1"/>
  <c r="D1206" i="1"/>
  <c r="D1207" i="1" s="1"/>
  <c r="D1202" i="1"/>
  <c r="D1195" i="1"/>
  <c r="D1190" i="1"/>
  <c r="D1191" i="1" s="1"/>
  <c r="D1187" i="1"/>
  <c r="D1180" i="1"/>
  <c r="D1175" i="1"/>
  <c r="D1176" i="1" s="1"/>
  <c r="D1172" i="1"/>
  <c r="D1165" i="1"/>
  <c r="D1160" i="1"/>
  <c r="D1161" i="1" s="1"/>
  <c r="D1157" i="1"/>
  <c r="D1150" i="1"/>
  <c r="D1145" i="1"/>
  <c r="D1146" i="1" s="1"/>
  <c r="D1142" i="1"/>
  <c r="D1135" i="1"/>
  <c r="D1130" i="1"/>
  <c r="D1131" i="1" s="1"/>
  <c r="D1127" i="1"/>
  <c r="D1120" i="1"/>
  <c r="D1115" i="1"/>
  <c r="D1116" i="1" s="1"/>
  <c r="D1112" i="1"/>
  <c r="D1105" i="1"/>
  <c r="D1100" i="1"/>
  <c r="D1101" i="1" s="1"/>
  <c r="D1097" i="1"/>
  <c r="D1090" i="1"/>
  <c r="D1085" i="1"/>
  <c r="D1086" i="1" s="1"/>
  <c r="D1082" i="1"/>
  <c r="D1075" i="1"/>
  <c r="D1070" i="1"/>
  <c r="D1071" i="1" s="1"/>
  <c r="D1067" i="1"/>
  <c r="D1060" i="1"/>
  <c r="D1055" i="1"/>
  <c r="D1052" i="1"/>
  <c r="D1045" i="1"/>
  <c r="D1040" i="1"/>
  <c r="D1041" i="1" s="1"/>
  <c r="D1037" i="1"/>
  <c r="D1030" i="1"/>
  <c r="D1025" i="1"/>
  <c r="D1026" i="1" s="1"/>
  <c r="D1022" i="1"/>
  <c r="D1015" i="1"/>
  <c r="D1010" i="1"/>
  <c r="D1007" i="1"/>
  <c r="D1000" i="1"/>
  <c r="D995" i="1"/>
  <c r="D996" i="1" s="1"/>
  <c r="D991" i="1"/>
  <c r="D984" i="1"/>
  <c r="D979" i="1"/>
  <c r="D980" i="1" s="1"/>
  <c r="D976" i="1"/>
  <c r="D969" i="1"/>
  <c r="D964" i="1"/>
  <c r="D965" i="1" s="1"/>
  <c r="D961" i="1"/>
  <c r="D954" i="1"/>
  <c r="D949" i="1"/>
  <c r="D950" i="1" s="1"/>
  <c r="D946" i="1"/>
  <c r="D939" i="1"/>
  <c r="D934" i="1"/>
  <c r="D935" i="1" s="1"/>
  <c r="D931" i="1"/>
  <c r="D924" i="1"/>
  <c r="D919" i="1"/>
  <c r="D916" i="1"/>
  <c r="D909" i="1"/>
  <c r="D904" i="1"/>
  <c r="D905" i="1" s="1"/>
  <c r="D901" i="1"/>
  <c r="D894" i="1"/>
  <c r="D889" i="1"/>
  <c r="D890" i="1" s="1"/>
  <c r="D885" i="1"/>
  <c r="D878" i="1"/>
  <c r="D873" i="1"/>
  <c r="D874" i="1" s="1"/>
  <c r="D870" i="1"/>
  <c r="D863" i="1"/>
  <c r="D858" i="1"/>
  <c r="D859" i="1" s="1"/>
  <c r="D855" i="1"/>
  <c r="D848" i="1"/>
  <c r="D843" i="1"/>
  <c r="D844" i="1" s="1"/>
  <c r="D840" i="1"/>
  <c r="D833" i="1"/>
  <c r="D828" i="1"/>
  <c r="D829" i="1" s="1"/>
  <c r="D825" i="1"/>
  <c r="D818" i="1"/>
  <c r="D813" i="1"/>
  <c r="D814" i="1" s="1"/>
  <c r="D810" i="1"/>
  <c r="D803" i="1"/>
  <c r="D798" i="1"/>
  <c r="D799" i="1" s="1"/>
  <c r="D795" i="1"/>
  <c r="D788" i="1"/>
  <c r="D783" i="1"/>
  <c r="D784" i="1" s="1"/>
  <c r="D780" i="1"/>
  <c r="D773" i="1"/>
  <c r="D768" i="1"/>
  <c r="D765" i="1"/>
  <c r="D758" i="1"/>
  <c r="D753" i="1"/>
  <c r="D754" i="1" s="1"/>
  <c r="D750" i="1"/>
  <c r="D743" i="1"/>
  <c r="D738" i="1"/>
  <c r="D739" i="1" s="1"/>
  <c r="D735" i="1"/>
  <c r="D728" i="1"/>
  <c r="D723" i="1"/>
  <c r="D724" i="1" s="1"/>
  <c r="D720" i="1"/>
  <c r="D713" i="1"/>
  <c r="D708" i="1"/>
  <c r="D709" i="1" s="1"/>
  <c r="D705" i="1"/>
  <c r="D698" i="1"/>
  <c r="D693" i="1"/>
  <c r="D694" i="1" s="1"/>
  <c r="D690" i="1"/>
  <c r="D683" i="1"/>
  <c r="D678" i="1"/>
  <c r="D679" i="1" s="1"/>
  <c r="D675" i="1"/>
  <c r="D668" i="1"/>
  <c r="D663" i="1"/>
  <c r="D664" i="1" s="1"/>
  <c r="D660" i="1"/>
  <c r="D653" i="1"/>
  <c r="D648" i="1"/>
  <c r="D649" i="1" s="1"/>
  <c r="D645" i="1"/>
  <c r="D638" i="1"/>
  <c r="D633" i="1"/>
  <c r="D634" i="1" s="1"/>
  <c r="D630" i="1"/>
  <c r="D623" i="1"/>
  <c r="D618" i="1"/>
  <c r="D619" i="1" s="1"/>
  <c r="D610" i="1"/>
  <c r="D601" i="1"/>
  <c r="D595" i="1"/>
  <c r="D588" i="1"/>
  <c r="D579" i="1"/>
  <c r="D573" i="1"/>
  <c r="D566" i="1"/>
  <c r="D557" i="1"/>
  <c r="D551" i="1"/>
  <c r="D544" i="1"/>
  <c r="D529" i="1"/>
  <c r="D522" i="1"/>
  <c r="D514" i="1"/>
  <c r="D508" i="1"/>
  <c r="D501" i="1"/>
  <c r="D486" i="1"/>
  <c r="D479" i="1"/>
  <c r="D470" i="1"/>
  <c r="D464" i="1"/>
  <c r="D457" i="1"/>
  <c r="D442" i="1"/>
  <c r="D435" i="1"/>
  <c r="D420" i="1"/>
  <c r="D413" i="1"/>
  <c r="D398" i="1"/>
  <c r="D391" i="1"/>
  <c r="D376" i="1"/>
  <c r="D369" i="1"/>
  <c r="D361" i="1"/>
  <c r="D355" i="1"/>
  <c r="D348" i="1"/>
  <c r="D333" i="1"/>
  <c r="D325" i="1"/>
  <c r="D322" i="1"/>
  <c r="D321" i="1"/>
  <c r="D320" i="1"/>
  <c r="D319" i="1"/>
  <c r="D318" i="1"/>
  <c r="D316" i="1"/>
  <c r="D315" i="1"/>
  <c r="D314" i="1"/>
  <c r="D304" i="1"/>
  <c r="D301" i="1"/>
  <c r="D300" i="1"/>
  <c r="D299" i="1"/>
  <c r="D298" i="1"/>
  <c r="D297" i="1"/>
  <c r="D295" i="1"/>
  <c r="D294" i="1"/>
  <c r="D293" i="1"/>
  <c r="D283" i="1"/>
  <c r="D280" i="1"/>
  <c r="D279" i="1"/>
  <c r="D278" i="1"/>
  <c r="D277" i="1"/>
  <c r="D276" i="1"/>
  <c r="D274" i="1"/>
  <c r="D273" i="1"/>
  <c r="D272" i="1"/>
  <c r="D262" i="1"/>
  <c r="D259" i="1"/>
  <c r="D258" i="1"/>
  <c r="D257" i="1"/>
  <c r="D256" i="1"/>
  <c r="D255" i="1"/>
  <c r="D253" i="1"/>
  <c r="D252" i="1"/>
  <c r="D251" i="1"/>
  <c r="D241" i="1"/>
  <c r="D238" i="1"/>
  <c r="D237" i="1"/>
  <c r="D236" i="1"/>
  <c r="D235" i="1"/>
  <c r="D234" i="1"/>
  <c r="D232" i="1"/>
  <c r="D231" i="1"/>
  <c r="D230" i="1"/>
  <c r="D220" i="1"/>
  <c r="D217" i="1"/>
  <c r="D216" i="1"/>
  <c r="D215" i="1"/>
  <c r="D214" i="1"/>
  <c r="D213" i="1"/>
  <c r="D211" i="1"/>
  <c r="D210" i="1"/>
  <c r="D209" i="1"/>
  <c r="D199" i="1"/>
  <c r="D196" i="1"/>
  <c r="D195" i="1"/>
  <c r="D194" i="1"/>
  <c r="D193" i="1"/>
  <c r="D192" i="1"/>
  <c r="D190" i="1"/>
  <c r="D189" i="1"/>
  <c r="D188" i="1"/>
  <c r="D178" i="1"/>
  <c r="D175" i="1"/>
  <c r="D174" i="1"/>
  <c r="D173" i="1"/>
  <c r="D172" i="1"/>
  <c r="D171" i="1"/>
  <c r="D164" i="1"/>
  <c r="D157" i="1"/>
  <c r="D154" i="1"/>
  <c r="D153" i="1"/>
  <c r="D152" i="1"/>
  <c r="D151" i="1"/>
  <c r="D150" i="1"/>
  <c r="D148" i="1"/>
  <c r="D147" i="1"/>
  <c r="D146" i="1"/>
  <c r="D136" i="1"/>
  <c r="D133" i="1"/>
  <c r="D132" i="1"/>
  <c r="D131" i="1"/>
  <c r="D130" i="1"/>
  <c r="D129" i="1"/>
  <c r="D127" i="1"/>
  <c r="D126" i="1"/>
  <c r="D125" i="1"/>
  <c r="D115" i="1"/>
  <c r="D112" i="1"/>
  <c r="D111" i="1"/>
  <c r="D110" i="1"/>
  <c r="D109" i="1"/>
  <c r="D108" i="1"/>
  <c r="D106" i="1"/>
  <c r="D105" i="1"/>
  <c r="D104" i="1"/>
  <c r="D94" i="1"/>
  <c r="D91" i="1"/>
  <c r="D90" i="1"/>
  <c r="D89" i="1"/>
  <c r="D88" i="1"/>
  <c r="D85" i="1"/>
  <c r="D84" i="1"/>
  <c r="D83" i="1"/>
  <c r="D73" i="1"/>
  <c r="D70" i="1"/>
  <c r="D69" i="1"/>
  <c r="D68" i="1"/>
  <c r="D67" i="1"/>
  <c r="D64" i="1"/>
  <c r="D63" i="1"/>
  <c r="C601" i="1"/>
  <c r="C595" i="1"/>
  <c r="C579" i="1"/>
  <c r="C573" i="1"/>
  <c r="C557" i="1"/>
  <c r="C551" i="1"/>
  <c r="C535" i="1"/>
  <c r="C529" i="1"/>
  <c r="C514" i="1"/>
  <c r="C508" i="1"/>
  <c r="C486" i="1"/>
  <c r="C470" i="1"/>
  <c r="C464" i="1"/>
  <c r="C442" i="1"/>
  <c r="C420" i="1"/>
  <c r="C398" i="1"/>
  <c r="C376" i="1"/>
  <c r="C361" i="1"/>
  <c r="C355" i="1"/>
  <c r="C333" i="1"/>
  <c r="C311" i="1"/>
  <c r="C309" i="1" s="1"/>
  <c r="C326" i="1" s="1"/>
  <c r="C290" i="1"/>
  <c r="C288" i="1" s="1"/>
  <c r="C305" i="1" s="1"/>
  <c r="C269" i="1"/>
  <c r="C267" i="1" s="1"/>
  <c r="C284" i="1" s="1"/>
  <c r="C248" i="1"/>
  <c r="C246" i="1" s="1"/>
  <c r="C263" i="1" s="1"/>
  <c r="C227" i="1"/>
  <c r="C225" i="1" s="1"/>
  <c r="C242" i="1" s="1"/>
  <c r="C206" i="1"/>
  <c r="C204" i="1" s="1"/>
  <c r="C221" i="1" s="1"/>
  <c r="C185" i="1"/>
  <c r="C183" i="1" s="1"/>
  <c r="C200" i="1" s="1"/>
  <c r="C164" i="1"/>
  <c r="C162" i="1" s="1"/>
  <c r="C179" i="1" s="1"/>
  <c r="C143" i="1"/>
  <c r="C141" i="1" s="1"/>
  <c r="C158" i="1" s="1"/>
  <c r="C122" i="1"/>
  <c r="C120" i="1" s="1"/>
  <c r="C137" i="1" s="1"/>
  <c r="C101" i="1"/>
  <c r="C99" i="1" s="1"/>
  <c r="C116" i="1" s="1"/>
  <c r="C80" i="1"/>
  <c r="C78" i="1" s="1"/>
  <c r="C95" i="1" s="1"/>
  <c r="C59" i="1"/>
  <c r="C57" i="1" s="1"/>
  <c r="C74" i="1" s="1"/>
  <c r="G1973" i="1" l="1"/>
  <c r="G2773" i="1"/>
  <c r="G767" i="1"/>
  <c r="G1250" i="1"/>
  <c r="F1265" i="1"/>
  <c r="F994" i="1"/>
  <c r="E1642" i="1"/>
  <c r="G1507" i="1"/>
  <c r="G1732" i="1"/>
  <c r="E1356" i="1"/>
  <c r="F2803" i="1"/>
  <c r="F2607" i="1"/>
  <c r="G1492" i="1"/>
  <c r="F2396" i="1"/>
  <c r="F797" i="1"/>
  <c r="F1039" i="1"/>
  <c r="D233" i="1"/>
  <c r="E2697" i="1"/>
  <c r="F2849" i="1"/>
  <c r="E888" i="1"/>
  <c r="E1371" i="1"/>
  <c r="F170" i="1"/>
  <c r="F162" i="1" s="1"/>
  <c r="F179" i="1" s="1"/>
  <c r="E549" i="1"/>
  <c r="E567" i="1" s="1"/>
  <c r="D2441" i="1"/>
  <c r="D767" i="1"/>
  <c r="F1235" i="1"/>
  <c r="F1477" i="1"/>
  <c r="E275" i="1"/>
  <c r="F1250" i="1"/>
  <c r="D331" i="1"/>
  <c r="E2185" i="1"/>
  <c r="C353" i="1"/>
  <c r="C370" i="1" s="1"/>
  <c r="D149" i="1"/>
  <c r="F1401" i="1"/>
  <c r="E1883" i="1"/>
  <c r="F107" i="1"/>
  <c r="G422" i="1"/>
  <c r="D531" i="1"/>
  <c r="C462" i="1"/>
  <c r="C480" i="1" s="1"/>
  <c r="F2051" i="1"/>
  <c r="D978" i="1"/>
  <c r="E2320" i="1"/>
  <c r="G2609" i="1"/>
  <c r="E1930" i="1"/>
  <c r="E2172" i="1"/>
  <c r="F166" i="1"/>
  <c r="E254" i="1"/>
  <c r="E1777" i="1"/>
  <c r="F1507" i="1"/>
  <c r="E980" i="1"/>
  <c r="F1463" i="1"/>
  <c r="D593" i="1"/>
  <c r="D611" i="1" s="1"/>
  <c r="E107" i="1"/>
  <c r="F466" i="1"/>
  <c r="E378" i="1"/>
  <c r="E2033" i="1"/>
  <c r="D2033" i="1"/>
  <c r="D107" i="1"/>
  <c r="D296" i="1"/>
  <c r="D2351" i="1"/>
  <c r="E632" i="1"/>
  <c r="E1039" i="1"/>
  <c r="F378" i="1"/>
  <c r="F1584" i="1"/>
  <c r="D2607" i="1"/>
  <c r="E2018" i="1"/>
  <c r="F2305" i="1"/>
  <c r="G107" i="1"/>
  <c r="D1084" i="1"/>
  <c r="D275" i="1"/>
  <c r="D2456" i="1"/>
  <c r="D2697" i="1"/>
  <c r="E1792" i="1"/>
  <c r="E2667" i="1"/>
  <c r="F1915" i="1"/>
  <c r="D86" i="1"/>
  <c r="G597" i="1"/>
  <c r="G844" i="1"/>
  <c r="G1086" i="1"/>
  <c r="G1327" i="1"/>
  <c r="G1569" i="1"/>
  <c r="G2049" i="1"/>
  <c r="G2290" i="1"/>
  <c r="G2534" i="1"/>
  <c r="D170" i="1"/>
  <c r="D162" i="1" s="1"/>
  <c r="D179" i="1" s="1"/>
  <c r="D317" i="1"/>
  <c r="E593" i="1"/>
  <c r="E611" i="1" s="1"/>
  <c r="E677" i="1"/>
  <c r="F1689" i="1"/>
  <c r="G2383" i="1"/>
  <c r="D2881" i="1"/>
  <c r="D2879" i="1"/>
  <c r="E767" i="1"/>
  <c r="E1009" i="1"/>
  <c r="E2775" i="1"/>
  <c r="F65" i="1"/>
  <c r="F1855" i="1"/>
  <c r="F296" i="1"/>
  <c r="F571" i="1"/>
  <c r="F589" i="1" s="1"/>
  <c r="F905" i="1"/>
  <c r="D1883" i="1"/>
  <c r="E619" i="1"/>
  <c r="E1584" i="1"/>
  <c r="F2185" i="1"/>
  <c r="F2035" i="1"/>
  <c r="F2519" i="1"/>
  <c r="E317" i="1"/>
  <c r="E2156" i="1"/>
  <c r="F918" i="1"/>
  <c r="F1717" i="1"/>
  <c r="G170" i="1"/>
  <c r="G162" i="1" s="1"/>
  <c r="G179" i="1" s="1"/>
  <c r="G212" i="1"/>
  <c r="G166" i="1"/>
  <c r="E166" i="1"/>
  <c r="D166" i="1"/>
  <c r="G317" i="1"/>
  <c r="F317" i="1"/>
  <c r="C593" i="1"/>
  <c r="C611" i="1" s="1"/>
  <c r="F597" i="1"/>
  <c r="G593" i="1"/>
  <c r="G611" i="1" s="1"/>
  <c r="D597" i="1"/>
  <c r="F593" i="1"/>
  <c r="F611" i="1" s="1"/>
  <c r="E597" i="1"/>
  <c r="E571" i="1"/>
  <c r="E589" i="1" s="1"/>
  <c r="C571" i="1"/>
  <c r="C589" i="1" s="1"/>
  <c r="E296" i="1"/>
  <c r="G296" i="1"/>
  <c r="D575" i="1"/>
  <c r="G575" i="1"/>
  <c r="D571" i="1"/>
  <c r="D589" i="1" s="1"/>
  <c r="E575" i="1"/>
  <c r="G571" i="1"/>
  <c r="G589" i="1" s="1"/>
  <c r="F575" i="1"/>
  <c r="G275" i="1"/>
  <c r="F275" i="1"/>
  <c r="C549" i="1"/>
  <c r="C567" i="1" s="1"/>
  <c r="E553" i="1"/>
  <c r="D553" i="1"/>
  <c r="G553" i="1"/>
  <c r="F553" i="1"/>
  <c r="F254" i="1"/>
  <c r="E527" i="1"/>
  <c r="E545" i="1" s="1"/>
  <c r="C527" i="1"/>
  <c r="C545" i="1" s="1"/>
  <c r="D254" i="1"/>
  <c r="G254" i="1"/>
  <c r="F527" i="1"/>
  <c r="F545" i="1" s="1"/>
  <c r="G531" i="1"/>
  <c r="G527" i="1"/>
  <c r="G545" i="1" s="1"/>
  <c r="F531" i="1"/>
  <c r="D527" i="1"/>
  <c r="D545" i="1" s="1"/>
  <c r="E531" i="1"/>
  <c r="F233" i="1"/>
  <c r="C506" i="1"/>
  <c r="C523" i="1" s="1"/>
  <c r="E233" i="1"/>
  <c r="G233" i="1"/>
  <c r="D510" i="1"/>
  <c r="F510" i="1"/>
  <c r="G510" i="1"/>
  <c r="E510" i="1"/>
  <c r="C484" i="1"/>
  <c r="C502" i="1" s="1"/>
  <c r="F212" i="1"/>
  <c r="E212" i="1"/>
  <c r="D212" i="1"/>
  <c r="D488" i="1"/>
  <c r="E488" i="1"/>
  <c r="F488" i="1"/>
  <c r="G488" i="1"/>
  <c r="E484" i="1"/>
  <c r="D191" i="1"/>
  <c r="G191" i="1"/>
  <c r="F191" i="1"/>
  <c r="E191" i="1"/>
  <c r="F462" i="1"/>
  <c r="F480" i="1" s="1"/>
  <c r="G466" i="1"/>
  <c r="D466" i="1"/>
  <c r="D462" i="1"/>
  <c r="D480" i="1" s="1"/>
  <c r="E462" i="1"/>
  <c r="E480" i="1" s="1"/>
  <c r="E466" i="1"/>
  <c r="G462" i="1"/>
  <c r="G480" i="1" s="1"/>
  <c r="F440" i="1"/>
  <c r="F458" i="1" s="1"/>
  <c r="D440" i="1"/>
  <c r="D458" i="1" s="1"/>
  <c r="E440" i="1"/>
  <c r="E458" i="1" s="1"/>
  <c r="G440" i="1"/>
  <c r="G458" i="1" s="1"/>
  <c r="E170" i="1"/>
  <c r="E162" i="1" s="1"/>
  <c r="E179" i="1" s="1"/>
  <c r="C440" i="1"/>
  <c r="C458" i="1" s="1"/>
  <c r="F444" i="1"/>
  <c r="G444" i="1"/>
  <c r="D444" i="1"/>
  <c r="E444" i="1"/>
  <c r="G149" i="1"/>
  <c r="C418" i="1"/>
  <c r="C436" i="1" s="1"/>
  <c r="E149" i="1"/>
  <c r="F149" i="1"/>
  <c r="G418" i="1"/>
  <c r="F418" i="1"/>
  <c r="D422" i="1"/>
  <c r="E422" i="1"/>
  <c r="F422" i="1"/>
  <c r="D396" i="1"/>
  <c r="D414" i="1" s="1"/>
  <c r="E128" i="1"/>
  <c r="F128" i="1"/>
  <c r="G128" i="1"/>
  <c r="D128" i="1"/>
  <c r="C396" i="1"/>
  <c r="C414" i="1" s="1"/>
  <c r="F396" i="1"/>
  <c r="F414" i="1" s="1"/>
  <c r="G396" i="1"/>
  <c r="G414" i="1" s="1"/>
  <c r="E400" i="1"/>
  <c r="F400" i="1"/>
  <c r="G400" i="1"/>
  <c r="D400" i="1"/>
  <c r="G374" i="1"/>
  <c r="G392" i="1" s="1"/>
  <c r="E374" i="1"/>
  <c r="E392" i="1" s="1"/>
  <c r="C374" i="1"/>
  <c r="C392" i="1" s="1"/>
  <c r="F374" i="1"/>
  <c r="F392" i="1" s="1"/>
  <c r="D378" i="1"/>
  <c r="D374" i="1"/>
  <c r="D392" i="1" s="1"/>
  <c r="G378" i="1"/>
  <c r="G86" i="1"/>
  <c r="E86" i="1"/>
  <c r="F86" i="1"/>
  <c r="G353" i="1"/>
  <c r="E353" i="1"/>
  <c r="F353" i="1"/>
  <c r="D357" i="1"/>
  <c r="G357" i="1"/>
  <c r="E357" i="1"/>
  <c r="F357" i="1"/>
  <c r="D65" i="1"/>
  <c r="G65" i="1"/>
  <c r="E65" i="1"/>
  <c r="F331" i="1"/>
  <c r="C331" i="1"/>
  <c r="C349" i="1" s="1"/>
  <c r="G335" i="1"/>
  <c r="F335" i="1"/>
  <c r="D335" i="1"/>
  <c r="E335" i="1"/>
  <c r="G331" i="1"/>
  <c r="G619" i="1"/>
  <c r="G617" i="1"/>
  <c r="F619" i="1"/>
  <c r="E634" i="1"/>
  <c r="F634" i="1"/>
  <c r="G634" i="1"/>
  <c r="F632" i="1"/>
  <c r="E647" i="1"/>
  <c r="G647" i="1"/>
  <c r="E649" i="1"/>
  <c r="D647" i="1"/>
  <c r="F649" i="1"/>
  <c r="G649" i="1"/>
  <c r="F647" i="1"/>
  <c r="F662" i="1"/>
  <c r="G662" i="1"/>
  <c r="E664" i="1"/>
  <c r="G664" i="1"/>
  <c r="F664" i="1"/>
  <c r="G677" i="1"/>
  <c r="F679" i="1"/>
  <c r="G679" i="1"/>
  <c r="E679" i="1"/>
  <c r="D677" i="1"/>
  <c r="F677" i="1"/>
  <c r="E694" i="1"/>
  <c r="F694" i="1"/>
  <c r="G694" i="1"/>
  <c r="E707" i="1"/>
  <c r="F709" i="1"/>
  <c r="G709" i="1"/>
  <c r="E709" i="1"/>
  <c r="F724" i="1"/>
  <c r="G724" i="1"/>
  <c r="E724" i="1"/>
  <c r="E739" i="1"/>
  <c r="F739" i="1"/>
  <c r="G739" i="1"/>
  <c r="F737" i="1"/>
  <c r="E737" i="1"/>
  <c r="G737" i="1"/>
  <c r="D737" i="1"/>
  <c r="F752" i="1"/>
  <c r="G754" i="1"/>
  <c r="E754" i="1"/>
  <c r="F754" i="1"/>
  <c r="G752" i="1"/>
  <c r="F767" i="1"/>
  <c r="E769" i="1"/>
  <c r="F769" i="1"/>
  <c r="G769" i="1"/>
  <c r="D769" i="1"/>
  <c r="F782" i="1"/>
  <c r="G782" i="1"/>
  <c r="G784" i="1"/>
  <c r="E784" i="1"/>
  <c r="D782" i="1"/>
  <c r="F784" i="1"/>
  <c r="G797" i="1"/>
  <c r="F799" i="1"/>
  <c r="E799" i="1"/>
  <c r="G799" i="1"/>
  <c r="D797" i="1"/>
  <c r="E797" i="1"/>
  <c r="F812" i="1"/>
  <c r="G812" i="1"/>
  <c r="E812" i="1"/>
  <c r="E814" i="1"/>
  <c r="D812" i="1"/>
  <c r="F814" i="1"/>
  <c r="G814" i="1"/>
  <c r="G827" i="1"/>
  <c r="E829" i="1"/>
  <c r="E827" i="1"/>
  <c r="F829" i="1"/>
  <c r="D827" i="1"/>
  <c r="G829" i="1"/>
  <c r="F59" i="1"/>
  <c r="E59" i="1"/>
  <c r="D842" i="1"/>
  <c r="G842" i="1"/>
  <c r="E844" i="1"/>
  <c r="E842" i="1"/>
  <c r="F844" i="1"/>
  <c r="G859" i="1"/>
  <c r="E859" i="1"/>
  <c r="F859" i="1"/>
  <c r="E872" i="1"/>
  <c r="G59" i="1"/>
  <c r="D59" i="1"/>
  <c r="F874" i="1"/>
  <c r="E874" i="1"/>
  <c r="G874" i="1"/>
  <c r="F872" i="1"/>
  <c r="G888" i="1"/>
  <c r="F890" i="1"/>
  <c r="E890" i="1"/>
  <c r="G890" i="1"/>
  <c r="F888" i="1"/>
  <c r="D888" i="1"/>
  <c r="G903" i="1"/>
  <c r="E905" i="1"/>
  <c r="G905" i="1"/>
  <c r="G918" i="1"/>
  <c r="D918" i="1"/>
  <c r="E918" i="1"/>
  <c r="G920" i="1"/>
  <c r="D920" i="1"/>
  <c r="F920" i="1"/>
  <c r="E920" i="1"/>
  <c r="G935" i="1"/>
  <c r="F935" i="1"/>
  <c r="E935" i="1"/>
  <c r="E948" i="1"/>
  <c r="G950" i="1"/>
  <c r="F950" i="1"/>
  <c r="E950" i="1"/>
  <c r="E965" i="1"/>
  <c r="G965" i="1"/>
  <c r="F965" i="1"/>
  <c r="F978" i="1"/>
  <c r="E80" i="1"/>
  <c r="G80" i="1"/>
  <c r="D80" i="1"/>
  <c r="D82" i="1" s="1"/>
  <c r="F80" i="1"/>
  <c r="G980" i="1"/>
  <c r="F980" i="1"/>
  <c r="G978" i="1"/>
  <c r="E978" i="1"/>
  <c r="G996" i="1"/>
  <c r="F996" i="1"/>
  <c r="G994" i="1"/>
  <c r="E996" i="1"/>
  <c r="G1009" i="1"/>
  <c r="F1009" i="1"/>
  <c r="D1009" i="1"/>
  <c r="G1011" i="1"/>
  <c r="D1011" i="1"/>
  <c r="E1011" i="1"/>
  <c r="F1011" i="1"/>
  <c r="G1024" i="1"/>
  <c r="F1026" i="1"/>
  <c r="D1024" i="1"/>
  <c r="E1026" i="1"/>
  <c r="F1024" i="1"/>
  <c r="G1026" i="1"/>
  <c r="G1039" i="1"/>
  <c r="E1041" i="1"/>
  <c r="F1041" i="1"/>
  <c r="G1041" i="1"/>
  <c r="E1054" i="1"/>
  <c r="F1054" i="1"/>
  <c r="D1054" i="1"/>
  <c r="G1056" i="1"/>
  <c r="D1056" i="1"/>
  <c r="E1056" i="1"/>
  <c r="F1056" i="1"/>
  <c r="G1054" i="1"/>
  <c r="E1069" i="1"/>
  <c r="G1069" i="1"/>
  <c r="D1069" i="1"/>
  <c r="E1071" i="1"/>
  <c r="F1071" i="1"/>
  <c r="G1071" i="1"/>
  <c r="G1084" i="1"/>
  <c r="E1086" i="1"/>
  <c r="F1086" i="1"/>
  <c r="E1099" i="1"/>
  <c r="G1101" i="1"/>
  <c r="E1101" i="1"/>
  <c r="F1101" i="1"/>
  <c r="E1114" i="1"/>
  <c r="F1116" i="1"/>
  <c r="G1116" i="1"/>
  <c r="E1116" i="1"/>
  <c r="F1114" i="1"/>
  <c r="F1129" i="1"/>
  <c r="E1129" i="1"/>
  <c r="G1129" i="1"/>
  <c r="F1131" i="1"/>
  <c r="D1129" i="1"/>
  <c r="E1131" i="1"/>
  <c r="G1131" i="1"/>
  <c r="F1144" i="1"/>
  <c r="G1144" i="1"/>
  <c r="F1146" i="1"/>
  <c r="D1144" i="1"/>
  <c r="E1146" i="1"/>
  <c r="G1146" i="1"/>
  <c r="G1159" i="1"/>
  <c r="F1159" i="1"/>
  <c r="E1159" i="1"/>
  <c r="D101" i="1"/>
  <c r="G1161" i="1"/>
  <c r="F1161" i="1"/>
  <c r="D1159" i="1"/>
  <c r="E1161" i="1"/>
  <c r="G1176" i="1"/>
  <c r="F1176" i="1"/>
  <c r="E1176" i="1"/>
  <c r="F1189" i="1"/>
  <c r="G101" i="1"/>
  <c r="E101" i="1"/>
  <c r="F101" i="1"/>
  <c r="E1191" i="1"/>
  <c r="G1191" i="1"/>
  <c r="F1191" i="1"/>
  <c r="E1189" i="1"/>
  <c r="E1207" i="1"/>
  <c r="G1207" i="1"/>
  <c r="F1207" i="1"/>
  <c r="F1222" i="1"/>
  <c r="E1222" i="1"/>
  <c r="G1222" i="1"/>
  <c r="E1220" i="1"/>
  <c r="D1220" i="1"/>
  <c r="G1220" i="1"/>
  <c r="F1220" i="1"/>
  <c r="E1237" i="1"/>
  <c r="G1237" i="1"/>
  <c r="G1235" i="1"/>
  <c r="F1237" i="1"/>
  <c r="D1250" i="1"/>
  <c r="E1250" i="1"/>
  <c r="F1252" i="1"/>
  <c r="D1252" i="1"/>
  <c r="G1252" i="1"/>
  <c r="E1252" i="1"/>
  <c r="G1265" i="1"/>
  <c r="F1267" i="1"/>
  <c r="E1267" i="1"/>
  <c r="G1267" i="1"/>
  <c r="D1265" i="1"/>
  <c r="F1280" i="1"/>
  <c r="E1280" i="1"/>
  <c r="G1280" i="1"/>
  <c r="E1282" i="1"/>
  <c r="F1282" i="1"/>
  <c r="G1282" i="1"/>
  <c r="D1280" i="1"/>
  <c r="D1295" i="1"/>
  <c r="E1295" i="1"/>
  <c r="F1295" i="1"/>
  <c r="G1295" i="1"/>
  <c r="E1297" i="1"/>
  <c r="F1297" i="1"/>
  <c r="G1297" i="1"/>
  <c r="D1297" i="1"/>
  <c r="G1310" i="1"/>
  <c r="D122" i="1"/>
  <c r="E1312" i="1"/>
  <c r="E1310" i="1"/>
  <c r="F1312" i="1"/>
  <c r="D1310" i="1"/>
  <c r="G1312" i="1"/>
  <c r="F122" i="1"/>
  <c r="G122" i="1"/>
  <c r="E122" i="1"/>
  <c r="G1325" i="1"/>
  <c r="E1327" i="1"/>
  <c r="F1327" i="1"/>
  <c r="D1325" i="1"/>
  <c r="F1341" i="1"/>
  <c r="G1343" i="1"/>
  <c r="E1343" i="1"/>
  <c r="F1343" i="1"/>
  <c r="F1358" i="1"/>
  <c r="F1356" i="1"/>
  <c r="G1358" i="1"/>
  <c r="E1358" i="1"/>
  <c r="F1371" i="1"/>
  <c r="G1371" i="1"/>
  <c r="F1373" i="1"/>
  <c r="D1371" i="1"/>
  <c r="G1373" i="1"/>
  <c r="E1373" i="1"/>
  <c r="G1386" i="1"/>
  <c r="E1388" i="1"/>
  <c r="F1388" i="1"/>
  <c r="G1388" i="1"/>
  <c r="G1401" i="1"/>
  <c r="E1401" i="1"/>
  <c r="D1401" i="1"/>
  <c r="G1403" i="1"/>
  <c r="E1403" i="1"/>
  <c r="F1403" i="1"/>
  <c r="G1418" i="1"/>
  <c r="E1418" i="1"/>
  <c r="F1418" i="1"/>
  <c r="E1431" i="1"/>
  <c r="F1431" i="1"/>
  <c r="E1433" i="1"/>
  <c r="G1433" i="1"/>
  <c r="F1433" i="1"/>
  <c r="F1448" i="1"/>
  <c r="F143" i="1"/>
  <c r="E1448" i="1"/>
  <c r="G1448" i="1"/>
  <c r="F1461" i="1"/>
  <c r="E143" i="1"/>
  <c r="D143" i="1"/>
  <c r="D1461" i="1"/>
  <c r="E1463" i="1"/>
  <c r="G1463" i="1"/>
  <c r="G143" i="1"/>
  <c r="E1461" i="1"/>
  <c r="G1461" i="1"/>
  <c r="F1479" i="1"/>
  <c r="G1479" i="1"/>
  <c r="D1477" i="1"/>
  <c r="E1479" i="1"/>
  <c r="G1477" i="1"/>
  <c r="F1492" i="1"/>
  <c r="D1492" i="1"/>
  <c r="E1492" i="1"/>
  <c r="D1494" i="1"/>
  <c r="G1494" i="1"/>
  <c r="F1494" i="1"/>
  <c r="E1494" i="1"/>
  <c r="D1507" i="1"/>
  <c r="G1509" i="1"/>
  <c r="F1509" i="1"/>
  <c r="E1509" i="1"/>
  <c r="G1522" i="1"/>
  <c r="F1522" i="1"/>
  <c r="D1522" i="1"/>
  <c r="E1524" i="1"/>
  <c r="E1522" i="1"/>
  <c r="F1524" i="1"/>
  <c r="G1524" i="1"/>
  <c r="D1537" i="1"/>
  <c r="F1537" i="1"/>
  <c r="G1537" i="1"/>
  <c r="E1537" i="1"/>
  <c r="D1539" i="1"/>
  <c r="F1539" i="1"/>
  <c r="E1539" i="1"/>
  <c r="G1539" i="1"/>
  <c r="E1552" i="1"/>
  <c r="G1552" i="1"/>
  <c r="E1554" i="1"/>
  <c r="D1552" i="1"/>
  <c r="F1554" i="1"/>
  <c r="G1554" i="1"/>
  <c r="G1567" i="1"/>
  <c r="D1567" i="1"/>
  <c r="F1569" i="1"/>
  <c r="E1569" i="1"/>
  <c r="G1584" i="1"/>
  <c r="G1582" i="1"/>
  <c r="F1582" i="1"/>
  <c r="E1597" i="1"/>
  <c r="F1597" i="1"/>
  <c r="E1599" i="1"/>
  <c r="F1599" i="1"/>
  <c r="G1599" i="1"/>
  <c r="F1612" i="1"/>
  <c r="G1612" i="1"/>
  <c r="D1612" i="1"/>
  <c r="E1614" i="1"/>
  <c r="E1612" i="1"/>
  <c r="F1614" i="1"/>
  <c r="G1614" i="1"/>
  <c r="G1627" i="1"/>
  <c r="E1629" i="1"/>
  <c r="F1629" i="1"/>
  <c r="G1629" i="1"/>
  <c r="G1642" i="1"/>
  <c r="F1642" i="1"/>
  <c r="D1642" i="1"/>
  <c r="G1644" i="1"/>
  <c r="E1644" i="1"/>
  <c r="F1644" i="1"/>
  <c r="G1659" i="1"/>
  <c r="E1659" i="1"/>
  <c r="F1659" i="1"/>
  <c r="E1672" i="1"/>
  <c r="F1674" i="1"/>
  <c r="G1674" i="1"/>
  <c r="E1674" i="1"/>
  <c r="F1672" i="1"/>
  <c r="G1689" i="1"/>
  <c r="E1689" i="1"/>
  <c r="F1702" i="1"/>
  <c r="E1702" i="1"/>
  <c r="F1704" i="1"/>
  <c r="G1704" i="1"/>
  <c r="E1704" i="1"/>
  <c r="G1702" i="1"/>
  <c r="D1702" i="1"/>
  <c r="D1717" i="1"/>
  <c r="G1719" i="1"/>
  <c r="F1719" i="1"/>
  <c r="E1719" i="1"/>
  <c r="G1717" i="1"/>
  <c r="D1732" i="1"/>
  <c r="F1732" i="1"/>
  <c r="E1732" i="1"/>
  <c r="D1734" i="1"/>
  <c r="F1734" i="1"/>
  <c r="G1734" i="1"/>
  <c r="E1734" i="1"/>
  <c r="G1747" i="1"/>
  <c r="F1747" i="1"/>
  <c r="D1747" i="1"/>
  <c r="G1749" i="1"/>
  <c r="F1749" i="1"/>
  <c r="E1749" i="1"/>
  <c r="G1762" i="1"/>
  <c r="F1762" i="1"/>
  <c r="E1764" i="1"/>
  <c r="G1764" i="1"/>
  <c r="F1764" i="1"/>
  <c r="D1762" i="1"/>
  <c r="E1762" i="1"/>
  <c r="D1777" i="1"/>
  <c r="G1777" i="1"/>
  <c r="F1777" i="1"/>
  <c r="G1779" i="1"/>
  <c r="F1779" i="1"/>
  <c r="D1779" i="1"/>
  <c r="E1779" i="1"/>
  <c r="G1792" i="1"/>
  <c r="E1794" i="1"/>
  <c r="D1792" i="1"/>
  <c r="F1794" i="1"/>
  <c r="G1794" i="1"/>
  <c r="G1810" i="1"/>
  <c r="D1808" i="1"/>
  <c r="F1810" i="1"/>
  <c r="G1808" i="1"/>
  <c r="E1810" i="1"/>
  <c r="F1825" i="1"/>
  <c r="G1825" i="1"/>
  <c r="E1825" i="1"/>
  <c r="E1838" i="1"/>
  <c r="F1840" i="1"/>
  <c r="F1838" i="1"/>
  <c r="E1840" i="1"/>
  <c r="G1840" i="1"/>
  <c r="E1853" i="1"/>
  <c r="G1853" i="1"/>
  <c r="D1853" i="1"/>
  <c r="F1853" i="1"/>
  <c r="E1855" i="1"/>
  <c r="G1855" i="1"/>
  <c r="G1868" i="1"/>
  <c r="D1868" i="1"/>
  <c r="E1870" i="1"/>
  <c r="F1870" i="1"/>
  <c r="G1870" i="1"/>
  <c r="G1883" i="1"/>
  <c r="F1883" i="1"/>
  <c r="G1885" i="1"/>
  <c r="E1885" i="1"/>
  <c r="F1885" i="1"/>
  <c r="G1900" i="1"/>
  <c r="E1900" i="1"/>
  <c r="F1900" i="1"/>
  <c r="E1913" i="1"/>
  <c r="E1915" i="1"/>
  <c r="F1913" i="1"/>
  <c r="G1915" i="1"/>
  <c r="F1930" i="1"/>
  <c r="G1930" i="1"/>
  <c r="E1943" i="1"/>
  <c r="F1943" i="1"/>
  <c r="E1945" i="1"/>
  <c r="F1945" i="1"/>
  <c r="G1945" i="1"/>
  <c r="D1943" i="1"/>
  <c r="G1943" i="1"/>
  <c r="F1958" i="1"/>
  <c r="E1960" i="1"/>
  <c r="G1960" i="1"/>
  <c r="D1958" i="1"/>
  <c r="F1960" i="1"/>
  <c r="G1958" i="1"/>
  <c r="E1973" i="1"/>
  <c r="D1973" i="1"/>
  <c r="F1973" i="1"/>
  <c r="G1975" i="1"/>
  <c r="D1975" i="1"/>
  <c r="F1975" i="1"/>
  <c r="E1975" i="1"/>
  <c r="G1988" i="1"/>
  <c r="F1988" i="1"/>
  <c r="E1990" i="1"/>
  <c r="G1990" i="1"/>
  <c r="D1988" i="1"/>
  <c r="F1990" i="1"/>
  <c r="E2003" i="1"/>
  <c r="G2003" i="1"/>
  <c r="F2003" i="1"/>
  <c r="E2005" i="1"/>
  <c r="D2003" i="1"/>
  <c r="G2005" i="1"/>
  <c r="F2005" i="1"/>
  <c r="D2018" i="1"/>
  <c r="G2018" i="1"/>
  <c r="F2018" i="1"/>
  <c r="E185" i="1"/>
  <c r="D185" i="1"/>
  <c r="D187" i="1" s="1"/>
  <c r="E2020" i="1"/>
  <c r="G2020" i="1"/>
  <c r="F2020" i="1"/>
  <c r="G2033" i="1"/>
  <c r="F185" i="1"/>
  <c r="G185" i="1"/>
  <c r="E2035" i="1"/>
  <c r="G2035" i="1"/>
  <c r="D2049" i="1"/>
  <c r="E2051" i="1"/>
  <c r="G2051" i="1"/>
  <c r="E2049" i="1"/>
  <c r="F2066" i="1"/>
  <c r="G2066" i="1"/>
  <c r="G2064" i="1"/>
  <c r="E2066" i="1"/>
  <c r="E2064" i="1"/>
  <c r="E2079" i="1"/>
  <c r="F2081" i="1"/>
  <c r="F2079" i="1"/>
  <c r="G2081" i="1"/>
  <c r="E2081" i="1"/>
  <c r="G2094" i="1"/>
  <c r="E2094" i="1"/>
  <c r="D2094" i="1"/>
  <c r="F2096" i="1"/>
  <c r="F2094" i="1"/>
  <c r="E2096" i="1"/>
  <c r="G2096" i="1"/>
  <c r="G2109" i="1"/>
  <c r="F2111" i="1"/>
  <c r="E2111" i="1"/>
  <c r="G2111" i="1"/>
  <c r="G2124" i="1"/>
  <c r="F2124" i="1"/>
  <c r="E2124" i="1"/>
  <c r="G2126" i="1"/>
  <c r="D2124" i="1"/>
  <c r="E2126" i="1"/>
  <c r="F2126" i="1"/>
  <c r="G2141" i="1"/>
  <c r="E2141" i="1"/>
  <c r="F2141" i="1"/>
  <c r="E206" i="1"/>
  <c r="E2154" i="1"/>
  <c r="F206" i="1"/>
  <c r="D206" i="1"/>
  <c r="D208" i="1" s="1"/>
  <c r="G206" i="1"/>
  <c r="F2156" i="1"/>
  <c r="G2156" i="1"/>
  <c r="F2154" i="1"/>
  <c r="F2172" i="1"/>
  <c r="G2172" i="1"/>
  <c r="D2185" i="1"/>
  <c r="F2187" i="1"/>
  <c r="D2187" i="1"/>
  <c r="G2187" i="1"/>
  <c r="E2187" i="1"/>
  <c r="G2185" i="1"/>
  <c r="F2200" i="1"/>
  <c r="D2200" i="1"/>
  <c r="D2202" i="1"/>
  <c r="G2202" i="1"/>
  <c r="E2202" i="1"/>
  <c r="F2202" i="1"/>
  <c r="G2200" i="1"/>
  <c r="E2215" i="1"/>
  <c r="F2215" i="1"/>
  <c r="D2215" i="1"/>
  <c r="E2217" i="1"/>
  <c r="D2217" i="1"/>
  <c r="F2217" i="1"/>
  <c r="G2217" i="1"/>
  <c r="G2230" i="1"/>
  <c r="F2230" i="1"/>
  <c r="E2232" i="1"/>
  <c r="G2232" i="1"/>
  <c r="D2230" i="1"/>
  <c r="F2232" i="1"/>
  <c r="E2245" i="1"/>
  <c r="G2245" i="1"/>
  <c r="F2245" i="1"/>
  <c r="E2247" i="1"/>
  <c r="D2245" i="1"/>
  <c r="G2247" i="1"/>
  <c r="F2247" i="1"/>
  <c r="E2260" i="1"/>
  <c r="D2260" i="1"/>
  <c r="G2260" i="1"/>
  <c r="F2260" i="1"/>
  <c r="E2262" i="1"/>
  <c r="D2262" i="1"/>
  <c r="G2262" i="1"/>
  <c r="F2262" i="1"/>
  <c r="G2275" i="1"/>
  <c r="E2277" i="1"/>
  <c r="E2275" i="1"/>
  <c r="D2275" i="1"/>
  <c r="G2277" i="1"/>
  <c r="F2277" i="1"/>
  <c r="F2292" i="1"/>
  <c r="D2290" i="1"/>
  <c r="E2292" i="1"/>
  <c r="G2292" i="1"/>
  <c r="D227" i="1"/>
  <c r="F2307" i="1"/>
  <c r="G2307" i="1"/>
  <c r="E2307" i="1"/>
  <c r="E2305" i="1"/>
  <c r="F2322" i="1"/>
  <c r="F2320" i="1"/>
  <c r="G2322" i="1"/>
  <c r="E2322" i="1"/>
  <c r="G2335" i="1"/>
  <c r="E2335" i="1"/>
  <c r="F227" i="1"/>
  <c r="F2337" i="1"/>
  <c r="G227" i="1"/>
  <c r="G225" i="1" s="1"/>
  <c r="G242" i="1" s="1"/>
  <c r="E227" i="1"/>
  <c r="F2335" i="1"/>
  <c r="D2335" i="1"/>
  <c r="G2337" i="1"/>
  <c r="E2337" i="1"/>
  <c r="G2353" i="1"/>
  <c r="F2353" i="1"/>
  <c r="G2351" i="1"/>
  <c r="E2353" i="1"/>
  <c r="E2366" i="1"/>
  <c r="G2366" i="1"/>
  <c r="F2366" i="1"/>
  <c r="G2368" i="1"/>
  <c r="D2366" i="1"/>
  <c r="F2368" i="1"/>
  <c r="E2368" i="1"/>
  <c r="E2383" i="1"/>
  <c r="F2383" i="1"/>
  <c r="F2398" i="1"/>
  <c r="E2396" i="1"/>
  <c r="E2398" i="1"/>
  <c r="G2398" i="1"/>
  <c r="E2413" i="1"/>
  <c r="F2413" i="1"/>
  <c r="G2413" i="1"/>
  <c r="D2426" i="1"/>
  <c r="E2426" i="1"/>
  <c r="F2426" i="1"/>
  <c r="G2426" i="1"/>
  <c r="F2428" i="1"/>
  <c r="D2428" i="1"/>
  <c r="E2428" i="1"/>
  <c r="G2428" i="1"/>
  <c r="F2441" i="1"/>
  <c r="D248" i="1"/>
  <c r="D250" i="1" s="1"/>
  <c r="D2443" i="1"/>
  <c r="G2443" i="1"/>
  <c r="E2443" i="1"/>
  <c r="F2443" i="1"/>
  <c r="G2441" i="1"/>
  <c r="E2456" i="1"/>
  <c r="F2456" i="1"/>
  <c r="E248" i="1"/>
  <c r="E2458" i="1"/>
  <c r="F2458" i="1"/>
  <c r="G2458" i="1"/>
  <c r="D2458" i="1"/>
  <c r="F2471" i="1"/>
  <c r="G2473" i="1"/>
  <c r="E2473" i="1"/>
  <c r="F248" i="1"/>
  <c r="F246" i="1" s="1"/>
  <c r="F263" i="1" s="1"/>
  <c r="G248" i="1"/>
  <c r="G2471" i="1"/>
  <c r="F2473" i="1"/>
  <c r="D2471" i="1"/>
  <c r="G2487" i="1"/>
  <c r="F2487" i="1"/>
  <c r="E2489" i="1"/>
  <c r="E2487" i="1"/>
  <c r="G2489" i="1"/>
  <c r="F2489" i="1"/>
  <c r="D2502" i="1"/>
  <c r="F2502" i="1"/>
  <c r="E2502" i="1"/>
  <c r="G2504" i="1"/>
  <c r="E2504" i="1"/>
  <c r="G2502" i="1"/>
  <c r="D2504" i="1"/>
  <c r="F2504" i="1"/>
  <c r="G2517" i="1"/>
  <c r="E2519" i="1"/>
  <c r="E2517" i="1"/>
  <c r="D2517" i="1"/>
  <c r="G2519" i="1"/>
  <c r="F2534" i="1"/>
  <c r="D2532" i="1"/>
  <c r="G2532" i="1"/>
  <c r="E2534" i="1"/>
  <c r="E2577" i="1"/>
  <c r="G2577" i="1"/>
  <c r="F2577" i="1"/>
  <c r="E2579" i="1"/>
  <c r="D2577" i="1"/>
  <c r="G2579" i="1"/>
  <c r="F2579" i="1"/>
  <c r="G2592" i="1"/>
  <c r="E2594" i="1"/>
  <c r="F2594" i="1"/>
  <c r="G2594" i="1"/>
  <c r="G2607" i="1"/>
  <c r="E2607" i="1"/>
  <c r="E2609" i="1"/>
  <c r="F2609" i="1"/>
  <c r="F2624" i="1"/>
  <c r="G2624" i="1"/>
  <c r="E2624" i="1"/>
  <c r="F2637" i="1"/>
  <c r="E2637" i="1"/>
  <c r="F2639" i="1"/>
  <c r="G2639" i="1"/>
  <c r="E2639" i="1"/>
  <c r="F2654" i="1"/>
  <c r="G2654" i="1"/>
  <c r="E2654" i="1"/>
  <c r="E2669" i="1"/>
  <c r="F2669" i="1"/>
  <c r="G2669" i="1"/>
  <c r="F2667" i="1"/>
  <c r="D2667" i="1"/>
  <c r="G2667" i="1"/>
  <c r="G2682" i="1"/>
  <c r="F2682" i="1"/>
  <c r="G2684" i="1"/>
  <c r="F2684" i="1"/>
  <c r="D2682" i="1"/>
  <c r="E2684" i="1"/>
  <c r="E2562" i="1"/>
  <c r="F2564" i="1"/>
  <c r="G2564" i="1"/>
  <c r="F2562" i="1"/>
  <c r="E2564" i="1"/>
  <c r="F2549" i="1"/>
  <c r="F2547" i="1"/>
  <c r="E2549" i="1"/>
  <c r="G2549" i="1"/>
  <c r="G2547" i="1"/>
  <c r="G2697" i="1"/>
  <c r="F2697" i="1"/>
  <c r="D269" i="1"/>
  <c r="D271" i="1" s="1"/>
  <c r="E269" i="1"/>
  <c r="G269" i="1"/>
  <c r="F269" i="1"/>
  <c r="G2699" i="1"/>
  <c r="D2699" i="1"/>
  <c r="E2699" i="1"/>
  <c r="F2699" i="1"/>
  <c r="G2713" i="1"/>
  <c r="F2713" i="1"/>
  <c r="G2715" i="1"/>
  <c r="D2713" i="1"/>
  <c r="E2715" i="1"/>
  <c r="F2715" i="1"/>
  <c r="G2728" i="1"/>
  <c r="E2728" i="1"/>
  <c r="D2728" i="1"/>
  <c r="F2730" i="1"/>
  <c r="G2730" i="1"/>
  <c r="E2730" i="1"/>
  <c r="F2728" i="1"/>
  <c r="F2743" i="1"/>
  <c r="E2743" i="1"/>
  <c r="D2743" i="1"/>
  <c r="G2745" i="1"/>
  <c r="E2745" i="1"/>
  <c r="F2745" i="1"/>
  <c r="G2743" i="1"/>
  <c r="G2758" i="1"/>
  <c r="E2760" i="1"/>
  <c r="E2758" i="1"/>
  <c r="F2760" i="1"/>
  <c r="D2758" i="1"/>
  <c r="G2760" i="1"/>
  <c r="D2773" i="1"/>
  <c r="G2775" i="1"/>
  <c r="F2775" i="1"/>
  <c r="E2790" i="1"/>
  <c r="G2790" i="1"/>
  <c r="G2788" i="1"/>
  <c r="F2790" i="1"/>
  <c r="F2788" i="1"/>
  <c r="E2803" i="1"/>
  <c r="F2805" i="1"/>
  <c r="E2805" i="1"/>
  <c r="G2805" i="1"/>
  <c r="F2818" i="1"/>
  <c r="E2818" i="1"/>
  <c r="G2818" i="1"/>
  <c r="D290" i="1"/>
  <c r="D292" i="1" s="1"/>
  <c r="E290" i="1"/>
  <c r="F2820" i="1"/>
  <c r="F290" i="1"/>
  <c r="D2818" i="1"/>
  <c r="E2820" i="1"/>
  <c r="G2820" i="1"/>
  <c r="G290" i="1"/>
  <c r="G2834" i="1"/>
  <c r="G311" i="1"/>
  <c r="F2836" i="1"/>
  <c r="E2836" i="1"/>
  <c r="G2836" i="1"/>
  <c r="G2849" i="1"/>
  <c r="E2849" i="1"/>
  <c r="F2851" i="1"/>
  <c r="G2851" i="1"/>
  <c r="E2851" i="1"/>
  <c r="D2849" i="1"/>
  <c r="D311" i="1"/>
  <c r="D313" i="1" s="1"/>
  <c r="F2866" i="1"/>
  <c r="G2866" i="1"/>
  <c r="E2866" i="1"/>
  <c r="F2879" i="1"/>
  <c r="E2879" i="1"/>
  <c r="F311" i="1"/>
  <c r="F2881" i="1"/>
  <c r="E311" i="1"/>
  <c r="G2881" i="1"/>
  <c r="E2881" i="1"/>
  <c r="G506" i="1"/>
  <c r="G722" i="1"/>
  <c r="G963" i="1"/>
  <c r="G1205" i="1"/>
  <c r="G1446" i="1"/>
  <c r="G1687" i="1"/>
  <c r="G1928" i="1"/>
  <c r="G2170" i="1"/>
  <c r="G2411" i="1"/>
  <c r="G2652" i="1"/>
  <c r="G632" i="1"/>
  <c r="G872" i="1"/>
  <c r="G1114" i="1"/>
  <c r="G1356" i="1"/>
  <c r="G1597" i="1"/>
  <c r="G1838" i="1"/>
  <c r="G2079" i="1"/>
  <c r="G2320" i="1"/>
  <c r="G2562" i="1"/>
  <c r="G2803" i="1"/>
  <c r="G692" i="1"/>
  <c r="G933" i="1"/>
  <c r="G1174" i="1"/>
  <c r="G1416" i="1"/>
  <c r="G1657" i="1"/>
  <c r="G1898" i="1"/>
  <c r="G2139" i="1"/>
  <c r="G2381" i="1"/>
  <c r="G2622" i="1"/>
  <c r="G2864" i="1"/>
  <c r="G484" i="1"/>
  <c r="G549" i="1"/>
  <c r="G567" i="1" s="1"/>
  <c r="G707" i="1"/>
  <c r="G948" i="1"/>
  <c r="G1189" i="1"/>
  <c r="G1431" i="1"/>
  <c r="G1672" i="1"/>
  <c r="G1913" i="1"/>
  <c r="G2154" i="1"/>
  <c r="G2396" i="1"/>
  <c r="G2637" i="1"/>
  <c r="G2879" i="1"/>
  <c r="G857" i="1"/>
  <c r="G1099" i="1"/>
  <c r="G1341" i="1"/>
  <c r="G1823" i="1"/>
  <c r="G2305" i="1"/>
  <c r="F506" i="1"/>
  <c r="F722" i="1"/>
  <c r="F963" i="1"/>
  <c r="F1205" i="1"/>
  <c r="F1446" i="1"/>
  <c r="F1687" i="1"/>
  <c r="F1928" i="1"/>
  <c r="F2170" i="1"/>
  <c r="F2411" i="1"/>
  <c r="F2652" i="1"/>
  <c r="F827" i="1"/>
  <c r="F1069" i="1"/>
  <c r="F1310" i="1"/>
  <c r="F1552" i="1"/>
  <c r="F1792" i="1"/>
  <c r="F2033" i="1"/>
  <c r="F2275" i="1"/>
  <c r="F2517" i="1"/>
  <c r="F2758" i="1"/>
  <c r="F692" i="1"/>
  <c r="F933" i="1"/>
  <c r="F1174" i="1"/>
  <c r="F1416" i="1"/>
  <c r="F1657" i="1"/>
  <c r="F1898" i="1"/>
  <c r="F2139" i="1"/>
  <c r="F2381" i="1"/>
  <c r="F2622" i="1"/>
  <c r="F2864" i="1"/>
  <c r="F842" i="1"/>
  <c r="F1084" i="1"/>
  <c r="F1325" i="1"/>
  <c r="F1567" i="1"/>
  <c r="F1808" i="1"/>
  <c r="F2049" i="1"/>
  <c r="F2290" i="1"/>
  <c r="F2532" i="1"/>
  <c r="F2773" i="1"/>
  <c r="F484" i="1"/>
  <c r="F549" i="1"/>
  <c r="F567" i="1" s="1"/>
  <c r="F707" i="1"/>
  <c r="F948" i="1"/>
  <c r="F903" i="1"/>
  <c r="F1386" i="1"/>
  <c r="F1627" i="1"/>
  <c r="F1868" i="1"/>
  <c r="F2109" i="1"/>
  <c r="F2351" i="1"/>
  <c r="F2592" i="1"/>
  <c r="F2834" i="1"/>
  <c r="F617" i="1"/>
  <c r="F857" i="1"/>
  <c r="F1099" i="1"/>
  <c r="F1823" i="1"/>
  <c r="F2064" i="1"/>
  <c r="E506" i="1"/>
  <c r="E722" i="1"/>
  <c r="E963" i="1"/>
  <c r="E1205" i="1"/>
  <c r="E1446" i="1"/>
  <c r="E1687" i="1"/>
  <c r="E1928" i="1"/>
  <c r="E2170" i="1"/>
  <c r="E2411" i="1"/>
  <c r="E2652" i="1"/>
  <c r="E331" i="1"/>
  <c r="E396" i="1"/>
  <c r="E414" i="1" s="1"/>
  <c r="E782" i="1"/>
  <c r="E1024" i="1"/>
  <c r="E1265" i="1"/>
  <c r="E1507" i="1"/>
  <c r="E1747" i="1"/>
  <c r="E1988" i="1"/>
  <c r="E2230" i="1"/>
  <c r="E2471" i="1"/>
  <c r="E2713" i="1"/>
  <c r="E692" i="1"/>
  <c r="E933" i="1"/>
  <c r="E1174" i="1"/>
  <c r="E1416" i="1"/>
  <c r="E1657" i="1"/>
  <c r="E1898" i="1"/>
  <c r="E2139" i="1"/>
  <c r="E2381" i="1"/>
  <c r="E2622" i="1"/>
  <c r="E2864" i="1"/>
  <c r="E1084" i="1"/>
  <c r="E1325" i="1"/>
  <c r="E1567" i="1"/>
  <c r="E1808" i="1"/>
  <c r="E2290" i="1"/>
  <c r="E2532" i="1"/>
  <c r="E2773" i="1"/>
  <c r="E418" i="1"/>
  <c r="E752" i="1"/>
  <c r="E994" i="1"/>
  <c r="E1235" i="1"/>
  <c r="E1477" i="1"/>
  <c r="E1717" i="1"/>
  <c r="E1958" i="1"/>
  <c r="E2200" i="1"/>
  <c r="E2441" i="1"/>
  <c r="E2682" i="1"/>
  <c r="E662" i="1"/>
  <c r="E903" i="1"/>
  <c r="E1144" i="1"/>
  <c r="E1386" i="1"/>
  <c r="E1627" i="1"/>
  <c r="E1868" i="1"/>
  <c r="E2109" i="1"/>
  <c r="E2351" i="1"/>
  <c r="E2592" i="1"/>
  <c r="E2834" i="1"/>
  <c r="E617" i="1"/>
  <c r="E857" i="1"/>
  <c r="E1341" i="1"/>
  <c r="E1582" i="1"/>
  <c r="E1823" i="1"/>
  <c r="E2547" i="1"/>
  <c r="E2788" i="1"/>
  <c r="D506" i="1"/>
  <c r="D722" i="1"/>
  <c r="D963" i="1"/>
  <c r="D1205" i="1"/>
  <c r="D1446" i="1"/>
  <c r="D1687" i="1"/>
  <c r="D1928" i="1"/>
  <c r="D2170" i="1"/>
  <c r="D2411" i="1"/>
  <c r="D2652" i="1"/>
  <c r="D632" i="1"/>
  <c r="D872" i="1"/>
  <c r="D1114" i="1"/>
  <c r="D1356" i="1"/>
  <c r="D1597" i="1"/>
  <c r="D1838" i="1"/>
  <c r="D2079" i="1"/>
  <c r="D2320" i="1"/>
  <c r="D2562" i="1"/>
  <c r="D2803" i="1"/>
  <c r="D692" i="1"/>
  <c r="D933" i="1"/>
  <c r="D1174" i="1"/>
  <c r="D1416" i="1"/>
  <c r="D1657" i="1"/>
  <c r="D1898" i="1"/>
  <c r="D2139" i="1"/>
  <c r="D2381" i="1"/>
  <c r="D2622" i="1"/>
  <c r="D2864" i="1"/>
  <c r="D353" i="1"/>
  <c r="D1039" i="1"/>
  <c r="D2487" i="1"/>
  <c r="D418" i="1"/>
  <c r="D752" i="1"/>
  <c r="D994" i="1"/>
  <c r="D1235" i="1"/>
  <c r="D484" i="1"/>
  <c r="D549" i="1"/>
  <c r="D567" i="1" s="1"/>
  <c r="D707" i="1"/>
  <c r="D948" i="1"/>
  <c r="D1189" i="1"/>
  <c r="D1431" i="1"/>
  <c r="D1672" i="1"/>
  <c r="D1913" i="1"/>
  <c r="D2154" i="1"/>
  <c r="D2396" i="1"/>
  <c r="D2637" i="1"/>
  <c r="D662" i="1"/>
  <c r="D903" i="1"/>
  <c r="D1386" i="1"/>
  <c r="D1627" i="1"/>
  <c r="D2109" i="1"/>
  <c r="D2592" i="1"/>
  <c r="D2834" i="1"/>
  <c r="D617" i="1"/>
  <c r="D857" i="1"/>
  <c r="D1099" i="1"/>
  <c r="D1341" i="1"/>
  <c r="D1582" i="1"/>
  <c r="D1823" i="1"/>
  <c r="D2064" i="1"/>
  <c r="D2305" i="1"/>
  <c r="D2547" i="1"/>
  <c r="D2788" i="1"/>
  <c r="H470" i="1"/>
  <c r="H601" i="1"/>
  <c r="D141" i="1" l="1"/>
  <c r="D158" i="1" s="1"/>
  <c r="E204" i="1"/>
  <c r="E221" i="1" s="1"/>
  <c r="G309" i="1"/>
  <c r="G326" i="1" s="1"/>
  <c r="D225" i="1"/>
  <c r="D242" i="1" s="1"/>
  <c r="F141" i="1"/>
  <c r="F158" i="1" s="1"/>
  <c r="D57" i="1"/>
  <c r="D74" i="1" s="1"/>
  <c r="F309" i="1"/>
  <c r="F326" i="1" s="1"/>
  <c r="E267" i="1"/>
  <c r="E284" i="1" s="1"/>
  <c r="F99" i="1"/>
  <c r="F116" i="1" s="1"/>
  <c r="F225" i="1"/>
  <c r="F242" i="1" s="1"/>
  <c r="D99" i="1"/>
  <c r="D116" i="1" s="1"/>
  <c r="E141" i="1"/>
  <c r="E158" i="1" s="1"/>
  <c r="F183" i="1"/>
  <c r="F200" i="1" s="1"/>
  <c r="G78" i="1"/>
  <c r="G95" i="1" s="1"/>
  <c r="E120" i="1"/>
  <c r="E137" i="1" s="1"/>
  <c r="G120" i="1"/>
  <c r="G137" i="1" s="1"/>
  <c r="E288" i="1"/>
  <c r="E305" i="1" s="1"/>
  <c r="G99" i="1"/>
  <c r="G116" i="1" s="1"/>
  <c r="E183" i="1"/>
  <c r="E200" i="1" s="1"/>
  <c r="F120" i="1"/>
  <c r="F137" i="1" s="1"/>
  <c r="D120" i="1"/>
  <c r="D137" i="1" s="1"/>
  <c r="E61" i="1"/>
  <c r="G61" i="1"/>
  <c r="G57" i="1"/>
  <c r="G74" i="1" s="1"/>
  <c r="F61" i="1"/>
  <c r="E57" i="1"/>
  <c r="E74" i="1" s="1"/>
  <c r="F57" i="1"/>
  <c r="F74" i="1" s="1"/>
  <c r="D61" i="1"/>
  <c r="F82" i="1"/>
  <c r="E82" i="1"/>
  <c r="F78" i="1"/>
  <c r="F95" i="1" s="1"/>
  <c r="D78" i="1"/>
  <c r="D95" i="1" s="1"/>
  <c r="E78" i="1"/>
  <c r="E95" i="1" s="1"/>
  <c r="G82" i="1"/>
  <c r="F103" i="1"/>
  <c r="D103" i="1"/>
  <c r="E103" i="1"/>
  <c r="E99" i="1"/>
  <c r="E116" i="1" s="1"/>
  <c r="G103" i="1"/>
  <c r="D124" i="1"/>
  <c r="G124" i="1"/>
  <c r="F124" i="1"/>
  <c r="E124" i="1"/>
  <c r="F145" i="1"/>
  <c r="E145" i="1"/>
  <c r="G145" i="1"/>
  <c r="D145" i="1"/>
  <c r="G141" i="1"/>
  <c r="G158" i="1" s="1"/>
  <c r="G187" i="1"/>
  <c r="D183" i="1"/>
  <c r="D200" i="1" s="1"/>
  <c r="F187" i="1"/>
  <c r="G183" i="1"/>
  <c r="G200" i="1" s="1"/>
  <c r="E187" i="1"/>
  <c r="F208" i="1"/>
  <c r="F204" i="1"/>
  <c r="F221" i="1" s="1"/>
  <c r="G208" i="1"/>
  <c r="E208" i="1"/>
  <c r="G204" i="1"/>
  <c r="G221" i="1" s="1"/>
  <c r="D204" i="1"/>
  <c r="D221" i="1" s="1"/>
  <c r="D229" i="1"/>
  <c r="E229" i="1"/>
  <c r="G229" i="1"/>
  <c r="E225" i="1"/>
  <c r="E242" i="1" s="1"/>
  <c r="F229" i="1"/>
  <c r="D246" i="1"/>
  <c r="D263" i="1" s="1"/>
  <c r="E250" i="1"/>
  <c r="E246" i="1"/>
  <c r="E263" i="1" s="1"/>
  <c r="G250" i="1"/>
  <c r="F250" i="1"/>
  <c r="G246" i="1"/>
  <c r="G263" i="1" s="1"/>
  <c r="F271" i="1"/>
  <c r="E271" i="1"/>
  <c r="D267" i="1"/>
  <c r="D284" i="1" s="1"/>
  <c r="F267" i="1"/>
  <c r="F284" i="1" s="1"/>
  <c r="G271" i="1"/>
  <c r="G267" i="1"/>
  <c r="G284" i="1" s="1"/>
  <c r="G292" i="1"/>
  <c r="E292" i="1"/>
  <c r="D288" i="1"/>
  <c r="D305" i="1" s="1"/>
  <c r="F292" i="1"/>
  <c r="F288" i="1"/>
  <c r="F305" i="1" s="1"/>
  <c r="G288" i="1"/>
  <c r="G305" i="1" s="1"/>
  <c r="F313" i="1"/>
  <c r="D309" i="1"/>
  <c r="D326" i="1" s="1"/>
  <c r="G313" i="1"/>
  <c r="E309" i="1"/>
  <c r="E326" i="1" s="1"/>
  <c r="E313" i="1"/>
  <c r="H579" i="1"/>
  <c r="H557" i="1"/>
  <c r="H535" i="1"/>
  <c r="H2885" i="1" l="1"/>
  <c r="H2880" i="1"/>
  <c r="H2877" i="1"/>
  <c r="H2870" i="1"/>
  <c r="H2865" i="1"/>
  <c r="H2862" i="1"/>
  <c r="H2855" i="1"/>
  <c r="H2850" i="1"/>
  <c r="H2847" i="1"/>
  <c r="H2840" i="1"/>
  <c r="H2835" i="1"/>
  <c r="H2831" i="1"/>
  <c r="H2824" i="1"/>
  <c r="H2819" i="1"/>
  <c r="H2816" i="1"/>
  <c r="H2809" i="1"/>
  <c r="H2804" i="1"/>
  <c r="H2801" i="1"/>
  <c r="H2794" i="1"/>
  <c r="H2789" i="1"/>
  <c r="H2786" i="1"/>
  <c r="H2779" i="1"/>
  <c r="H2774" i="1"/>
  <c r="H2771" i="1"/>
  <c r="H2764" i="1"/>
  <c r="H2759" i="1"/>
  <c r="H2756" i="1"/>
  <c r="H2749" i="1"/>
  <c r="H2744" i="1"/>
  <c r="H2741" i="1"/>
  <c r="H2734" i="1"/>
  <c r="H2729" i="1"/>
  <c r="H2726" i="1"/>
  <c r="H2719" i="1"/>
  <c r="H2714" i="1"/>
  <c r="H2710" i="1"/>
  <c r="H2703" i="1"/>
  <c r="H2698" i="1"/>
  <c r="H2695" i="1"/>
  <c r="H2688" i="1"/>
  <c r="H2683" i="1"/>
  <c r="H2680" i="1"/>
  <c r="H2673" i="1"/>
  <c r="H2668" i="1"/>
  <c r="H2665" i="1"/>
  <c r="H2658" i="1"/>
  <c r="H2653" i="1"/>
  <c r="H2650" i="1"/>
  <c r="H2643" i="1"/>
  <c r="H2638" i="1"/>
  <c r="H2635" i="1"/>
  <c r="H2628" i="1"/>
  <c r="H2623" i="1"/>
  <c r="H2620" i="1"/>
  <c r="H2613" i="1"/>
  <c r="H2608" i="1"/>
  <c r="H2605" i="1"/>
  <c r="H2598" i="1"/>
  <c r="H2593" i="1"/>
  <c r="H2590" i="1"/>
  <c r="H2583" i="1"/>
  <c r="H2578" i="1"/>
  <c r="H2575" i="1"/>
  <c r="H2568" i="1"/>
  <c r="H2563" i="1"/>
  <c r="H2560" i="1"/>
  <c r="H2553" i="1"/>
  <c r="H2548" i="1"/>
  <c r="H2545" i="1"/>
  <c r="H2538" i="1"/>
  <c r="H2533" i="1"/>
  <c r="H2530" i="1"/>
  <c r="H2523" i="1"/>
  <c r="H2518" i="1"/>
  <c r="H2515" i="1"/>
  <c r="H2508" i="1"/>
  <c r="H2503" i="1"/>
  <c r="H2500" i="1"/>
  <c r="H2493" i="1"/>
  <c r="H2488" i="1"/>
  <c r="H2484" i="1"/>
  <c r="H2477" i="1"/>
  <c r="H2472" i="1"/>
  <c r="H2469" i="1"/>
  <c r="H2462" i="1"/>
  <c r="H2457" i="1"/>
  <c r="H2454" i="1"/>
  <c r="H2447" i="1"/>
  <c r="H2442" i="1"/>
  <c r="H2439" i="1"/>
  <c r="H2432" i="1"/>
  <c r="H2427" i="1"/>
  <c r="H2424" i="1"/>
  <c r="H2417" i="1"/>
  <c r="H2412" i="1"/>
  <c r="H2409" i="1"/>
  <c r="H2402" i="1"/>
  <c r="H2397" i="1"/>
  <c r="H2394" i="1"/>
  <c r="H2387" i="1"/>
  <c r="H2382" i="1"/>
  <c r="H2379" i="1"/>
  <c r="H2372" i="1"/>
  <c r="H2367" i="1"/>
  <c r="H2364" i="1"/>
  <c r="H2357" i="1"/>
  <c r="H2352" i="1"/>
  <c r="H2348" i="1"/>
  <c r="H2341" i="1"/>
  <c r="H2336" i="1"/>
  <c r="H2333" i="1"/>
  <c r="H2326" i="1"/>
  <c r="H2321" i="1"/>
  <c r="H2318" i="1"/>
  <c r="H2311" i="1"/>
  <c r="H2306" i="1"/>
  <c r="H2303" i="1"/>
  <c r="H2296" i="1"/>
  <c r="H2291" i="1"/>
  <c r="H2288" i="1"/>
  <c r="H2281" i="1"/>
  <c r="H2276" i="1"/>
  <c r="H2273" i="1"/>
  <c r="H2266" i="1"/>
  <c r="H2261" i="1"/>
  <c r="H2258" i="1"/>
  <c r="H2251" i="1"/>
  <c r="H2246" i="1"/>
  <c r="H2243" i="1"/>
  <c r="H2236" i="1"/>
  <c r="H2231" i="1"/>
  <c r="H2228" i="1"/>
  <c r="H2221" i="1"/>
  <c r="H2216" i="1"/>
  <c r="H2213" i="1"/>
  <c r="H2206" i="1"/>
  <c r="H2201" i="1"/>
  <c r="H2198" i="1"/>
  <c r="H2191" i="1"/>
  <c r="H2186" i="1"/>
  <c r="H2183" i="1"/>
  <c r="H2176" i="1"/>
  <c r="H2171" i="1"/>
  <c r="H2167" i="1"/>
  <c r="H2160" i="1"/>
  <c r="H2155" i="1"/>
  <c r="H2152" i="1"/>
  <c r="H2145" i="1"/>
  <c r="H2140" i="1"/>
  <c r="H2137" i="1"/>
  <c r="H2130" i="1"/>
  <c r="H2125" i="1"/>
  <c r="H2122" i="1"/>
  <c r="H2115" i="1"/>
  <c r="H2110" i="1"/>
  <c r="H2107" i="1"/>
  <c r="H2100" i="1"/>
  <c r="H2095" i="1"/>
  <c r="H2092" i="1"/>
  <c r="H2085" i="1"/>
  <c r="H2080" i="1"/>
  <c r="H2077" i="1"/>
  <c r="H2070" i="1"/>
  <c r="H2065" i="1"/>
  <c r="H2062" i="1"/>
  <c r="H2055" i="1"/>
  <c r="H2050" i="1"/>
  <c r="H2046" i="1"/>
  <c r="H2039" i="1"/>
  <c r="H2034" i="1"/>
  <c r="H2031" i="1"/>
  <c r="H2024" i="1"/>
  <c r="H2019" i="1"/>
  <c r="H2016" i="1"/>
  <c r="H2009" i="1"/>
  <c r="H2004" i="1"/>
  <c r="H2001" i="1"/>
  <c r="H1994" i="1"/>
  <c r="H1989" i="1"/>
  <c r="H1986" i="1"/>
  <c r="H1979" i="1"/>
  <c r="H1974" i="1"/>
  <c r="H1971" i="1"/>
  <c r="H1964" i="1"/>
  <c r="H1959" i="1"/>
  <c r="H1956" i="1"/>
  <c r="H1949" i="1"/>
  <c r="H1944" i="1"/>
  <c r="H1941" i="1"/>
  <c r="H1934" i="1"/>
  <c r="H1929" i="1"/>
  <c r="H1926" i="1"/>
  <c r="H1919" i="1"/>
  <c r="H1914" i="1"/>
  <c r="H1911" i="1"/>
  <c r="H1904" i="1"/>
  <c r="H1899" i="1"/>
  <c r="H1896" i="1"/>
  <c r="H1889" i="1"/>
  <c r="H1884" i="1"/>
  <c r="H1881" i="1"/>
  <c r="H1874" i="1"/>
  <c r="H1869" i="1"/>
  <c r="H1866" i="1"/>
  <c r="H1859" i="1"/>
  <c r="H1854" i="1"/>
  <c r="H1851" i="1"/>
  <c r="H1844" i="1"/>
  <c r="H1839" i="1"/>
  <c r="H1836" i="1"/>
  <c r="H1829" i="1"/>
  <c r="H1824" i="1"/>
  <c r="H1821" i="1"/>
  <c r="H1814" i="1"/>
  <c r="H1809" i="1"/>
  <c r="H1805" i="1"/>
  <c r="H1798" i="1"/>
  <c r="H1793" i="1"/>
  <c r="H1790" i="1"/>
  <c r="H1783" i="1"/>
  <c r="H1778" i="1"/>
  <c r="H1775" i="1"/>
  <c r="H1768" i="1"/>
  <c r="H1763" i="1"/>
  <c r="H1760" i="1"/>
  <c r="H1753" i="1"/>
  <c r="H1748" i="1"/>
  <c r="H1745" i="1"/>
  <c r="H1738" i="1"/>
  <c r="H1733" i="1"/>
  <c r="H1730" i="1"/>
  <c r="H1723" i="1"/>
  <c r="H1718" i="1"/>
  <c r="H1715" i="1"/>
  <c r="H1708" i="1"/>
  <c r="H1703" i="1"/>
  <c r="H1700" i="1"/>
  <c r="H1693" i="1"/>
  <c r="H1688" i="1"/>
  <c r="H1685" i="1"/>
  <c r="H1678" i="1"/>
  <c r="H1673" i="1"/>
  <c r="H1670" i="1"/>
  <c r="H1663" i="1"/>
  <c r="H1658" i="1"/>
  <c r="H1655" i="1"/>
  <c r="H1648" i="1"/>
  <c r="H1643" i="1"/>
  <c r="H1640" i="1"/>
  <c r="H1633" i="1"/>
  <c r="H1628" i="1"/>
  <c r="H1625" i="1"/>
  <c r="H1618" i="1"/>
  <c r="H1613" i="1"/>
  <c r="H1610" i="1"/>
  <c r="H1603" i="1"/>
  <c r="H1598" i="1"/>
  <c r="H1595" i="1"/>
  <c r="H1588" i="1"/>
  <c r="H1583" i="1"/>
  <c r="H1580" i="1"/>
  <c r="H1573" i="1"/>
  <c r="H1568" i="1"/>
  <c r="H1565" i="1"/>
  <c r="H1558" i="1"/>
  <c r="H1553" i="1"/>
  <c r="H1550" i="1"/>
  <c r="H1543" i="1"/>
  <c r="H1538" i="1"/>
  <c r="H1535" i="1"/>
  <c r="H1528" i="1"/>
  <c r="H1523" i="1"/>
  <c r="H1520" i="1"/>
  <c r="H1513" i="1"/>
  <c r="H1508" i="1"/>
  <c r="H1505" i="1"/>
  <c r="H1498" i="1"/>
  <c r="H1493" i="1"/>
  <c r="H1490" i="1"/>
  <c r="H1483" i="1"/>
  <c r="H1478" i="1"/>
  <c r="H1474" i="1"/>
  <c r="H1467" i="1"/>
  <c r="H1462" i="1"/>
  <c r="H1459" i="1"/>
  <c r="H1452" i="1"/>
  <c r="H1447" i="1"/>
  <c r="H1444" i="1"/>
  <c r="H1437" i="1"/>
  <c r="H1432" i="1"/>
  <c r="H1429" i="1"/>
  <c r="H1422" i="1"/>
  <c r="H1417" i="1"/>
  <c r="H1414" i="1"/>
  <c r="H1407" i="1"/>
  <c r="H1402" i="1"/>
  <c r="H1399" i="1"/>
  <c r="H1392" i="1"/>
  <c r="H1387" i="1"/>
  <c r="H1384" i="1"/>
  <c r="H1377" i="1"/>
  <c r="H1372" i="1"/>
  <c r="H1369" i="1"/>
  <c r="H1362" i="1"/>
  <c r="H1357" i="1"/>
  <c r="H1354" i="1"/>
  <c r="H1347" i="1"/>
  <c r="H1342" i="1"/>
  <c r="H1338" i="1"/>
  <c r="H1331" i="1"/>
  <c r="H1326" i="1"/>
  <c r="H1323" i="1"/>
  <c r="H1316" i="1"/>
  <c r="H1311" i="1"/>
  <c r="H1308" i="1"/>
  <c r="H1301" i="1"/>
  <c r="H1296" i="1"/>
  <c r="H1293" i="1"/>
  <c r="H1286" i="1"/>
  <c r="H1281" i="1"/>
  <c r="H1278" i="1"/>
  <c r="H1271" i="1"/>
  <c r="H1266" i="1"/>
  <c r="H1263" i="1"/>
  <c r="H1256" i="1"/>
  <c r="H1251" i="1"/>
  <c r="H1248" i="1"/>
  <c r="H1241" i="1"/>
  <c r="H1236" i="1"/>
  <c r="H1233" i="1"/>
  <c r="H1226" i="1"/>
  <c r="H1221" i="1"/>
  <c r="H1218" i="1"/>
  <c r="H1211" i="1"/>
  <c r="H1206" i="1"/>
  <c r="H1202" i="1"/>
  <c r="H1195" i="1"/>
  <c r="H1190" i="1"/>
  <c r="H1187" i="1"/>
  <c r="H1180" i="1"/>
  <c r="H1175" i="1"/>
  <c r="H1172" i="1"/>
  <c r="H1165" i="1"/>
  <c r="H1160" i="1"/>
  <c r="H1157" i="1"/>
  <c r="H1150" i="1"/>
  <c r="H1145" i="1"/>
  <c r="H1142" i="1"/>
  <c r="H1135" i="1"/>
  <c r="H1130" i="1"/>
  <c r="H1127" i="1"/>
  <c r="H1120" i="1"/>
  <c r="H1115" i="1"/>
  <c r="H1112" i="1"/>
  <c r="H1105" i="1"/>
  <c r="H1100" i="1"/>
  <c r="H1097" i="1"/>
  <c r="H1090" i="1"/>
  <c r="H1085" i="1"/>
  <c r="H1082" i="1"/>
  <c r="H1075" i="1"/>
  <c r="H1070" i="1"/>
  <c r="H1067" i="1"/>
  <c r="H1060" i="1"/>
  <c r="H1055" i="1"/>
  <c r="H1052" i="1"/>
  <c r="H1045" i="1"/>
  <c r="H1040" i="1"/>
  <c r="H1037" i="1"/>
  <c r="H1030" i="1"/>
  <c r="H1025" i="1"/>
  <c r="H1022" i="1"/>
  <c r="H1015" i="1"/>
  <c r="H1010" i="1"/>
  <c r="H1007" i="1"/>
  <c r="H1000" i="1"/>
  <c r="H995" i="1"/>
  <c r="H991" i="1"/>
  <c r="H984" i="1"/>
  <c r="H979" i="1"/>
  <c r="H976" i="1"/>
  <c r="H969" i="1"/>
  <c r="H964" i="1"/>
  <c r="H961" i="1"/>
  <c r="H954" i="1"/>
  <c r="H949" i="1"/>
  <c r="H946" i="1"/>
  <c r="H939" i="1"/>
  <c r="H934" i="1"/>
  <c r="H931" i="1"/>
  <c r="H924" i="1"/>
  <c r="H919" i="1"/>
  <c r="H916" i="1"/>
  <c r="H909" i="1"/>
  <c r="H904" i="1"/>
  <c r="H901" i="1"/>
  <c r="H894" i="1"/>
  <c r="H889" i="1"/>
  <c r="H885" i="1"/>
  <c r="H878" i="1"/>
  <c r="H873" i="1"/>
  <c r="H870" i="1"/>
  <c r="H863" i="1"/>
  <c r="H858" i="1"/>
  <c r="H855" i="1"/>
  <c r="H848" i="1"/>
  <c r="H843" i="1"/>
  <c r="H840" i="1"/>
  <c r="H833" i="1"/>
  <c r="H828" i="1"/>
  <c r="H825" i="1"/>
  <c r="H818" i="1"/>
  <c r="H813" i="1"/>
  <c r="H810" i="1"/>
  <c r="H803" i="1"/>
  <c r="H798" i="1"/>
  <c r="H795" i="1"/>
  <c r="H788" i="1"/>
  <c r="H783" i="1"/>
  <c r="H780" i="1"/>
  <c r="H773" i="1"/>
  <c r="H768" i="1"/>
  <c r="H765" i="1"/>
  <c r="H758" i="1"/>
  <c r="H753" i="1"/>
  <c r="H750" i="1"/>
  <c r="H743" i="1"/>
  <c r="H738" i="1"/>
  <c r="H735" i="1"/>
  <c r="H728" i="1"/>
  <c r="H723" i="1"/>
  <c r="H720" i="1"/>
  <c r="H713" i="1"/>
  <c r="H708" i="1"/>
  <c r="H705" i="1"/>
  <c r="H698" i="1"/>
  <c r="H693" i="1"/>
  <c r="H690" i="1"/>
  <c r="H683" i="1"/>
  <c r="H678" i="1"/>
  <c r="H675" i="1"/>
  <c r="H668" i="1"/>
  <c r="H663" i="1"/>
  <c r="H660" i="1"/>
  <c r="H653" i="1"/>
  <c r="H648" i="1"/>
  <c r="H645" i="1"/>
  <c r="H638" i="1"/>
  <c r="H633" i="1"/>
  <c r="H630" i="1"/>
  <c r="H623" i="1"/>
  <c r="H618" i="1"/>
  <c r="H610" i="1"/>
  <c r="H595" i="1"/>
  <c r="H588" i="1"/>
  <c r="H573" i="1"/>
  <c r="H566" i="1"/>
  <c r="H551" i="1"/>
  <c r="H549" i="1" s="1"/>
  <c r="H567" i="1" s="1"/>
  <c r="H544" i="1"/>
  <c r="H529" i="1"/>
  <c r="H522" i="1"/>
  <c r="H514" i="1"/>
  <c r="H508" i="1"/>
  <c r="H501" i="1"/>
  <c r="H486" i="1"/>
  <c r="H479" i="1"/>
  <c r="H464" i="1"/>
  <c r="H462" i="1" s="1"/>
  <c r="H480" i="1" s="1"/>
  <c r="H457" i="1"/>
  <c r="H442" i="1"/>
  <c r="H435" i="1"/>
  <c r="H420" i="1"/>
  <c r="H413" i="1"/>
  <c r="H398" i="1"/>
  <c r="H391" i="1"/>
  <c r="H376" i="1"/>
  <c r="H374" i="1" s="1"/>
  <c r="H392" i="1" s="1"/>
  <c r="H369" i="1"/>
  <c r="H361" i="1"/>
  <c r="H355" i="1"/>
  <c r="H348" i="1"/>
  <c r="H333" i="1"/>
  <c r="H325" i="1"/>
  <c r="H322" i="1"/>
  <c r="H321" i="1"/>
  <c r="H320" i="1"/>
  <c r="H319" i="1"/>
  <c r="H318" i="1"/>
  <c r="H316" i="1"/>
  <c r="H315" i="1"/>
  <c r="H314" i="1"/>
  <c r="H304" i="1"/>
  <c r="H301" i="1"/>
  <c r="H300" i="1"/>
  <c r="H299" i="1"/>
  <c r="H298" i="1"/>
  <c r="H297" i="1"/>
  <c r="H295" i="1"/>
  <c r="H294" i="1"/>
  <c r="H293" i="1"/>
  <c r="H283" i="1"/>
  <c r="H280" i="1"/>
  <c r="H279" i="1"/>
  <c r="H278" i="1"/>
  <c r="H277" i="1"/>
  <c r="H276" i="1"/>
  <c r="H274" i="1"/>
  <c r="H273" i="1"/>
  <c r="H272" i="1"/>
  <c r="H262" i="1"/>
  <c r="H259" i="1"/>
  <c r="H258" i="1"/>
  <c r="H257" i="1"/>
  <c r="H256" i="1"/>
  <c r="H255" i="1"/>
  <c r="H253" i="1"/>
  <c r="H252" i="1"/>
  <c r="H251" i="1"/>
  <c r="H241" i="1"/>
  <c r="H238" i="1"/>
  <c r="H237" i="1"/>
  <c r="H236" i="1"/>
  <c r="H235" i="1"/>
  <c r="H234" i="1"/>
  <c r="H232" i="1"/>
  <c r="H231" i="1"/>
  <c r="H230" i="1"/>
  <c r="H220" i="1"/>
  <c r="H217" i="1"/>
  <c r="H216" i="1"/>
  <c r="H215" i="1"/>
  <c r="H214" i="1"/>
  <c r="H213" i="1"/>
  <c r="H211" i="1"/>
  <c r="H210" i="1"/>
  <c r="H209" i="1"/>
  <c r="H199" i="1"/>
  <c r="H196" i="1"/>
  <c r="H195" i="1"/>
  <c r="H194" i="1"/>
  <c r="H193" i="1"/>
  <c r="H192" i="1"/>
  <c r="H190" i="1"/>
  <c r="H189" i="1"/>
  <c r="H188" i="1"/>
  <c r="H178" i="1"/>
  <c r="H175" i="1"/>
  <c r="H174" i="1"/>
  <c r="H173" i="1"/>
  <c r="H172" i="1"/>
  <c r="H171" i="1"/>
  <c r="H164" i="1"/>
  <c r="H157" i="1"/>
  <c r="H154" i="1"/>
  <c r="H153" i="1"/>
  <c r="H152" i="1"/>
  <c r="H151" i="1"/>
  <c r="H150" i="1"/>
  <c r="H148" i="1"/>
  <c r="H147" i="1"/>
  <c r="H146" i="1"/>
  <c r="H136" i="1"/>
  <c r="H133" i="1"/>
  <c r="H132" i="1"/>
  <c r="H131" i="1"/>
  <c r="H130" i="1"/>
  <c r="H129" i="1"/>
  <c r="H127" i="1"/>
  <c r="H126" i="1"/>
  <c r="H125" i="1"/>
  <c r="H115" i="1"/>
  <c r="H112" i="1"/>
  <c r="H111" i="1"/>
  <c r="H110" i="1"/>
  <c r="H109" i="1"/>
  <c r="H108" i="1"/>
  <c r="H106" i="1"/>
  <c r="H105" i="1"/>
  <c r="H104" i="1"/>
  <c r="H94" i="1"/>
  <c r="H91" i="1"/>
  <c r="H90" i="1"/>
  <c r="H89" i="1"/>
  <c r="H88" i="1"/>
  <c r="H85" i="1"/>
  <c r="H84" i="1"/>
  <c r="H73" i="1"/>
  <c r="H70" i="1"/>
  <c r="H69" i="1"/>
  <c r="H68" i="1"/>
  <c r="H67" i="1"/>
  <c r="H66" i="1"/>
  <c r="H64" i="1"/>
  <c r="H63" i="1"/>
  <c r="H62" i="1"/>
  <c r="H1084" i="1" l="1"/>
  <c r="H1808" i="1"/>
  <c r="H737" i="1"/>
  <c r="H2864" i="1"/>
  <c r="H2351" i="1"/>
  <c r="H2577" i="1"/>
  <c r="H2818" i="1"/>
  <c r="H888" i="1"/>
  <c r="H2879" i="1"/>
  <c r="H1416" i="1"/>
  <c r="H1220" i="1"/>
  <c r="H1762" i="1"/>
  <c r="H842" i="1"/>
  <c r="H2654" i="1"/>
  <c r="H647" i="1"/>
  <c r="H1373" i="1"/>
  <c r="H2426" i="1"/>
  <c r="H2745" i="1"/>
  <c r="H2456" i="1"/>
  <c r="H2697" i="1"/>
  <c r="H2126" i="1"/>
  <c r="H2200" i="1"/>
  <c r="H2441" i="1"/>
  <c r="H2834" i="1"/>
  <c r="H2471" i="1"/>
  <c r="H2713" i="1"/>
  <c r="H784" i="1"/>
  <c r="H1403" i="1"/>
  <c r="H827" i="1"/>
  <c r="H1071" i="1"/>
  <c r="H1310" i="1"/>
  <c r="H2758" i="1"/>
  <c r="H1689" i="1"/>
  <c r="H1537" i="1"/>
  <c r="H2066" i="1"/>
  <c r="H1838" i="1"/>
  <c r="H2320" i="1"/>
  <c r="H752" i="1"/>
  <c r="H996" i="1"/>
  <c r="H935" i="1"/>
  <c r="H632" i="1"/>
  <c r="H2335" i="1"/>
  <c r="H418" i="1"/>
  <c r="H1191" i="1"/>
  <c r="H1747" i="1"/>
  <c r="H1988" i="1"/>
  <c r="H2230" i="1"/>
  <c r="H2033" i="1"/>
  <c r="H170" i="1"/>
  <c r="H162" i="1" s="1"/>
  <c r="H179" i="1" s="1"/>
  <c r="H1448" i="1"/>
  <c r="H2185" i="1"/>
  <c r="H1205" i="1"/>
  <c r="H2170" i="1"/>
  <c r="H814" i="1"/>
  <c r="H1734" i="1"/>
  <c r="H506" i="1"/>
  <c r="H1614" i="1"/>
  <c r="H1900" i="1"/>
  <c r="H1704" i="1"/>
  <c r="H1945" i="1"/>
  <c r="H2534" i="1"/>
  <c r="H275" i="1"/>
  <c r="H317" i="1"/>
  <c r="H1116" i="1"/>
  <c r="H2290" i="1"/>
  <c r="H1507" i="1"/>
  <c r="H619" i="1"/>
  <c r="H1386" i="1"/>
  <c r="H1584" i="1"/>
  <c r="H1823" i="1"/>
  <c r="H2018" i="1"/>
  <c r="H1868" i="1"/>
  <c r="H2215" i="1"/>
  <c r="H2790" i="1"/>
  <c r="H185" i="1"/>
  <c r="H575" i="1"/>
  <c r="H1146" i="1"/>
  <c r="H1885" i="1"/>
  <c r="H80" i="1"/>
  <c r="H531" i="1"/>
  <c r="H857" i="1"/>
  <c r="H1446" i="1"/>
  <c r="H1975" i="1"/>
  <c r="H1777" i="1"/>
  <c r="H2307" i="1"/>
  <c r="H2669" i="1"/>
  <c r="H905" i="1"/>
  <c r="H634" i="1"/>
  <c r="H617" i="1"/>
  <c r="H874" i="1"/>
  <c r="H101" i="1"/>
  <c r="H722" i="1"/>
  <c r="H918" i="1"/>
  <c r="H1461" i="1"/>
  <c r="H2049" i="1"/>
  <c r="H2562" i="1"/>
  <c r="H353" i="1"/>
  <c r="H963" i="1"/>
  <c r="H1159" i="1"/>
  <c r="H1659" i="1"/>
  <c r="H1265" i="1"/>
  <c r="H2139" i="1"/>
  <c r="H1176" i="1"/>
  <c r="H2411" i="1"/>
  <c r="H707" i="1"/>
  <c r="H1524" i="1"/>
  <c r="H2788" i="1"/>
  <c r="H254" i="1"/>
  <c r="H1687" i="1"/>
  <c r="H2109" i="1"/>
  <c r="H2547" i="1"/>
  <c r="H2803" i="1"/>
  <c r="H767" i="1"/>
  <c r="H1341" i="1"/>
  <c r="H1642" i="1"/>
  <c r="H2262" i="1"/>
  <c r="H2592" i="1"/>
  <c r="H2096" i="1"/>
  <c r="H1494" i="1"/>
  <c r="H2005" i="1"/>
  <c r="H1009" i="1"/>
  <c r="H1069" i="1"/>
  <c r="H1129" i="1"/>
  <c r="H1358" i="1"/>
  <c r="H1779" i="1"/>
  <c r="H2172" i="1"/>
  <c r="H2775" i="1"/>
  <c r="H444" i="1"/>
  <c r="H812" i="1"/>
  <c r="H1024" i="1"/>
  <c r="H1144" i="1"/>
  <c r="H829" i="1"/>
  <c r="H1479" i="1"/>
  <c r="H1582" i="1"/>
  <c r="H2652" i="1"/>
  <c r="H65" i="1"/>
  <c r="H128" i="1"/>
  <c r="H400" i="1"/>
  <c r="H950" i="1"/>
  <c r="H1235" i="1"/>
  <c r="H1418" i="1"/>
  <c r="H1717" i="1"/>
  <c r="H1825" i="1"/>
  <c r="H1928" i="1"/>
  <c r="H2337" i="1"/>
  <c r="H1522" i="1"/>
  <c r="H2305" i="1"/>
  <c r="H2773" i="1"/>
  <c r="H754" i="1"/>
  <c r="H1056" i="1"/>
  <c r="H1280" i="1"/>
  <c r="H2667" i="1"/>
  <c r="H2682" i="1"/>
  <c r="H488" i="1"/>
  <c r="H269" i="1"/>
  <c r="H694" i="1"/>
  <c r="H149" i="1"/>
  <c r="H797" i="1"/>
  <c r="H1039" i="1"/>
  <c r="H739" i="1"/>
  <c r="H978" i="1"/>
  <c r="H1325" i="1"/>
  <c r="H1567" i="1"/>
  <c r="H1627" i="1"/>
  <c r="H1855" i="1"/>
  <c r="H2124" i="1"/>
  <c r="H1099" i="1"/>
  <c r="H2366" i="1"/>
  <c r="H2487" i="1"/>
  <c r="H2607" i="1"/>
  <c r="H2728" i="1"/>
  <c r="H212" i="1"/>
  <c r="H593" i="1"/>
  <c r="H611" i="1" s="1"/>
  <c r="H2003" i="1"/>
  <c r="H2187" i="1"/>
  <c r="H2245" i="1"/>
  <c r="H2292" i="1"/>
  <c r="H1702" i="1"/>
  <c r="H1026" i="1"/>
  <c r="H2413" i="1"/>
  <c r="H166" i="1"/>
  <c r="H664" i="1"/>
  <c r="H206" i="1"/>
  <c r="H296" i="1"/>
  <c r="H933" i="1"/>
  <c r="H1054" i="1"/>
  <c r="H1174" i="1"/>
  <c r="H1569" i="1"/>
  <c r="H2051" i="1"/>
  <c r="H2383" i="1"/>
  <c r="H2624" i="1"/>
  <c r="H248" i="1"/>
  <c r="H948" i="1"/>
  <c r="H980" i="1"/>
  <c r="H1101" i="1"/>
  <c r="H1189" i="1"/>
  <c r="H1222" i="1"/>
  <c r="H1327" i="1"/>
  <c r="H1764" i="1"/>
  <c r="H2609" i="1"/>
  <c r="H2730" i="1"/>
  <c r="H859" i="1"/>
  <c r="H1297" i="1"/>
  <c r="H1930" i="1"/>
  <c r="H2141" i="1"/>
  <c r="H2368" i="1"/>
  <c r="H2489" i="1"/>
  <c r="H2820" i="1"/>
  <c r="H233" i="1"/>
  <c r="H290" i="1"/>
  <c r="H1401" i="1"/>
  <c r="H1883" i="1"/>
  <c r="H2020" i="1"/>
  <c r="H2094" i="1"/>
  <c r="H2247" i="1"/>
  <c r="H2579" i="1"/>
  <c r="H2699" i="1"/>
  <c r="H2504" i="1"/>
  <c r="H191" i="1"/>
  <c r="H692" i="1"/>
  <c r="H1539" i="1"/>
  <c r="H1644" i="1"/>
  <c r="H2458" i="1"/>
  <c r="H2532" i="1"/>
  <c r="H357" i="1"/>
  <c r="H903" i="1"/>
  <c r="H1973" i="1"/>
  <c r="H331" i="1"/>
  <c r="H396" i="1"/>
  <c r="H414" i="1" s="1"/>
  <c r="H1657" i="1"/>
  <c r="H1810" i="1"/>
  <c r="H2217" i="1"/>
  <c r="H2549" i="1"/>
  <c r="H122" i="1"/>
  <c r="H227" i="1"/>
  <c r="H311" i="1"/>
  <c r="H440" i="1"/>
  <c r="H458" i="1" s="1"/>
  <c r="H709" i="1"/>
  <c r="H782" i="1"/>
  <c r="H1295" i="1"/>
  <c r="H2064" i="1"/>
  <c r="H86" i="1"/>
  <c r="H484" i="1"/>
  <c r="H1356" i="1"/>
  <c r="H2079" i="1"/>
  <c r="H2428" i="1"/>
  <c r="H527" i="1"/>
  <c r="H545" i="1" s="1"/>
  <c r="H677" i="1"/>
  <c r="H872" i="1"/>
  <c r="H994" i="1"/>
  <c r="H1114" i="1"/>
  <c r="H1250" i="1"/>
  <c r="H1267" i="1"/>
  <c r="H1477" i="1"/>
  <c r="H1597" i="1"/>
  <c r="H1853" i="1"/>
  <c r="H1943" i="1"/>
  <c r="H2517" i="1"/>
  <c r="H2743" i="1"/>
  <c r="H2866" i="1"/>
  <c r="H571" i="1"/>
  <c r="H589" i="1" s="1"/>
  <c r="H662" i="1"/>
  <c r="H1898" i="1"/>
  <c r="H1958" i="1"/>
  <c r="H2396" i="1"/>
  <c r="H2502" i="1"/>
  <c r="H2637" i="1"/>
  <c r="H107" i="1"/>
  <c r="H2275" i="1"/>
  <c r="H2381" i="1"/>
  <c r="H2622" i="1"/>
  <c r="H143" i="1"/>
  <c r="H1237" i="1"/>
  <c r="H2154" i="1"/>
  <c r="H2260" i="1"/>
  <c r="H59" i="1"/>
  <c r="H1913" i="1"/>
  <c r="H1915" i="1"/>
  <c r="H335" i="1"/>
  <c r="H649" i="1"/>
  <c r="H769" i="1"/>
  <c r="H890" i="1"/>
  <c r="H1011" i="1"/>
  <c r="H1131" i="1"/>
  <c r="H1252" i="1"/>
  <c r="H1463" i="1"/>
  <c r="H1552" i="1"/>
  <c r="H1554" i="1"/>
  <c r="H724" i="1"/>
  <c r="H844" i="1"/>
  <c r="H965" i="1"/>
  <c r="H1086" i="1"/>
  <c r="H1207" i="1"/>
  <c r="H378" i="1"/>
  <c r="H422" i="1"/>
  <c r="H466" i="1"/>
  <c r="H510" i="1"/>
  <c r="H553" i="1"/>
  <c r="H597" i="1"/>
  <c r="H1388" i="1"/>
  <c r="H679" i="1"/>
  <c r="H799" i="1"/>
  <c r="H920" i="1"/>
  <c r="H1041" i="1"/>
  <c r="H1161" i="1"/>
  <c r="H1282" i="1"/>
  <c r="H1312" i="1"/>
  <c r="H1343" i="1"/>
  <c r="H1431" i="1"/>
  <c r="H1433" i="1"/>
  <c r="H1672" i="1"/>
  <c r="H1674" i="1"/>
  <c r="H2849" i="1"/>
  <c r="H2851" i="1"/>
  <c r="H1792" i="1"/>
  <c r="H1794" i="1"/>
  <c r="H1371" i="1"/>
  <c r="H1492" i="1"/>
  <c r="H1599" i="1"/>
  <c r="H1612" i="1"/>
  <c r="H1719" i="1"/>
  <c r="H1732" i="1"/>
  <c r="H1840" i="1"/>
  <c r="H1960" i="1"/>
  <c r="H2081" i="1"/>
  <c r="H2202" i="1"/>
  <c r="H2322" i="1"/>
  <c r="H2443" i="1"/>
  <c r="H2564" i="1"/>
  <c r="H2684" i="1"/>
  <c r="H2805" i="1"/>
  <c r="H2881" i="1"/>
  <c r="H2035" i="1"/>
  <c r="H2156" i="1"/>
  <c r="H2277" i="1"/>
  <c r="H2398" i="1"/>
  <c r="H2519" i="1"/>
  <c r="H2639" i="1"/>
  <c r="H2760" i="1"/>
  <c r="H1509" i="1"/>
  <c r="H1629" i="1"/>
  <c r="H1749" i="1"/>
  <c r="H1870" i="1"/>
  <c r="H1990" i="1"/>
  <c r="H2111" i="1"/>
  <c r="H2232" i="1"/>
  <c r="H2353" i="1"/>
  <c r="H2473" i="1"/>
  <c r="H2594" i="1"/>
  <c r="H2715" i="1"/>
  <c r="H2836" i="1"/>
  <c r="H78" i="1" l="1"/>
  <c r="H141" i="1"/>
  <c r="H158" i="1" s="1"/>
  <c r="H183" i="1"/>
  <c r="H200" i="1" s="1"/>
  <c r="H250" i="1"/>
  <c r="H82" i="1"/>
  <c r="H95" i="1"/>
  <c r="H229" i="1"/>
  <c r="H313" i="1"/>
  <c r="H267" i="1"/>
  <c r="H284" i="1" s="1"/>
  <c r="H246" i="1"/>
  <c r="H263" i="1" s="1"/>
  <c r="H187" i="1"/>
  <c r="H208" i="1"/>
  <c r="H288" i="1"/>
  <c r="H305" i="1" s="1"/>
  <c r="H99" i="1"/>
  <c r="H116" i="1" s="1"/>
  <c r="H309" i="1"/>
  <c r="H326" i="1" s="1"/>
  <c r="H145" i="1"/>
  <c r="H120" i="1"/>
  <c r="H137" i="1" s="1"/>
  <c r="H103" i="1"/>
  <c r="H204" i="1"/>
  <c r="H221" i="1" s="1"/>
  <c r="H292" i="1"/>
  <c r="H124" i="1"/>
  <c r="H225" i="1"/>
  <c r="H242" i="1" s="1"/>
  <c r="H57" i="1"/>
  <c r="H74" i="1" s="1"/>
  <c r="H61" i="1"/>
  <c r="H27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Асем Норжанова</author>
  </authors>
  <commentList>
    <comment ref="C2288" authorId="0" shapeId="0" xr:uid="{5DF26AB4-194C-449E-87E8-4CE7282A0707}">
      <text>
        <r>
          <rPr>
            <b/>
            <sz val="9"/>
            <color indexed="81"/>
            <rFont val="Tahoma"/>
            <family val="2"/>
            <charset val="204"/>
          </rPr>
          <t>Асем Норжанова: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Асем Норжанова</author>
  </authors>
  <commentList>
    <comment ref="C2288" authorId="0" shapeId="0" xr:uid="{D409B87C-7A3B-44D4-A795-EEE58A5C8B77}">
      <text>
        <r>
          <rPr>
            <b/>
            <sz val="9"/>
            <color indexed="81"/>
            <rFont val="Tahoma"/>
            <family val="2"/>
            <charset val="204"/>
          </rPr>
          <t>Асем Норжанова: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<sst xmlns="http://schemas.openxmlformats.org/spreadsheetml/2006/main" count="5796" uniqueCount="395">
  <si>
    <t>Форма 3</t>
  </si>
  <si>
    <t>миллион тенге</t>
  </si>
  <si>
    <t>№ п/п</t>
  </si>
  <si>
    <t xml:space="preserve">Показатели </t>
  </si>
  <si>
    <t xml:space="preserve">2024 год </t>
  </si>
  <si>
    <t xml:space="preserve">2025 год </t>
  </si>
  <si>
    <t>Год прогнозируемого периода</t>
  </si>
  <si>
    <t>2027 год</t>
  </si>
  <si>
    <t>2028 год</t>
  </si>
  <si>
    <t>Факт</t>
  </si>
  <si>
    <t>Оценка</t>
  </si>
  <si>
    <t>Прогноз</t>
  </si>
  <si>
    <t>Консолидированный бюджет области</t>
  </si>
  <si>
    <t xml:space="preserve">Поступления </t>
  </si>
  <si>
    <t>в % к ВРП</t>
  </si>
  <si>
    <t xml:space="preserve">Доходы (без учета трансферта) </t>
  </si>
  <si>
    <t>% к предыдущему году</t>
  </si>
  <si>
    <t xml:space="preserve">Налоговые поступления </t>
  </si>
  <si>
    <t xml:space="preserve">Неналоговые поступления </t>
  </si>
  <si>
    <t xml:space="preserve">Поступления от продажи основного капитала </t>
  </si>
  <si>
    <t xml:space="preserve">Поступление трансфертов </t>
  </si>
  <si>
    <t xml:space="preserve">Субвенции </t>
  </si>
  <si>
    <t xml:space="preserve">Целевые текущие трансферты </t>
  </si>
  <si>
    <t xml:space="preserve">Целевые трансферты на развития </t>
  </si>
  <si>
    <t xml:space="preserve">Погашение бюджетных кредитов </t>
  </si>
  <si>
    <t xml:space="preserve">Поступления от продажи финансовых активов государства </t>
  </si>
  <si>
    <t xml:space="preserve">Расходы </t>
  </si>
  <si>
    <t xml:space="preserve">Дефицит/профицит </t>
  </si>
  <si>
    <t>Областной бюджет</t>
  </si>
  <si>
    <t>Бюджетные изъятия</t>
  </si>
  <si>
    <t>Трансферты из нижестоящих бюджетов</t>
  </si>
  <si>
    <t xml:space="preserve">Консолидированный бюджет района (города областного значения) (в разрезе районов (городов областного значения) </t>
  </si>
  <si>
    <t>Акжаикский район</t>
  </si>
  <si>
    <t>Бокейординский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</si>
  <si>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</si>
  <si>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</si>
  <si>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</si>
  <si>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</si>
  <si>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</si>
  <si>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</si>
  <si>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</si>
  <si>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</si>
  <si>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</si>
  <si>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</si>
  <si>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город Уральск</t>
  </si>
  <si>
    <t>Районный (городской) бюджет (в разрезе районных (городских) бюджетов)</t>
  </si>
  <si>
    <t>Бюджеты города районного значения, сел, поселков, сельских округов (в разрезе городов районного значения, сел, поселков, сельских округов)</t>
  </si>
  <si>
    <t>Акжолский сельский округ</t>
  </si>
  <si>
    <t>Алмалинский сельский округ</t>
  </si>
  <si>
    <t>Алгабасский сельский округ</t>
  </si>
  <si>
    <t>Есенсайский сельский округ</t>
  </si>
  <si>
    <t>Тайпакский сельский округ</t>
  </si>
  <si>
    <t>Чапаевский сельский округ</t>
  </si>
  <si>
    <t>Аксуатский сельский округ</t>
  </si>
  <si>
    <t>Базартюбинский сельский округ</t>
  </si>
  <si>
    <t>Базаршоланский сельский округ</t>
  </si>
  <si>
    <t>Бударинский сельский округ</t>
  </si>
  <si>
    <t>Жамбульский сельский округ</t>
  </si>
  <si>
    <t>Жанабулакский сельский округ</t>
  </si>
  <si>
    <t>Караултюбинский сельский округ</t>
  </si>
  <si>
    <t>Конеккеткенский сельский округ</t>
  </si>
  <si>
    <t>Кабыршактинский сельский округ</t>
  </si>
  <si>
    <t>Курайлысайский сельский округ</t>
  </si>
  <si>
    <t>Мергеневский сельский округ</t>
  </si>
  <si>
    <t>Сартогайский сельский округ</t>
  </si>
  <si>
    <t>Сайхинский  сельский округ</t>
  </si>
  <si>
    <t>Урдинский  сельский округ</t>
  </si>
  <si>
    <t>Бисенский сельский округ</t>
  </si>
  <si>
    <t>Муратсайский сельский округ</t>
  </si>
  <si>
    <t>Т.Масинский сельский округ</t>
  </si>
  <si>
    <t>Саралжинский сельский округ</t>
  </si>
  <si>
    <t>Уялинский  сельский округ</t>
  </si>
  <si>
    <t>город Аксай</t>
  </si>
  <si>
    <t>Бурлинский сельский округ</t>
  </si>
  <si>
    <t>Пугачевский сельский округ</t>
  </si>
  <si>
    <t>Жарсуатский сельский округ</t>
  </si>
  <si>
    <t>Канайский сельский округ</t>
  </si>
  <si>
    <t>Приуральный сельский округ</t>
  </si>
  <si>
    <t>Успенский сельский округ</t>
  </si>
  <si>
    <t>Акбулакский сельский округ</t>
  </si>
  <si>
    <t>Достыкский сельский округ</t>
  </si>
  <si>
    <t>Аксуский сельский округ</t>
  </si>
  <si>
    <t>Кентубекский сельский округ</t>
  </si>
  <si>
    <t>Карагандинский сельский округ</t>
  </si>
  <si>
    <t>Каракудукский сельский округ</t>
  </si>
  <si>
    <t>Бумакольский сельский округ</t>
  </si>
  <si>
    <t>Жангалинский сельский округ</t>
  </si>
  <si>
    <t>Жанаказанский  сельский округ</t>
  </si>
  <si>
    <t>Жанажолский  сельский округ</t>
  </si>
  <si>
    <t>Копжасарский  сельский округ</t>
  </si>
  <si>
    <t>Мастексайский  сельский округ</t>
  </si>
  <si>
    <t>С.Мендешевский сельский округ</t>
  </si>
  <si>
    <t>Брликский  сельский округ</t>
  </si>
  <si>
    <t>Пятимарский  сельский округ</t>
  </si>
  <si>
    <t>Кызылобинский сельский округ</t>
  </si>
  <si>
    <t>Жанибекский сельский округ</t>
  </si>
  <si>
    <t>Жаксыбайский сельский округ</t>
  </si>
  <si>
    <t>Тауский сельский округ</t>
  </si>
  <si>
    <t>Борсинский сельский округ</t>
  </si>
  <si>
    <t>Акобинский сельский округ</t>
  </si>
  <si>
    <t>Камыстинский сельский округ</t>
  </si>
  <si>
    <t>Узункульский сельский округ</t>
  </si>
  <si>
    <t>Куйгенкульский сельский округ</t>
  </si>
  <si>
    <t>Таловский сельский округ</t>
  </si>
  <si>
    <t>Дарьинский сельский округ</t>
  </si>
  <si>
    <t xml:space="preserve"> Кушумский сельский округ</t>
  </si>
  <si>
    <t xml:space="preserve"> Мичуринский сельский округ</t>
  </si>
  <si>
    <t xml:space="preserve"> Переметнинский сельский округ</t>
  </si>
  <si>
    <t xml:space="preserve"> сельский округ Достык</t>
  </si>
  <si>
    <t xml:space="preserve"> сельский округ Махамбет</t>
  </si>
  <si>
    <t xml:space="preserve"> Щаповский сельский округ</t>
  </si>
  <si>
    <t xml:space="preserve"> Январцевский сельский округ</t>
  </si>
  <si>
    <t>сельский округ Байконыс</t>
  </si>
  <si>
    <t xml:space="preserve"> Зеленовский сельский округ</t>
  </si>
  <si>
    <t xml:space="preserve"> сельский округ Егіндібұлақ</t>
  </si>
  <si>
    <t>Сельский округ Бейбітшілік</t>
  </si>
  <si>
    <t>Сельский округ Атамекен</t>
  </si>
  <si>
    <t xml:space="preserve"> Чировский сельский округ</t>
  </si>
  <si>
    <t xml:space="preserve"> сельский округ Белес</t>
  </si>
  <si>
    <t>Янайкинский  сельский округ</t>
  </si>
  <si>
    <t xml:space="preserve"> Макаровский сельский округ</t>
  </si>
  <si>
    <t xml:space="preserve"> сельский округ Сұлу көл</t>
  </si>
  <si>
    <t>Сельский округ Курмагазы</t>
  </si>
  <si>
    <t xml:space="preserve"> Рубежинский сельский округ</t>
  </si>
  <si>
    <t>Раздольненский сельский округ</t>
  </si>
  <si>
    <t xml:space="preserve"> сельский округ Шалгай</t>
  </si>
  <si>
    <t>Казталовский сельский округ</t>
  </si>
  <si>
    <t>Жалпакталский сельский округ</t>
  </si>
  <si>
    <t>Бостандыкский сельский округ</t>
  </si>
  <si>
    <t>Брикский сельский округ</t>
  </si>
  <si>
    <t>Караобинский сельский округ</t>
  </si>
  <si>
    <t>Кушанкульский сельский округ</t>
  </si>
  <si>
    <t>Кайындинский сельский округ</t>
  </si>
  <si>
    <t>Теренкульский сельский округ</t>
  </si>
  <si>
    <t>Болашакский сельский округ</t>
  </si>
  <si>
    <t>Жанажолский сельский округ</t>
  </si>
  <si>
    <t>Караузенский сельский округ</t>
  </si>
  <si>
    <t>Карассуский сельский округ</t>
  </si>
  <si>
    <t>Талдыапанский сельский округ</t>
  </si>
  <si>
    <t>Талдыкудукский сельский округ</t>
  </si>
  <si>
    <t>Акпатерский сельский округ</t>
  </si>
  <si>
    <t>Куктерекский сельский округ</t>
  </si>
  <si>
    <t>Каратобинский сельский округ</t>
  </si>
  <si>
    <t>Сулыкольский сельский округ</t>
  </si>
  <si>
    <t>Аккозинский сельский округ</t>
  </si>
  <si>
    <t>Саралжынский сельский округ</t>
  </si>
  <si>
    <t>Жусандойский сельский округ</t>
  </si>
  <si>
    <t>Каракульский сельский округ</t>
  </si>
  <si>
    <t>Егиндикольский сельский округ</t>
  </si>
  <si>
    <t>Коскольский сельский округ</t>
  </si>
  <si>
    <t>Аралтобинский сельский округ</t>
  </si>
  <si>
    <t>Буланский сельский округ</t>
  </si>
  <si>
    <t>Булдуртинский  сельский округ</t>
  </si>
  <si>
    <t>Елтайский сельский округ</t>
  </si>
  <si>
    <t>Кособинский сельский округ</t>
  </si>
  <si>
    <t>Жетиколский сельский округ</t>
  </si>
  <si>
    <t>Жосалинский сельский округ</t>
  </si>
  <si>
    <t>Жымпитинский сельский округ</t>
  </si>
  <si>
    <t>Сароиский сельский округ</t>
  </si>
  <si>
    <t>Талдыбулакский сельский округ</t>
  </si>
  <si>
    <t>Шолаканкатинский сельский округ</t>
  </si>
  <si>
    <t>Таскалинский сельский округ</t>
  </si>
  <si>
    <t>Актауский сельский округ</t>
  </si>
  <si>
    <t>Амангельдинский сельский округ</t>
  </si>
  <si>
    <t>Мерекенский сельский округ</t>
  </si>
  <si>
    <t>Кощинский сельский округ</t>
  </si>
  <si>
    <t>Казахстанский сельский округ</t>
  </si>
  <si>
    <t>Чижинский сельский округ</t>
  </si>
  <si>
    <t>Мерейский сельский округ</t>
  </si>
  <si>
    <t>Акжаикский сельский округ</t>
  </si>
  <si>
    <t>Подстепновский сельский округ</t>
  </si>
  <si>
    <t>Теректинский сельский округ</t>
  </si>
  <si>
    <t>Шагатайский сельский округ</t>
  </si>
  <si>
    <t>Чаганский сельский округ</t>
  </si>
  <si>
    <t>Анкатинский сельский округ</t>
  </si>
  <si>
    <t>Аксогумский сельский округ</t>
  </si>
  <si>
    <t>Богдановский сельский округ</t>
  </si>
  <si>
    <t>Долинский сельский округ</t>
  </si>
  <si>
    <t>Кумаксайский сельский округ</t>
  </si>
  <si>
    <t>Покатиловский сельский округ</t>
  </si>
  <si>
    <t>Приреченский сельский округ</t>
  </si>
  <si>
    <t>Шалкарский сельский округ</t>
  </si>
  <si>
    <t>Алмазненский сельский округ</t>
  </si>
  <si>
    <t>Ащысайский  сельский округ</t>
  </si>
  <si>
    <t>Акбулакский  сельский округ</t>
  </si>
  <si>
    <t>Актауский  сельский округ</t>
  </si>
  <si>
    <t>Акшатский  сельский округ</t>
  </si>
  <si>
    <t>Ардакский  сельский округ</t>
  </si>
  <si>
    <t>Карагашский  сельский округ</t>
  </si>
  <si>
    <t>Чингирлауский сельский округ</t>
  </si>
  <si>
    <t xml:space="preserve"> п. Зачаганск </t>
  </si>
  <si>
    <t xml:space="preserve">п.Круглоозерный </t>
  </si>
  <si>
    <t>Желаевский п/о</t>
  </si>
  <si>
    <t xml:space="preserve">п.Деркул </t>
  </si>
  <si>
    <t xml:space="preserve">2026 год </t>
  </si>
  <si>
    <t>2029 год</t>
  </si>
  <si>
    <t>Специальные поступления</t>
  </si>
  <si>
    <t>Прогноз бюджетных параметров области на 2027-2029 годы</t>
  </si>
  <si>
    <t>3 нысан</t>
  </si>
  <si>
    <t>миллион теңге</t>
  </si>
  <si>
    <t>№ р/с</t>
  </si>
  <si>
    <t>Көрсеткіштер</t>
  </si>
  <si>
    <t>Болжамды кезең жылы</t>
  </si>
  <si>
    <t xml:space="preserve">Іс жүзінде </t>
  </si>
  <si>
    <t>Бағалау</t>
  </si>
  <si>
    <t>Болжам</t>
  </si>
  <si>
    <t>Облыстың шоғырландырылған бюджеті</t>
  </si>
  <si>
    <t>Түсімдер</t>
  </si>
  <si>
    <t>ЖӨӨ-ге %</t>
  </si>
  <si>
    <t>Кірістер (трансферттерді есептемегенде)</t>
  </si>
  <si>
    <t xml:space="preserve">өткен жылға қарағанда % 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</si>
  <si>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</si>
  <si>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</si>
  <si>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</si>
  <si>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</si>
  <si>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Субвенциялар</t>
  </si>
  <si>
    <t>Ағымдағы нысаналы трансферттер</t>
  </si>
  <si>
    <t>Нысаналы даму трансферттері</t>
  </si>
  <si>
    <t>Бюджеттік кредиттерді өтеу</t>
  </si>
  <si>
    <t>Мемлекеттің қаржылық активтерін сатудан түсетін түсімдер</t>
  </si>
  <si>
    <t>Шығыстар</t>
  </si>
  <si>
    <t xml:space="preserve"> өткен жылға қарағанда % </t>
  </si>
  <si>
    <t>Тапшылық/профицит</t>
  </si>
  <si>
    <t>өткен жылға қарағанда %</t>
  </si>
  <si>
    <t>Облыстық бюджет</t>
  </si>
  <si>
    <t>Төмен тұрған бюджеттерінен трансферттер</t>
  </si>
  <si>
    <t>Ауданның (облыстық маңызы бар қаланың) ((облыстық маңызы бар қала) аудан бөлінісінде) шоғырланған бюджеті</t>
  </si>
  <si>
    <t xml:space="preserve">Ақжайық ауданы </t>
  </si>
  <si>
    <t xml:space="preserve">Бөкей ордасы ауданы </t>
  </si>
  <si>
    <t xml:space="preserve">Бөрлі ауданы </t>
  </si>
  <si>
    <t xml:space="preserve">Жаңақала ауданы </t>
  </si>
  <si>
    <t>Жәнібек ауданы</t>
  </si>
  <si>
    <t>Бәйтерек ауданы</t>
  </si>
  <si>
    <t>Казталов ауданы</t>
  </si>
  <si>
    <t xml:space="preserve">Қаратөбе ауданы </t>
  </si>
  <si>
    <t>Сырым ауданы</t>
  </si>
  <si>
    <t>Тасқала ауданы</t>
  </si>
  <si>
    <t>Теректі ауданы</t>
  </si>
  <si>
    <t>Шыңғырлау ауданы</t>
  </si>
  <si>
    <t>Орал қаласы</t>
  </si>
  <si>
    <t>Аудандық (қалалық) бюджет (аудандық (қалалық) бюджеттер бөлінісінде)</t>
  </si>
  <si>
    <t>Аудандық маңызы бар қаланың, ауылдың, кенттің, ауылдық округтердің (аудандық маңызы бар қалалар, ауылдар, кенттер, ауылдық округтер бөлінісінде) бюджеттері</t>
  </si>
  <si>
    <t>Ақжол ауылдық округі</t>
  </si>
  <si>
    <t>Мемлекеттің қаржылық активтерінен сатудан түсетін түсімдер</t>
  </si>
  <si>
    <t>Алмалы ауылдық округі</t>
  </si>
  <si>
    <t>Алғабас ауылдық округі</t>
  </si>
  <si>
    <t>Есенсай ауылдық округі</t>
  </si>
  <si>
    <t>Тайпақ ауылдық округі</t>
  </si>
  <si>
    <t>Чапаев ауылдық округі</t>
  </si>
  <si>
    <t>Ақсуат ауылдық округі</t>
  </si>
  <si>
    <t>Базартөбе ауылдық округі</t>
  </si>
  <si>
    <t>Базаршолан ауылдық округі</t>
  </si>
  <si>
    <t>Бударин ауылдық округі</t>
  </si>
  <si>
    <t>Жамбыл ауылдық округі</t>
  </si>
  <si>
    <t>Жаңабұлақ ауылдық округі</t>
  </si>
  <si>
    <t>Қарауылтөбе ауылдық округі</t>
  </si>
  <si>
    <t>Көнеккеткен ауылдық округі</t>
  </si>
  <si>
    <t>Қабыршақты ауылдық округі</t>
  </si>
  <si>
    <t>Құрайлысай ауылдық округі</t>
  </si>
  <si>
    <t>Мерген ауылдық округі</t>
  </si>
  <si>
    <t>Сарытоғай ауылдық округі</t>
  </si>
  <si>
    <t>Сайқын ауылдық округі</t>
  </si>
  <si>
    <t>Орда ауылдық округі</t>
  </si>
  <si>
    <t>Бисен ауылдық округі</t>
  </si>
  <si>
    <t>Мұратсай ауылдық округі</t>
  </si>
  <si>
    <t>Темір Масин ауылдық округі</t>
  </si>
  <si>
    <t>Саралжын ауылдық округі</t>
  </si>
  <si>
    <t>Ұялы ауылдық округі</t>
  </si>
  <si>
    <t xml:space="preserve">Ақсай қаласы </t>
  </si>
  <si>
    <t>Бөрлі ауылдық округі</t>
  </si>
  <si>
    <t>Пугачев ауылдық округі</t>
  </si>
  <si>
    <t>Жарсуат ауылдық округі</t>
  </si>
  <si>
    <t>Қанай ауылдық округі</t>
  </si>
  <si>
    <t>Приурал ауылдық округі</t>
  </si>
  <si>
    <t>Өспен ауылдық округі</t>
  </si>
  <si>
    <t>Ақбұлақ ауылдық округі</t>
  </si>
  <si>
    <t>Достық ауылдық округі</t>
  </si>
  <si>
    <t>Ақсу ауылдық округі</t>
  </si>
  <si>
    <t>Кеңтүбек ауылдық округі</t>
  </si>
  <si>
    <t>Қарағанды ауылдық округі</t>
  </si>
  <si>
    <t>Қарақұдық ауылдық округі</t>
  </si>
  <si>
    <t>Бумакөл ауылдық округі</t>
  </si>
  <si>
    <t>Жаңақала ауданы</t>
  </si>
  <si>
    <t>Жаңақала ауылдық округі</t>
  </si>
  <si>
    <t>Жанақазан ауылдық округі</t>
  </si>
  <si>
    <t>Жаңажол ауылдық округі</t>
  </si>
  <si>
    <t>Көпжасар ауылдық округі</t>
  </si>
  <si>
    <t>Мәстексай ауылдық округі</t>
  </si>
  <si>
    <t>С.Мендешев ауылдық округі</t>
  </si>
  <si>
    <t>Бірлік ауылдық округі</t>
  </si>
  <si>
    <t>Пятимар ауылдық округі</t>
  </si>
  <si>
    <t>Қызылоба ауылдық округі</t>
  </si>
  <si>
    <t>Жәнібек ауылдық округі</t>
  </si>
  <si>
    <t>Жақсыбай ауылдық округі</t>
  </si>
  <si>
    <t>Тау ауылдық округі</t>
  </si>
  <si>
    <t>Борсы ауылдық округі</t>
  </si>
  <si>
    <t>Ақоба ауылдық округі</t>
  </si>
  <si>
    <t>Қамысты ауылдық округі</t>
  </si>
  <si>
    <t>Ұзынкөл ауылдық округі</t>
  </si>
  <si>
    <t>Күйгенкөл ауылдық округі</t>
  </si>
  <si>
    <t>Талов ауылдық округі</t>
  </si>
  <si>
    <t xml:space="preserve">Бәйтерек ауданы </t>
  </si>
  <si>
    <t>Дариян ауылдық округі</t>
  </si>
  <si>
    <t>Көшім ауылдық округі</t>
  </si>
  <si>
    <t>Мичурин ауылдық округі</t>
  </si>
  <si>
    <t>Переметный ауылдық округі</t>
  </si>
  <si>
    <t>Махамбет ауылдық округі</t>
  </si>
  <si>
    <t>Щапов ауылдық округі</t>
  </si>
  <si>
    <t>Январцев ауылдық округі</t>
  </si>
  <si>
    <t>Трекин ауылдық округі</t>
  </si>
  <si>
    <t>Зеленов ауылдық округі</t>
  </si>
  <si>
    <t>Егіндібұлақ ауылдық округі</t>
  </si>
  <si>
    <t>Бейбітшілік ауылдық округі</t>
  </si>
  <si>
    <t>Атамекен ауылдық округі</t>
  </si>
  <si>
    <t>Чиров ауылдық округі</t>
  </si>
  <si>
    <t>Белес ауылдық округі</t>
  </si>
  <si>
    <t>Янайкин ауылдық округі</t>
  </si>
  <si>
    <t>Макаров ауылдық округі</t>
  </si>
  <si>
    <t>Сұлу көл ауылдық округі</t>
  </si>
  <si>
    <t>Құрманғазы  ауылдық округі</t>
  </si>
  <si>
    <t>Рубежин ауылдық округі</t>
  </si>
  <si>
    <t>Раздольный ауылдық округі</t>
  </si>
  <si>
    <t>Шалғай ауылдық округі</t>
  </si>
  <si>
    <t xml:space="preserve">Казталов ауданы </t>
  </si>
  <si>
    <t>Казталов ауылдық округі</t>
  </si>
  <si>
    <t>Жалпақтал ауылдық округі</t>
  </si>
  <si>
    <t>Бостандық ауылдық округі</t>
  </si>
  <si>
    <t>Бірік ауылдық округі</t>
  </si>
  <si>
    <t>Қараоба ауылдық округі</t>
  </si>
  <si>
    <t>Қошанкөл ауылдық округі</t>
  </si>
  <si>
    <t>Қайыңды ауылдық округі</t>
  </si>
  <si>
    <t>Тереңкөл ауылдық округі</t>
  </si>
  <si>
    <t>Болашақ ауылдық округі</t>
  </si>
  <si>
    <t>Қараөзен ауылдық округі</t>
  </si>
  <si>
    <t>Қарасу ауылдық округі</t>
  </si>
  <si>
    <t>Талдыапан ауылдық округі</t>
  </si>
  <si>
    <t>Талдықұдық ауылдық округі</t>
  </si>
  <si>
    <t>Ақпәтер ауылдық округі</t>
  </si>
  <si>
    <t>Көктерек ауылдық округі</t>
  </si>
  <si>
    <t>Қаратөбе ауылдық округі</t>
  </si>
  <si>
    <t>Сулыкөл ауылдық округі</t>
  </si>
  <si>
    <t>Аққозы ауылдық округі</t>
  </si>
  <si>
    <t>Жусандой ауылдық округі</t>
  </si>
  <si>
    <t>Каракөл ауылдық округі</t>
  </si>
  <si>
    <t>Егіндікөл ауылдық округі</t>
  </si>
  <si>
    <t>Қоскөл ауылдық округі</t>
  </si>
  <si>
    <t>Аралтөбе ауылдық округі</t>
  </si>
  <si>
    <t>Бұлан ауылдық округі</t>
  </si>
  <si>
    <t>Бұлдырты ауылдық округі</t>
  </si>
  <si>
    <t>Елтай ауылдық округі</t>
  </si>
  <si>
    <t>Қособа ауылдық округі</t>
  </si>
  <si>
    <t>Жетікөл ауылдық округі</t>
  </si>
  <si>
    <t>Жосалы ауылдық округі</t>
  </si>
  <si>
    <t>Жымпиты ауылдық округі</t>
  </si>
  <si>
    <t>Сарой ауылдық округі</t>
  </si>
  <si>
    <t>Талдыбұлақ ауылдық округі</t>
  </si>
  <si>
    <t>Шолақаңқаты ауылдық округі</t>
  </si>
  <si>
    <t>Тасқала ауылдық округі</t>
  </si>
  <si>
    <t>Ақтау ауылдық округі</t>
  </si>
  <si>
    <t>Амангелді ауылдық округі</t>
  </si>
  <si>
    <t>Мереке ауылдық округі</t>
  </si>
  <si>
    <t>Қосшы ауылдық округі</t>
  </si>
  <si>
    <t>Қазақстан ауылдық округі</t>
  </si>
  <si>
    <t>Шежін ауылдық округі</t>
  </si>
  <si>
    <t>Мерей ауылдық округі</t>
  </si>
  <si>
    <t>Ақжайық ауылдық округі</t>
  </si>
  <si>
    <t>Подстепный ауылдық округі</t>
  </si>
  <si>
    <t>Федоров ауылдық округі</t>
  </si>
  <si>
    <t>Шағатай ауылдық округі</t>
  </si>
  <si>
    <t>Шаған ауылдық округі</t>
  </si>
  <si>
    <t>Аңқаты ауылдық округі</t>
  </si>
  <si>
    <t>Ақсоғым ауылдық округі</t>
  </si>
  <si>
    <t>Богданов ауылдық округі</t>
  </si>
  <si>
    <t>Долин ауылдық округі</t>
  </si>
  <si>
    <t>Новопавлов ауылдық округі</t>
  </si>
  <si>
    <t>Покатилов ауылдық округі</t>
  </si>
  <si>
    <t>Приречный ауылдық округі</t>
  </si>
  <si>
    <t>Шалқар ауылдық округі</t>
  </si>
  <si>
    <t>Алмаз ауылдық округі</t>
  </si>
  <si>
    <t>Ащысай ауылдық округі</t>
  </si>
  <si>
    <t>Ақшат ауылдық округі</t>
  </si>
  <si>
    <t>Ардақ ауылдық округі</t>
  </si>
  <si>
    <t>Қарағаш ауылдық округі</t>
  </si>
  <si>
    <t>Шыңғырлау ауылдық округі</t>
  </si>
  <si>
    <t>Зашаған кенті</t>
  </si>
  <si>
    <t>Круглоозерный кенті</t>
  </si>
  <si>
    <t>Желаев ауылдық округі</t>
  </si>
  <si>
    <t>Деркул ауылдық округі</t>
  </si>
  <si>
    <t>2024 жыл</t>
  </si>
  <si>
    <t>2025 жыл</t>
  </si>
  <si>
    <t xml:space="preserve">2026 жыл </t>
  </si>
  <si>
    <t>2027 жыл</t>
  </si>
  <si>
    <t>2028 жыл</t>
  </si>
  <si>
    <t>2029 жыл</t>
  </si>
  <si>
    <t>2027-2029 жылдарға арналған облыстың бюджеттік параметрлерінің болжамы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</si>
</sst>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20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00"/>
      </patternFill>
    </fill>
    <fill>
      <patternFill patternType="solid">
        <fgColor theme="6" tint="0.39994506668294322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96">
    <xf numFmtId="0" fontId="0" fillId="0" borderId="0" xfId="0"/>
    <xf numFmtId="0" fontId="1" fillId="2" borderId="0" xfId="0" applyFont="1" applyFill="1"/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/>
    <xf numFmtId="3" fontId="1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4" fontId="6" fillId="0" borderId="7" xfId="0" applyNumberFormat="1" applyFont="1" applyFill="1" applyBorder="1" applyAlignment="1">
      <alignment horizontal="right" vertical="center"/>
    </xf>
    <xf numFmtId="164" fontId="9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/>
    <xf numFmtId="3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2" fillId="6" borderId="0" xfId="0" applyFont="1" applyFill="1"/>
    <xf numFmtId="3" fontId="6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/>
    <xf numFmtId="0" fontId="11" fillId="0" borderId="1" xfId="0" applyFont="1" applyFill="1" applyBorder="1" applyAlignment="1">
      <alignment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0" fontId="10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6" fillId="0" borderId="7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right" vertical="center"/>
    </xf>
    <xf numFmtId="164" fontId="6" fillId="0" borderId="1" xfId="1" applyNumberFormat="1" applyFont="1" applyFill="1" applyBorder="1" applyAlignment="1">
      <alignment horizontal="right" vertical="center" wrapText="1"/>
    </xf>
    <xf numFmtId="164" fontId="9" fillId="0" borderId="1" xfId="1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3" fillId="0" borderId="7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3" fontId="6" fillId="2" borderId="8" xfId="0" applyNumberFormat="1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7D538-8276-4095-B05C-46A6B15D4BB4}">
  <dimension ref="A1:H2892"/>
  <sheetViews>
    <sheetView view="pageBreakPreview" zoomScale="60" zoomScaleNormal="100" workbookViewId="0">
      <pane ySplit="7" topLeftCell="A25" activePane="bottomLeft" state="frozen"/>
      <selection pane="bottomLeft" activeCell="E33" activeCellId="1" sqref="E11:H30 E33:H52"/>
    </sheetView>
  </sheetViews>
  <sheetFormatPr defaultColWidth="9.140625" defaultRowHeight="15" x14ac:dyDescent="0.25"/>
  <cols>
    <col min="1" max="1" width="4.42578125" style="43" customWidth="1"/>
    <col min="2" max="2" width="31.85546875" style="43" customWidth="1"/>
    <col min="3" max="4" width="14.85546875" style="43" customWidth="1"/>
    <col min="5" max="5" width="15" style="58" customWidth="1"/>
    <col min="6" max="8" width="15.42578125" style="58" customWidth="1"/>
    <col min="9" max="16384" width="9.140625" style="48"/>
  </cols>
  <sheetData>
    <row r="1" spans="1:8" s="43" customFormat="1" ht="15.75" x14ac:dyDescent="0.25">
      <c r="E1" s="44"/>
      <c r="F1" s="44"/>
      <c r="G1" s="44"/>
      <c r="H1" s="5" t="s">
        <v>198</v>
      </c>
    </row>
    <row r="2" spans="1:8" s="43" customFormat="1" x14ac:dyDescent="0.25">
      <c r="E2" s="44"/>
      <c r="F2" s="44"/>
      <c r="G2" s="44"/>
      <c r="H2" s="44"/>
    </row>
    <row r="3" spans="1:8" s="43" customFormat="1" ht="35.25" customHeight="1" x14ac:dyDescent="0.25">
      <c r="A3" s="59" t="s">
        <v>394</v>
      </c>
      <c r="B3" s="59"/>
      <c r="C3" s="59"/>
      <c r="D3" s="59"/>
      <c r="E3" s="59"/>
      <c r="F3" s="59"/>
      <c r="G3" s="59"/>
      <c r="H3" s="59"/>
    </row>
    <row r="4" spans="1:8" s="43" customFormat="1" x14ac:dyDescent="0.25">
      <c r="E4" s="44"/>
      <c r="F4" s="44"/>
      <c r="G4" s="44"/>
      <c r="H4" s="45" t="s">
        <v>199</v>
      </c>
    </row>
    <row r="5" spans="1:8" s="43" customFormat="1" ht="15" customHeight="1" x14ac:dyDescent="0.25">
      <c r="A5" s="60" t="s">
        <v>200</v>
      </c>
      <c r="B5" s="60" t="s">
        <v>201</v>
      </c>
      <c r="C5" s="63" t="s">
        <v>388</v>
      </c>
      <c r="D5" s="63" t="s">
        <v>389</v>
      </c>
      <c r="E5" s="63" t="s">
        <v>390</v>
      </c>
      <c r="F5" s="65" t="s">
        <v>202</v>
      </c>
      <c r="G5" s="66"/>
      <c r="H5" s="67"/>
    </row>
    <row r="6" spans="1:8" s="43" customFormat="1" ht="15" customHeight="1" x14ac:dyDescent="0.25">
      <c r="A6" s="61"/>
      <c r="B6" s="61"/>
      <c r="C6" s="64"/>
      <c r="D6" s="64"/>
      <c r="E6" s="64"/>
      <c r="F6" s="19" t="s">
        <v>391</v>
      </c>
      <c r="G6" s="19" t="s">
        <v>392</v>
      </c>
      <c r="H6" s="19" t="s">
        <v>393</v>
      </c>
    </row>
    <row r="7" spans="1:8" s="43" customFormat="1" ht="15.75" x14ac:dyDescent="0.25">
      <c r="A7" s="62"/>
      <c r="B7" s="62"/>
      <c r="C7" s="60" t="s">
        <v>203</v>
      </c>
      <c r="D7" s="68"/>
      <c r="E7" s="46" t="s">
        <v>204</v>
      </c>
      <c r="F7" s="69" t="s">
        <v>205</v>
      </c>
      <c r="G7" s="70"/>
      <c r="H7" s="71"/>
    </row>
    <row r="8" spans="1:8" s="43" customFormat="1" x14ac:dyDescent="0.25">
      <c r="A8" s="47">
        <v>1</v>
      </c>
      <c r="B8" s="47">
        <v>2</v>
      </c>
      <c r="C8" s="47"/>
      <c r="D8" s="47"/>
      <c r="E8" s="47">
        <v>3</v>
      </c>
      <c r="F8" s="47">
        <v>4</v>
      </c>
      <c r="G8" s="47">
        <v>5</v>
      </c>
      <c r="H8" s="47">
        <v>6</v>
      </c>
    </row>
    <row r="9" spans="1:8" s="43" customFormat="1" ht="15.75" x14ac:dyDescent="0.25">
      <c r="A9" s="72" t="s">
        <v>206</v>
      </c>
      <c r="B9" s="73"/>
      <c r="C9" s="73"/>
      <c r="D9" s="73"/>
      <c r="E9" s="73"/>
      <c r="F9" s="73"/>
      <c r="G9" s="73"/>
      <c r="H9" s="74"/>
    </row>
    <row r="10" spans="1:8" ht="15.75" x14ac:dyDescent="0.25">
      <c r="A10" s="11">
        <v>1</v>
      </c>
      <c r="B10" s="12" t="s">
        <v>207</v>
      </c>
      <c r="C10" s="22">
        <f t="shared" ref="C10:D10" si="0">C12+C19+C23+C24</f>
        <v>537884.35069562995</v>
      </c>
      <c r="D10" s="22">
        <f t="shared" si="0"/>
        <v>576344.67143059999</v>
      </c>
      <c r="E10" s="22">
        <f>E12+E19+E23+E24</f>
        <v>473457.61199999996</v>
      </c>
      <c r="F10" s="22">
        <f>F12+F19+F23+F24</f>
        <v>586053.11087400001</v>
      </c>
      <c r="G10" s="22">
        <f t="shared" ref="G10" si="1">G12+G19+G23+G24</f>
        <v>667981.3692777399</v>
      </c>
      <c r="H10" s="22">
        <f>H12+H19+H23+H24</f>
        <v>717432.26360007911</v>
      </c>
    </row>
    <row r="11" spans="1:8" ht="15.75" x14ac:dyDescent="0.25">
      <c r="A11" s="11">
        <v>2</v>
      </c>
      <c r="B11" s="12" t="s">
        <v>208</v>
      </c>
      <c r="C11" s="14">
        <v>11.4</v>
      </c>
      <c r="D11" s="14">
        <v>11.6</v>
      </c>
      <c r="E11" s="14">
        <v>9.3125157254971374</v>
      </c>
      <c r="F11" s="14">
        <v>10.733180302443133</v>
      </c>
      <c r="G11" s="14">
        <v>11.420046660701292</v>
      </c>
      <c r="H11" s="14">
        <v>11.447595596050473</v>
      </c>
    </row>
    <row r="12" spans="1:8" ht="31.5" x14ac:dyDescent="0.25">
      <c r="A12" s="11">
        <v>3</v>
      </c>
      <c r="B12" s="12" t="s">
        <v>209</v>
      </c>
      <c r="C12" s="14">
        <f>C15+C16+C17+C18</f>
        <v>210724.22634758</v>
      </c>
      <c r="D12" s="14">
        <f t="shared" ref="D12:H12" si="2">D15+D16+D17+D18</f>
        <v>239677.89856674999</v>
      </c>
      <c r="E12" s="14">
        <f t="shared" si="2"/>
        <v>277473.81199999998</v>
      </c>
      <c r="F12" s="14">
        <f t="shared" si="2"/>
        <v>302841.66787399998</v>
      </c>
      <c r="G12" s="14">
        <f t="shared" si="2"/>
        <v>341478.69827773992</v>
      </c>
      <c r="H12" s="14">
        <f t="shared" si="2"/>
        <v>256038.52060007903</v>
      </c>
    </row>
    <row r="13" spans="1:8" ht="15.75" x14ac:dyDescent="0.25">
      <c r="A13" s="11">
        <v>4</v>
      </c>
      <c r="B13" s="12" t="s">
        <v>208</v>
      </c>
      <c r="C13" s="14">
        <v>4.5</v>
      </c>
      <c r="D13" s="14">
        <v>4.8</v>
      </c>
      <c r="E13" s="14">
        <v>5.4576780944513281</v>
      </c>
      <c r="F13" s="14">
        <v>5.5463475307497889</v>
      </c>
      <c r="G13" s="14">
        <v>5.8380410701931877</v>
      </c>
      <c r="H13" s="14">
        <v>4.0854385696746345</v>
      </c>
    </row>
    <row r="14" spans="1:8" ht="15.75" x14ac:dyDescent="0.25">
      <c r="A14" s="11">
        <v>5</v>
      </c>
      <c r="B14" s="12" t="s">
        <v>210</v>
      </c>
      <c r="C14" s="14">
        <v>0</v>
      </c>
      <c r="D14" s="14">
        <f>D12/C12*100</f>
        <v>113.74007759858245</v>
      </c>
      <c r="E14" s="14">
        <f>E12/D12*100</f>
        <v>115.7694612891993</v>
      </c>
      <c r="F14" s="14">
        <f>F12/E12*100</f>
        <v>109.14243246638353</v>
      </c>
      <c r="G14" s="14">
        <f>G12/F12*100</f>
        <v>112.75816193820964</v>
      </c>
      <c r="H14" s="14">
        <f>H12/G12*100</f>
        <v>74.979353585280279</v>
      </c>
    </row>
    <row r="15" spans="1:8" ht="15.75" x14ac:dyDescent="0.25">
      <c r="A15" s="11">
        <v>6</v>
      </c>
      <c r="B15" s="12" t="s">
        <v>211</v>
      </c>
      <c r="C15" s="14">
        <v>197849.71049574</v>
      </c>
      <c r="D15" s="14">
        <v>217938.68401020998</v>
      </c>
      <c r="E15" s="14">
        <v>262050.774</v>
      </c>
      <c r="F15" s="14">
        <f>F37+F62+F83+F104+F125+F146+F167+F188+F209+F230+F251+F272+F293+F314</f>
        <v>292517.367424</v>
      </c>
      <c r="G15" s="14">
        <f>G37+G62+G83+G104+G125+G146+G167+G188+G209+G230+G251+G272+G293+G314</f>
        <v>330483.59070923994</v>
      </c>
      <c r="H15" s="14">
        <f>H37+H62+H83+H104+H125+H146+H167+H188+H209+H230+H251+H272+H293+H314</f>
        <v>243169.94017805404</v>
      </c>
    </row>
    <row r="16" spans="1:8" ht="15.75" x14ac:dyDescent="0.25">
      <c r="A16" s="11">
        <v>7</v>
      </c>
      <c r="B16" s="12" t="s">
        <v>212</v>
      </c>
      <c r="C16" s="14">
        <v>6731.9795688100003</v>
      </c>
      <c r="D16" s="14">
        <v>9633.2014191899998</v>
      </c>
      <c r="E16" s="14">
        <v>3590.2869999999998</v>
      </c>
      <c r="F16" s="14">
        <f>F38+F63+F84+F105+F126+F147+F168+F189+F210+F231+F252+F273+F294+F315-1421.073+0.119</f>
        <v>1780.2888500000004</v>
      </c>
      <c r="G16" s="14">
        <f>G38+G63+G84+G105+G126+G147+G168+G189+G210+G231+G252+G273+G294+G315-1420.773-0.119</f>
        <v>2025.3296124999997</v>
      </c>
      <c r="H16" s="14">
        <f>H38+H63+H84+H105+H126+H147+H168+H189+H210+H231+H252+H273+H294+H315</f>
        <v>1559.282278225</v>
      </c>
    </row>
    <row r="17" spans="1:8" ht="31.5" x14ac:dyDescent="0.25">
      <c r="A17" s="11">
        <v>8</v>
      </c>
      <c r="B17" s="12" t="s">
        <v>213</v>
      </c>
      <c r="C17" s="14">
        <v>6142.53628303</v>
      </c>
      <c r="D17" s="14">
        <v>12106.013137350001</v>
      </c>
      <c r="E17" s="14">
        <v>9143.152</v>
      </c>
      <c r="F17" s="14">
        <f>F39+F64+F85+F106+F127+F148+F169+F190+F211+F232+F253+F274+F295+F316</f>
        <v>3666.1405999999997</v>
      </c>
      <c r="G17" s="14">
        <f t="shared" ref="G17" si="3">G39+G64+G85+G106+G127+G148+G169+G190+G211+G232+G253+G274+G295+G316</f>
        <v>3890.4559559999998</v>
      </c>
      <c r="H17" s="14">
        <f>H39+H64+H85+H106+H127+H148+H169+H190+H211+H232+H253+H274+H295+H316</f>
        <v>3068.5331438000003</v>
      </c>
    </row>
    <row r="18" spans="1:8" ht="15.75" x14ac:dyDescent="0.25">
      <c r="A18" s="11">
        <v>9</v>
      </c>
      <c r="B18" s="12"/>
      <c r="C18" s="14">
        <f>C40</f>
        <v>0</v>
      </c>
      <c r="D18" s="14">
        <f t="shared" ref="D18:H18" si="4">D40</f>
        <v>0</v>
      </c>
      <c r="E18" s="14">
        <v>2689.5990000000002</v>
      </c>
      <c r="F18" s="14">
        <f>F40</f>
        <v>4877.8710000000001</v>
      </c>
      <c r="G18" s="14">
        <f t="shared" si="4"/>
        <v>5079.3220000000001</v>
      </c>
      <c r="H18" s="14">
        <f t="shared" si="4"/>
        <v>8240.7649999999994</v>
      </c>
    </row>
    <row r="19" spans="1:8" ht="15.75" x14ac:dyDescent="0.25">
      <c r="A19" s="11">
        <v>10</v>
      </c>
      <c r="B19" s="12" t="s">
        <v>214</v>
      </c>
      <c r="C19" s="14">
        <f t="shared" ref="C19:E19" si="5">C20+C21+C22</f>
        <v>321348.9347323</v>
      </c>
      <c r="D19" s="14">
        <f t="shared" si="5"/>
        <v>329889.74170000001</v>
      </c>
      <c r="E19" s="14">
        <f t="shared" si="5"/>
        <v>185863.59399999998</v>
      </c>
      <c r="F19" s="14">
        <f>F20+F21+F22</f>
        <v>283211.44300000003</v>
      </c>
      <c r="G19" s="14">
        <f>G20+G21+G22</f>
        <v>326502.67099999997</v>
      </c>
      <c r="H19" s="14">
        <f t="shared" ref="H19" si="6">H20+H21+H22</f>
        <v>461393.74300000002</v>
      </c>
    </row>
    <row r="20" spans="1:8" ht="15.75" x14ac:dyDescent="0.25">
      <c r="A20" s="11">
        <v>11</v>
      </c>
      <c r="B20" s="12" t="s">
        <v>215</v>
      </c>
      <c r="C20" s="14">
        <f>C43</f>
        <v>251390.766</v>
      </c>
      <c r="D20" s="14">
        <v>260835.19099999999</v>
      </c>
      <c r="E20" s="14">
        <v>173643.91500000001</v>
      </c>
      <c r="F20" s="14">
        <f t="shared" ref="F20:H20" si="7">F43</f>
        <v>283211.44300000003</v>
      </c>
      <c r="G20" s="14">
        <f t="shared" si="7"/>
        <v>326502.67099999997</v>
      </c>
      <c r="H20" s="14">
        <f t="shared" si="7"/>
        <v>461393.74300000002</v>
      </c>
    </row>
    <row r="21" spans="1:8" ht="31.5" x14ac:dyDescent="0.25">
      <c r="A21" s="11">
        <v>12</v>
      </c>
      <c r="B21" s="12" t="s">
        <v>216</v>
      </c>
      <c r="C21" s="14">
        <v>14630.1377323</v>
      </c>
      <c r="D21" s="14">
        <v>14413.161599999999</v>
      </c>
      <c r="E21" s="14">
        <v>4819.6859999999997</v>
      </c>
      <c r="F21" s="14">
        <v>0</v>
      </c>
      <c r="G21" s="14">
        <v>0</v>
      </c>
      <c r="H21" s="14">
        <v>0</v>
      </c>
    </row>
    <row r="22" spans="1:8" ht="15.75" x14ac:dyDescent="0.25">
      <c r="A22" s="11">
        <v>13</v>
      </c>
      <c r="B22" s="12" t="s">
        <v>217</v>
      </c>
      <c r="C22" s="14">
        <v>55328.031000000003</v>
      </c>
      <c r="D22" s="14">
        <v>54641.3891</v>
      </c>
      <c r="E22" s="14">
        <v>7399.9930000000004</v>
      </c>
      <c r="F22" s="14">
        <v>0</v>
      </c>
      <c r="G22" s="14">
        <v>0</v>
      </c>
      <c r="H22" s="14">
        <v>0</v>
      </c>
    </row>
    <row r="23" spans="1:8" ht="15.75" x14ac:dyDescent="0.25">
      <c r="A23" s="11">
        <v>14</v>
      </c>
      <c r="B23" s="12" t="s">
        <v>218</v>
      </c>
      <c r="C23" s="14">
        <v>5811.1896157499996</v>
      </c>
      <c r="D23" s="14">
        <v>6777.0311638500007</v>
      </c>
      <c r="E23" s="14">
        <v>10120.206</v>
      </c>
      <c r="F23" s="14">
        <v>0</v>
      </c>
      <c r="G23" s="14">
        <v>0</v>
      </c>
      <c r="H23" s="14">
        <v>0</v>
      </c>
    </row>
    <row r="24" spans="1:8" ht="47.25" x14ac:dyDescent="0.25">
      <c r="A24" s="11">
        <v>15</v>
      </c>
      <c r="B24" s="12" t="s">
        <v>219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</row>
    <row r="25" spans="1:8" ht="15.75" x14ac:dyDescent="0.25">
      <c r="A25" s="11">
        <v>16</v>
      </c>
      <c r="B25" s="12" t="s">
        <v>220</v>
      </c>
      <c r="C25" s="14">
        <v>585094.53905368992</v>
      </c>
      <c r="D25" s="14">
        <v>617225.58796901</v>
      </c>
      <c r="E25" s="14">
        <v>582060.22499999998</v>
      </c>
      <c r="F25" s="14">
        <v>586053.11100000003</v>
      </c>
      <c r="G25" s="14">
        <v>667981.36904000002</v>
      </c>
      <c r="H25" s="14">
        <v>717432.26360007911</v>
      </c>
    </row>
    <row r="26" spans="1:8" ht="15.75" x14ac:dyDescent="0.25">
      <c r="A26" s="11">
        <v>17</v>
      </c>
      <c r="B26" s="12" t="s">
        <v>208</v>
      </c>
      <c r="C26" s="14">
        <v>12.389770859175206</v>
      </c>
      <c r="D26" s="14">
        <v>12.382401909222422</v>
      </c>
      <c r="E26" s="14">
        <v>11.448638402077064</v>
      </c>
      <c r="F26" s="14">
        <v>10.733180304750741</v>
      </c>
      <c r="G26" s="14">
        <v>11.420046656636805</v>
      </c>
      <c r="H26" s="14">
        <v>11.447595596050473</v>
      </c>
    </row>
    <row r="27" spans="1:8" ht="15.75" x14ac:dyDescent="0.25">
      <c r="A27" s="11">
        <v>18</v>
      </c>
      <c r="B27" s="12" t="s">
        <v>221</v>
      </c>
      <c r="C27" s="14">
        <v>0</v>
      </c>
      <c r="D27" s="14">
        <f>D25/C25*100</f>
        <v>105.49159952292284</v>
      </c>
      <c r="E27" s="14">
        <f>E25/D25*100</f>
        <v>94.302672531007318</v>
      </c>
      <c r="F27" s="14">
        <f>F25/E25*100</f>
        <v>100.6859919005804</v>
      </c>
      <c r="G27" s="14">
        <f>G25/F25*100</f>
        <v>113.97966438574198</v>
      </c>
      <c r="H27" s="14">
        <f>H25/G25*100</f>
        <v>107.40303500248041</v>
      </c>
    </row>
    <row r="28" spans="1:8" ht="15.75" x14ac:dyDescent="0.25">
      <c r="A28" s="11">
        <v>19</v>
      </c>
      <c r="B28" s="12" t="s">
        <v>222</v>
      </c>
      <c r="C28" s="14">
        <f t="shared" ref="C28:H28" si="8">C10-C25</f>
        <v>-47210.188358059968</v>
      </c>
      <c r="D28" s="14">
        <f t="shared" si="8"/>
        <v>-40880.916538410005</v>
      </c>
      <c r="E28" s="14">
        <f t="shared" si="8"/>
        <v>-108602.61300000001</v>
      </c>
      <c r="F28" s="14">
        <f t="shared" si="8"/>
        <v>-1.2600002810359001E-4</v>
      </c>
      <c r="G28" s="14">
        <f t="shared" si="8"/>
        <v>2.3773987777531147E-4</v>
      </c>
      <c r="H28" s="14">
        <f t="shared" si="8"/>
        <v>0</v>
      </c>
    </row>
    <row r="29" spans="1:8" ht="15.75" x14ac:dyDescent="0.25">
      <c r="A29" s="11">
        <v>20</v>
      </c>
      <c r="B29" s="12" t="s">
        <v>208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</row>
    <row r="30" spans="1:8" ht="15.75" x14ac:dyDescent="0.25">
      <c r="A30" s="11">
        <v>21</v>
      </c>
      <c r="B30" s="12" t="s">
        <v>223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</row>
    <row r="31" spans="1:8" ht="15.75" x14ac:dyDescent="0.25">
      <c r="A31" s="72" t="s">
        <v>224</v>
      </c>
      <c r="B31" s="73"/>
      <c r="C31" s="73"/>
      <c r="D31" s="73"/>
      <c r="E31" s="73"/>
      <c r="F31" s="73"/>
      <c r="G31" s="73"/>
      <c r="H31" s="74"/>
    </row>
    <row r="32" spans="1:8" ht="15.75" x14ac:dyDescent="0.25">
      <c r="A32" s="11">
        <v>1</v>
      </c>
      <c r="B32" s="12" t="s">
        <v>207</v>
      </c>
      <c r="C32" s="22">
        <f t="shared" ref="C32:G32" si="9">C34+C41+C47</f>
        <v>468313.49929010001</v>
      </c>
      <c r="D32" s="22">
        <f t="shared" si="9"/>
        <v>488166.76001147</v>
      </c>
      <c r="E32" s="22">
        <f t="shared" si="9"/>
        <v>410580.592</v>
      </c>
      <c r="F32" s="22">
        <f t="shared" si="9"/>
        <v>514255.45500000002</v>
      </c>
      <c r="G32" s="22">
        <f t="shared" si="9"/>
        <v>593008.49800000002</v>
      </c>
      <c r="H32" s="22">
        <f>H34+H41+H47</f>
        <v>636506.88</v>
      </c>
    </row>
    <row r="33" spans="1:8" ht="15.75" x14ac:dyDescent="0.25">
      <c r="A33" s="11">
        <v>2</v>
      </c>
      <c r="B33" s="12" t="s">
        <v>208</v>
      </c>
      <c r="C33" s="14">
        <v>9.9168537034156365</v>
      </c>
      <c r="D33" s="14">
        <v>9.7933027065113247</v>
      </c>
      <c r="E33" s="14">
        <v>8.0757772663794967</v>
      </c>
      <c r="F33" s="14">
        <v>9.4182530859675477</v>
      </c>
      <c r="G33" s="14">
        <v>10.138283833686659</v>
      </c>
      <c r="H33" s="14">
        <v>10.15632238196295</v>
      </c>
    </row>
    <row r="34" spans="1:8" ht="31.5" x14ac:dyDescent="0.25">
      <c r="A34" s="11">
        <v>3</v>
      </c>
      <c r="B34" s="12" t="s">
        <v>209</v>
      </c>
      <c r="C34" s="14">
        <f>C37+C38+C39+C40</f>
        <v>129428.58528692</v>
      </c>
      <c r="D34" s="14">
        <f t="shared" ref="D34:H34" si="10">D37+D38+D39+D40</f>
        <v>140063.32146288001</v>
      </c>
      <c r="E34" s="14">
        <f t="shared" si="10"/>
        <v>99732.377999999997</v>
      </c>
      <c r="F34" s="14">
        <f t="shared" si="10"/>
        <v>109693.295</v>
      </c>
      <c r="G34" s="14">
        <f t="shared" si="10"/>
        <v>126031.512</v>
      </c>
      <c r="H34" s="14">
        <f t="shared" si="10"/>
        <v>93922.689999999988</v>
      </c>
    </row>
    <row r="35" spans="1:8" ht="15.75" x14ac:dyDescent="0.25">
      <c r="A35" s="11">
        <v>4</v>
      </c>
      <c r="B35" s="12" t="s">
        <v>208</v>
      </c>
      <c r="C35" s="14">
        <v>2.740737448901406</v>
      </c>
      <c r="D35" s="14">
        <v>2.8098646149794373</v>
      </c>
      <c r="E35" s="14">
        <v>1.9616525638756119</v>
      </c>
      <c r="F35" s="14">
        <v>2.0089611186403427</v>
      </c>
      <c r="G35" s="14">
        <v>2.1546794775353892</v>
      </c>
      <c r="H35" s="14">
        <v>1.49866269885593</v>
      </c>
    </row>
    <row r="36" spans="1:8" ht="15.75" x14ac:dyDescent="0.25">
      <c r="A36" s="11">
        <v>5</v>
      </c>
      <c r="B36" s="12" t="s">
        <v>210</v>
      </c>
      <c r="C36" s="14">
        <v>0</v>
      </c>
      <c r="D36" s="14">
        <f>D34/C34*100</f>
        <v>108.21668269987244</v>
      </c>
      <c r="E36" s="14">
        <f>E34/D34*100</f>
        <v>71.205207015193736</v>
      </c>
      <c r="F36" s="14">
        <f>F34/E34*100</f>
        <v>109.98764613834837</v>
      </c>
      <c r="G36" s="14">
        <f>G34/F34*100</f>
        <v>114.89445366738231</v>
      </c>
      <c r="H36" s="14">
        <f>H34/G34*100</f>
        <v>74.523179567979781</v>
      </c>
    </row>
    <row r="37" spans="1:8" ht="15.75" x14ac:dyDescent="0.25">
      <c r="A37" s="11">
        <v>6</v>
      </c>
      <c r="B37" s="12" t="s">
        <v>211</v>
      </c>
      <c r="C37" s="14">
        <v>122504.30756982</v>
      </c>
      <c r="D37" s="14">
        <v>130199.61805660001</v>
      </c>
      <c r="E37" s="14">
        <v>90935.582999999999</v>
      </c>
      <c r="F37" s="14">
        <v>102661.79</v>
      </c>
      <c r="G37" s="14">
        <v>118576.754</v>
      </c>
      <c r="H37" s="14">
        <v>85271.755999999994</v>
      </c>
    </row>
    <row r="38" spans="1:8" ht="15.75" x14ac:dyDescent="0.25">
      <c r="A38" s="11">
        <v>7</v>
      </c>
      <c r="B38" s="12" t="s">
        <v>212</v>
      </c>
      <c r="C38" s="14">
        <v>6891.7136071000004</v>
      </c>
      <c r="D38" s="14">
        <v>9841.682416149999</v>
      </c>
      <c r="E38" s="14">
        <v>6068.616</v>
      </c>
      <c r="F38" s="14">
        <v>2112.3530000000001</v>
      </c>
      <c r="G38" s="14">
        <v>2331.2649999999999</v>
      </c>
      <c r="H38" s="14">
        <v>379.88200000000001</v>
      </c>
    </row>
    <row r="39" spans="1:8" ht="31.5" x14ac:dyDescent="0.25">
      <c r="A39" s="11">
        <v>8</v>
      </c>
      <c r="B39" s="12" t="s">
        <v>213</v>
      </c>
      <c r="C39" s="14">
        <v>32.564109999999999</v>
      </c>
      <c r="D39" s="14">
        <v>22.020990129999998</v>
      </c>
      <c r="E39" s="14">
        <v>38.58</v>
      </c>
      <c r="F39" s="14">
        <v>41.280999999999999</v>
      </c>
      <c r="G39" s="14">
        <v>44.170999999999999</v>
      </c>
      <c r="H39" s="14">
        <v>30.286999999999999</v>
      </c>
    </row>
    <row r="40" spans="1:8" ht="15.75" x14ac:dyDescent="0.25">
      <c r="A40" s="11">
        <v>9</v>
      </c>
      <c r="B40" s="12"/>
      <c r="C40" s="14"/>
      <c r="D40" s="14"/>
      <c r="E40" s="14">
        <v>2689.5990000000002</v>
      </c>
      <c r="F40" s="14">
        <v>4877.8710000000001</v>
      </c>
      <c r="G40" s="14">
        <v>5079.3220000000001</v>
      </c>
      <c r="H40" s="14">
        <v>8240.7649999999994</v>
      </c>
    </row>
    <row r="41" spans="1:8" ht="15.75" x14ac:dyDescent="0.25">
      <c r="A41" s="11">
        <v>10</v>
      </c>
      <c r="B41" s="12" t="s">
        <v>214</v>
      </c>
      <c r="C41" s="14">
        <f>C42+C43+C44+C45+C46</f>
        <v>324240.31457938999</v>
      </c>
      <c r="D41" s="14">
        <f t="shared" ref="D41:H41" si="11">D42+D43+D44+D45+D46</f>
        <v>332748.60514144</v>
      </c>
      <c r="E41" s="14">
        <f t="shared" si="11"/>
        <v>280372.152</v>
      </c>
      <c r="F41" s="14">
        <f t="shared" si="11"/>
        <v>404562.16000000003</v>
      </c>
      <c r="G41" s="14">
        <f t="shared" si="11"/>
        <v>466976.98599999998</v>
      </c>
      <c r="H41" s="14">
        <f t="shared" si="11"/>
        <v>542584.19000000006</v>
      </c>
    </row>
    <row r="42" spans="1:8" ht="15.75" x14ac:dyDescent="0.25">
      <c r="A42" s="11">
        <v>11</v>
      </c>
      <c r="B42" s="9" t="s">
        <v>29</v>
      </c>
      <c r="C42" s="23">
        <v>0</v>
      </c>
      <c r="D42" s="23">
        <v>0</v>
      </c>
      <c r="E42" s="14">
        <v>94508.558000000005</v>
      </c>
      <c r="F42" s="14">
        <v>121350.717</v>
      </c>
      <c r="G42" s="23">
        <v>140474.315</v>
      </c>
      <c r="H42" s="23">
        <v>81190.447</v>
      </c>
    </row>
    <row r="43" spans="1:8" ht="15.75" x14ac:dyDescent="0.25">
      <c r="A43" s="11">
        <v>12</v>
      </c>
      <c r="B43" s="12" t="s">
        <v>215</v>
      </c>
      <c r="C43" s="23">
        <v>251390.766</v>
      </c>
      <c r="D43" s="23">
        <v>260835.19099999999</v>
      </c>
      <c r="E43" s="14">
        <v>173643.91500000001</v>
      </c>
      <c r="F43" s="14">
        <v>283211.44300000003</v>
      </c>
      <c r="G43" s="23">
        <v>326502.67099999997</v>
      </c>
      <c r="H43" s="23">
        <v>461393.74300000002</v>
      </c>
    </row>
    <row r="44" spans="1:8" ht="31.5" x14ac:dyDescent="0.25">
      <c r="A44" s="11">
        <v>13</v>
      </c>
      <c r="B44" s="12" t="s">
        <v>216</v>
      </c>
      <c r="C44" s="23">
        <v>14630.1377323</v>
      </c>
      <c r="D44" s="23">
        <v>14413.161599999999</v>
      </c>
      <c r="E44" s="14">
        <v>4819.6859999999997</v>
      </c>
      <c r="F44" s="14">
        <v>0</v>
      </c>
      <c r="G44" s="14">
        <v>0</v>
      </c>
      <c r="H44" s="14">
        <v>0</v>
      </c>
    </row>
    <row r="45" spans="1:8" ht="15.75" x14ac:dyDescent="0.25">
      <c r="A45" s="11">
        <v>14</v>
      </c>
      <c r="B45" s="12" t="s">
        <v>217</v>
      </c>
      <c r="C45" s="23">
        <v>55328.031000000003</v>
      </c>
      <c r="D45" s="23">
        <v>54641.3891</v>
      </c>
      <c r="E45" s="14">
        <v>7399.9930000000004</v>
      </c>
      <c r="F45" s="14">
        <v>0</v>
      </c>
      <c r="G45" s="14">
        <v>0</v>
      </c>
      <c r="H45" s="14">
        <v>0</v>
      </c>
    </row>
    <row r="46" spans="1:8" ht="31.5" x14ac:dyDescent="0.25">
      <c r="A46" s="11">
        <v>15</v>
      </c>
      <c r="B46" s="12" t="s">
        <v>225</v>
      </c>
      <c r="C46" s="23">
        <v>2891.3798470900001</v>
      </c>
      <c r="D46" s="23">
        <v>2858.8634414399999</v>
      </c>
      <c r="E46" s="14">
        <v>0</v>
      </c>
      <c r="F46" s="23">
        <v>0</v>
      </c>
      <c r="G46" s="23">
        <v>0</v>
      </c>
      <c r="H46" s="23">
        <v>0</v>
      </c>
    </row>
    <row r="47" spans="1:8" ht="15.75" x14ac:dyDescent="0.25">
      <c r="A47" s="11">
        <v>16</v>
      </c>
      <c r="B47" s="12" t="s">
        <v>218</v>
      </c>
      <c r="C47" s="23">
        <v>14644.599423790001</v>
      </c>
      <c r="D47" s="23">
        <v>15354.833407149999</v>
      </c>
      <c r="E47" s="14">
        <v>30476.062000000002</v>
      </c>
      <c r="F47" s="14"/>
      <c r="G47" s="14"/>
      <c r="H47" s="14"/>
    </row>
    <row r="48" spans="1:8" ht="47.25" x14ac:dyDescent="0.25">
      <c r="A48" s="11">
        <v>17</v>
      </c>
      <c r="B48" s="12" t="s">
        <v>219</v>
      </c>
      <c r="C48" s="23">
        <v>0</v>
      </c>
      <c r="D48" s="23">
        <v>0</v>
      </c>
      <c r="E48" s="14">
        <v>0</v>
      </c>
      <c r="F48" s="14">
        <v>0</v>
      </c>
      <c r="G48" s="14">
        <v>0</v>
      </c>
      <c r="H48" s="14">
        <v>0</v>
      </c>
    </row>
    <row r="49" spans="1:8" ht="15.75" x14ac:dyDescent="0.25">
      <c r="A49" s="11">
        <v>18</v>
      </c>
      <c r="B49" s="12" t="s">
        <v>220</v>
      </c>
      <c r="C49" s="14">
        <v>513361.85463057988</v>
      </c>
      <c r="D49" s="14">
        <v>529429.85542402999</v>
      </c>
      <c r="E49" s="14">
        <v>519183.20500000002</v>
      </c>
      <c r="F49" s="14">
        <v>514255.45799999998</v>
      </c>
      <c r="G49" s="14">
        <v>593008.50100000005</v>
      </c>
      <c r="H49" s="14">
        <v>636506.88</v>
      </c>
    </row>
    <row r="50" spans="1:8" ht="15.75" x14ac:dyDescent="0.25">
      <c r="A50" s="11">
        <v>19</v>
      </c>
      <c r="B50" s="12" t="s">
        <v>208</v>
      </c>
      <c r="C50" s="14">
        <v>10.870782962700742</v>
      </c>
      <c r="D50" s="14">
        <v>10.621097667342669</v>
      </c>
      <c r="E50" s="14">
        <v>10.211899942959421</v>
      </c>
      <c r="F50" s="14">
        <v>9.4182531409105881</v>
      </c>
      <c r="G50" s="14">
        <v>10.138283884975724</v>
      </c>
      <c r="H50" s="14">
        <v>10.15632238196295</v>
      </c>
    </row>
    <row r="51" spans="1:8" ht="15.75" x14ac:dyDescent="0.25">
      <c r="A51" s="11">
        <v>20</v>
      </c>
      <c r="B51" s="12" t="s">
        <v>221</v>
      </c>
      <c r="C51" s="14">
        <v>0</v>
      </c>
      <c r="D51" s="14">
        <f>D49/C49*100</f>
        <v>103.1299561213041</v>
      </c>
      <c r="E51" s="14">
        <f>E49/D49*100</f>
        <v>98.064587722235046</v>
      </c>
      <c r="F51" s="14">
        <f>F49/E49*100</f>
        <v>99.050865483986513</v>
      </c>
      <c r="G51" s="14">
        <f>G49/F49*100</f>
        <v>115.31399264215491</v>
      </c>
      <c r="H51" s="14">
        <f>H49/G49*100</f>
        <v>107.33520327729669</v>
      </c>
    </row>
    <row r="52" spans="1:8" ht="15.75" x14ac:dyDescent="0.25">
      <c r="A52" s="11">
        <v>21</v>
      </c>
      <c r="B52" s="12" t="s">
        <v>222</v>
      </c>
      <c r="C52" s="14">
        <f t="shared" ref="C52:H52" si="12">C32-C49</f>
        <v>-45048.355340479873</v>
      </c>
      <c r="D52" s="14">
        <f>D32-D49</f>
        <v>-41263.095412559982</v>
      </c>
      <c r="E52" s="14">
        <f t="shared" si="12"/>
        <v>-108602.61300000001</v>
      </c>
      <c r="F52" s="14">
        <f t="shared" si="12"/>
        <v>-2.9999999678693712E-3</v>
      </c>
      <c r="G52" s="14">
        <f t="shared" si="12"/>
        <v>-3.0000000260770321E-3</v>
      </c>
      <c r="H52" s="14">
        <f t="shared" si="12"/>
        <v>0</v>
      </c>
    </row>
    <row r="53" spans="1:8" ht="15.75" x14ac:dyDescent="0.25">
      <c r="A53" s="11">
        <v>22</v>
      </c>
      <c r="B53" s="12" t="s">
        <v>208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</row>
    <row r="54" spans="1:8" ht="15.75" x14ac:dyDescent="0.25">
      <c r="A54" s="11">
        <v>23</v>
      </c>
      <c r="B54" s="12" t="s">
        <v>223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</row>
    <row r="55" spans="1:8" ht="35.25" customHeight="1" x14ac:dyDescent="0.25">
      <c r="A55" s="75" t="s">
        <v>226</v>
      </c>
      <c r="B55" s="76"/>
      <c r="C55" s="76"/>
      <c r="D55" s="76"/>
      <c r="E55" s="76"/>
      <c r="F55" s="76"/>
      <c r="G55" s="76"/>
      <c r="H55" s="77"/>
    </row>
    <row r="56" spans="1:8" ht="15.75" x14ac:dyDescent="0.25">
      <c r="A56" s="10"/>
      <c r="B56" s="10" t="s">
        <v>227</v>
      </c>
      <c r="C56" s="13"/>
      <c r="D56" s="40"/>
      <c r="E56" s="40"/>
      <c r="F56" s="40"/>
      <c r="G56" s="40"/>
      <c r="H56" s="40"/>
    </row>
    <row r="57" spans="1:8" ht="15.75" x14ac:dyDescent="0.25">
      <c r="A57" s="11">
        <v>1</v>
      </c>
      <c r="B57" s="12" t="s">
        <v>207</v>
      </c>
      <c r="C57" s="14">
        <f t="shared" ref="C57:H57" si="13">C59+C65+C69+C70</f>
        <v>7229.8055083100007</v>
      </c>
      <c r="D57" s="14">
        <f t="shared" si="13"/>
        <v>8263.0955318999986</v>
      </c>
      <c r="E57" s="14">
        <f t="shared" si="13"/>
        <v>5812.02</v>
      </c>
      <c r="F57" s="14">
        <f t="shared" si="13"/>
        <v>4343.322000000001</v>
      </c>
      <c r="G57" s="14">
        <f t="shared" si="13"/>
        <v>4433.8710000000001</v>
      </c>
      <c r="H57" s="14">
        <f t="shared" si="13"/>
        <v>4727.7449999999999</v>
      </c>
    </row>
    <row r="58" spans="1:8" ht="15.75" x14ac:dyDescent="0.25">
      <c r="A58" s="11">
        <v>2</v>
      </c>
      <c r="B58" s="12" t="s">
        <v>208</v>
      </c>
      <c r="C58" s="14"/>
      <c r="D58" s="14"/>
      <c r="E58" s="14"/>
      <c r="F58" s="14"/>
      <c r="G58" s="14"/>
      <c r="H58" s="14"/>
    </row>
    <row r="59" spans="1:8" ht="31.5" x14ac:dyDescent="0.25">
      <c r="A59" s="11">
        <v>3</v>
      </c>
      <c r="B59" s="12" t="s">
        <v>209</v>
      </c>
      <c r="C59" s="14">
        <f t="shared" ref="C59:H59" si="14">C62+C63+C64</f>
        <v>2968.2511520100002</v>
      </c>
      <c r="D59" s="14">
        <f t="shared" si="14"/>
        <v>3591.5798657</v>
      </c>
      <c r="E59" s="14">
        <f t="shared" si="14"/>
        <v>4134.1620000000003</v>
      </c>
      <c r="F59" s="14">
        <f t="shared" si="14"/>
        <v>4343.322000000001</v>
      </c>
      <c r="G59" s="14">
        <f t="shared" si="14"/>
        <v>4418.4560000000001</v>
      </c>
      <c r="H59" s="14">
        <f t="shared" si="14"/>
        <v>3929.239</v>
      </c>
    </row>
    <row r="60" spans="1:8" ht="15.75" x14ac:dyDescent="0.25">
      <c r="A60" s="11">
        <v>4</v>
      </c>
      <c r="B60" s="12" t="s">
        <v>208</v>
      </c>
      <c r="C60" s="14"/>
      <c r="D60" s="14"/>
      <c r="E60" s="14"/>
      <c r="F60" s="14"/>
      <c r="G60" s="14"/>
      <c r="H60" s="14"/>
    </row>
    <row r="61" spans="1:8" ht="15.75" x14ac:dyDescent="0.25">
      <c r="A61" s="11">
        <v>5</v>
      </c>
      <c r="B61" s="12" t="s">
        <v>210</v>
      </c>
      <c r="C61" s="14">
        <v>0</v>
      </c>
      <c r="D61" s="14">
        <f>D59/C59*100</f>
        <v>120.99986428937804</v>
      </c>
      <c r="E61" s="14">
        <f>E59/D59*100</f>
        <v>115.10706025172159</v>
      </c>
      <c r="F61" s="14">
        <f>F59/E59*100</f>
        <v>105.05930827093862</v>
      </c>
      <c r="G61" s="14">
        <f>G59/F59*100</f>
        <v>101.72987404571889</v>
      </c>
      <c r="H61" s="14">
        <f>H59/G59*100</f>
        <v>88.927874352488743</v>
      </c>
    </row>
    <row r="62" spans="1:8" ht="15.75" x14ac:dyDescent="0.25">
      <c r="A62" s="11">
        <v>6</v>
      </c>
      <c r="B62" s="12" t="s">
        <v>211</v>
      </c>
      <c r="C62" s="14">
        <f t="shared" ref="C62:H64" si="15">C336+C620+C635+C650+C665+C680+C695+C710+C725+C740+C755+C770+C785+C800+C815+C830+C845+C860+C875</f>
        <v>2921.2261468800002</v>
      </c>
      <c r="D62" s="14">
        <f t="shared" si="15"/>
        <v>3449.5206314400002</v>
      </c>
      <c r="E62" s="14">
        <f t="shared" si="15"/>
        <v>4006.3</v>
      </c>
      <c r="F62" s="14">
        <f t="shared" si="15"/>
        <v>4219.2320000000009</v>
      </c>
      <c r="G62" s="14">
        <f t="shared" si="15"/>
        <v>4321.7190000000001</v>
      </c>
      <c r="H62" s="14">
        <f t="shared" si="15"/>
        <v>3825.73</v>
      </c>
    </row>
    <row r="63" spans="1:8" ht="15.75" x14ac:dyDescent="0.25">
      <c r="A63" s="11">
        <v>7</v>
      </c>
      <c r="B63" s="12" t="s">
        <v>212</v>
      </c>
      <c r="C63" s="14">
        <f t="shared" si="15"/>
        <v>26.705947749999996</v>
      </c>
      <c r="D63" s="14">
        <f t="shared" si="15"/>
        <v>72.465290909999993</v>
      </c>
      <c r="E63" s="14">
        <f t="shared" si="15"/>
        <v>78.70999999999998</v>
      </c>
      <c r="F63" s="14">
        <f t="shared" si="15"/>
        <v>103.09000000000002</v>
      </c>
      <c r="G63" s="14">
        <f t="shared" si="15"/>
        <v>96.736999999999995</v>
      </c>
      <c r="H63" s="14">
        <f t="shared" si="15"/>
        <v>103.50900000000001</v>
      </c>
    </row>
    <row r="64" spans="1:8" ht="31.5" x14ac:dyDescent="0.25">
      <c r="A64" s="11">
        <v>8</v>
      </c>
      <c r="B64" s="12" t="s">
        <v>213</v>
      </c>
      <c r="C64" s="14">
        <f t="shared" si="15"/>
        <v>20.31905738</v>
      </c>
      <c r="D64" s="14">
        <f t="shared" si="15"/>
        <v>69.593943349999989</v>
      </c>
      <c r="E64" s="14">
        <f t="shared" si="15"/>
        <v>49.152000000000001</v>
      </c>
      <c r="F64" s="14">
        <f t="shared" si="15"/>
        <v>21</v>
      </c>
      <c r="G64" s="14">
        <f t="shared" si="15"/>
        <v>0</v>
      </c>
      <c r="H64" s="14">
        <f t="shared" si="15"/>
        <v>0</v>
      </c>
    </row>
    <row r="65" spans="1:8" ht="15.75" x14ac:dyDescent="0.25">
      <c r="A65" s="11">
        <v>9</v>
      </c>
      <c r="B65" s="12" t="s">
        <v>214</v>
      </c>
      <c r="C65" s="14">
        <f t="shared" ref="C65:H65" si="16">C66+C67+C68</f>
        <v>4108.0039999999999</v>
      </c>
      <c r="D65" s="14">
        <f t="shared" si="16"/>
        <v>4487.9639999999999</v>
      </c>
      <c r="E65" s="14">
        <f t="shared" si="16"/>
        <v>1469.268</v>
      </c>
      <c r="F65" s="14">
        <f t="shared" si="16"/>
        <v>0</v>
      </c>
      <c r="G65" s="14">
        <f t="shared" si="16"/>
        <v>15.414999999999999</v>
      </c>
      <c r="H65" s="14">
        <f t="shared" si="16"/>
        <v>798.50599999999997</v>
      </c>
    </row>
    <row r="66" spans="1:8" ht="15.75" x14ac:dyDescent="0.25">
      <c r="A66" s="11">
        <v>10</v>
      </c>
      <c r="B66" s="12" t="s">
        <v>215</v>
      </c>
      <c r="C66" s="14">
        <f>C341</f>
        <v>1169.019</v>
      </c>
      <c r="D66" s="14">
        <f>D341</f>
        <v>1459.8720000000001</v>
      </c>
      <c r="E66" s="14">
        <f>E341</f>
        <v>968.09799999999996</v>
      </c>
      <c r="F66" s="14">
        <f t="shared" ref="F66:H70" si="17">F341</f>
        <v>0</v>
      </c>
      <c r="G66" s="14">
        <f t="shared" si="17"/>
        <v>15.414999999999999</v>
      </c>
      <c r="H66" s="14">
        <f t="shared" si="17"/>
        <v>798.50599999999997</v>
      </c>
    </row>
    <row r="67" spans="1:8" ht="31.5" x14ac:dyDescent="0.25">
      <c r="A67" s="11">
        <v>11</v>
      </c>
      <c r="B67" s="12" t="s">
        <v>216</v>
      </c>
      <c r="C67" s="14">
        <f t="shared" ref="C67:G70" si="18">C342</f>
        <v>1830.0709999999999</v>
      </c>
      <c r="D67" s="14">
        <f t="shared" si="18"/>
        <v>2047.865</v>
      </c>
      <c r="E67" s="14">
        <f t="shared" si="18"/>
        <v>374.34699999999998</v>
      </c>
      <c r="F67" s="14">
        <f t="shared" si="18"/>
        <v>0</v>
      </c>
      <c r="G67" s="14">
        <f t="shared" si="18"/>
        <v>0</v>
      </c>
      <c r="H67" s="14">
        <f t="shared" si="17"/>
        <v>0</v>
      </c>
    </row>
    <row r="68" spans="1:8" ht="15.75" x14ac:dyDescent="0.25">
      <c r="A68" s="11">
        <v>12</v>
      </c>
      <c r="B68" s="12" t="s">
        <v>217</v>
      </c>
      <c r="C68" s="14">
        <f t="shared" si="18"/>
        <v>1108.914</v>
      </c>
      <c r="D68" s="14">
        <f t="shared" si="18"/>
        <v>980.22699999999998</v>
      </c>
      <c r="E68" s="14">
        <f t="shared" si="18"/>
        <v>126.82299999999999</v>
      </c>
      <c r="F68" s="14">
        <f t="shared" si="18"/>
        <v>0</v>
      </c>
      <c r="G68" s="14">
        <f t="shared" si="18"/>
        <v>0</v>
      </c>
      <c r="H68" s="14">
        <f t="shared" si="17"/>
        <v>0</v>
      </c>
    </row>
    <row r="69" spans="1:8" ht="15.75" x14ac:dyDescent="0.25">
      <c r="A69" s="11">
        <v>13</v>
      </c>
      <c r="B69" s="12" t="s">
        <v>218</v>
      </c>
      <c r="C69" s="14">
        <f t="shared" si="18"/>
        <v>153.5503563</v>
      </c>
      <c r="D69" s="14">
        <f t="shared" si="18"/>
        <v>183.5516662</v>
      </c>
      <c r="E69" s="14">
        <f t="shared" si="18"/>
        <v>208.59</v>
      </c>
      <c r="F69" s="14">
        <f t="shared" si="18"/>
        <v>0</v>
      </c>
      <c r="G69" s="14">
        <f t="shared" si="18"/>
        <v>0</v>
      </c>
      <c r="H69" s="14">
        <f t="shared" si="17"/>
        <v>0</v>
      </c>
    </row>
    <row r="70" spans="1:8" ht="47.25" x14ac:dyDescent="0.25">
      <c r="A70" s="11">
        <v>14</v>
      </c>
      <c r="B70" s="12" t="s">
        <v>219</v>
      </c>
      <c r="C70" s="14">
        <f t="shared" si="18"/>
        <v>0</v>
      </c>
      <c r="D70" s="14">
        <f t="shared" si="18"/>
        <v>0</v>
      </c>
      <c r="E70" s="14">
        <f t="shared" si="18"/>
        <v>0</v>
      </c>
      <c r="F70" s="14">
        <f t="shared" si="18"/>
        <v>0</v>
      </c>
      <c r="G70" s="14">
        <f t="shared" si="18"/>
        <v>0</v>
      </c>
      <c r="H70" s="14">
        <f t="shared" si="17"/>
        <v>0</v>
      </c>
    </row>
    <row r="71" spans="1:8" ht="15.75" x14ac:dyDescent="0.25">
      <c r="A71" s="11">
        <v>15</v>
      </c>
      <c r="B71" s="12" t="s">
        <v>220</v>
      </c>
      <c r="C71" s="14">
        <v>7931.4367136600004</v>
      </c>
      <c r="D71" s="14">
        <v>9202.1517096499992</v>
      </c>
      <c r="E71" s="14">
        <v>6149.37</v>
      </c>
      <c r="F71" s="14">
        <v>4343.3220000000001</v>
      </c>
      <c r="G71" s="14">
        <v>4433.8710000000001</v>
      </c>
      <c r="H71" s="14">
        <v>4727.7449999999999</v>
      </c>
    </row>
    <row r="72" spans="1:8" ht="15.75" x14ac:dyDescent="0.25">
      <c r="A72" s="11">
        <v>16</v>
      </c>
      <c r="B72" s="12" t="s">
        <v>208</v>
      </c>
      <c r="C72" s="14"/>
      <c r="D72" s="14"/>
      <c r="E72" s="14"/>
      <c r="F72" s="14"/>
      <c r="G72" s="14"/>
      <c r="H72" s="14"/>
    </row>
    <row r="73" spans="1:8" ht="15.75" x14ac:dyDescent="0.25">
      <c r="A73" s="11">
        <v>17</v>
      </c>
      <c r="B73" s="12" t="s">
        <v>221</v>
      </c>
      <c r="C73" s="14">
        <v>0</v>
      </c>
      <c r="D73" s="14">
        <f>D71/C71*100</f>
        <v>116.02124611044928</v>
      </c>
      <c r="E73" s="14">
        <f>E71/D71*100</f>
        <v>66.825349049085489</v>
      </c>
      <c r="F73" s="14">
        <f>F71/E71*100</f>
        <v>70.630357256109164</v>
      </c>
      <c r="G73" s="14">
        <f>G71/F71*100</f>
        <v>102.08478671394845</v>
      </c>
      <c r="H73" s="14">
        <f>H71/G71*100</f>
        <v>106.62793301834897</v>
      </c>
    </row>
    <row r="74" spans="1:8" ht="15.75" x14ac:dyDescent="0.25">
      <c r="A74" s="11">
        <v>18</v>
      </c>
      <c r="B74" s="12" t="s">
        <v>222</v>
      </c>
      <c r="C74" s="14">
        <f t="shared" ref="C74:H74" si="19">C57-C71</f>
        <v>-701.63120534999962</v>
      </c>
      <c r="D74" s="14">
        <f t="shared" si="19"/>
        <v>-939.05617775000064</v>
      </c>
      <c r="E74" s="14">
        <f t="shared" si="19"/>
        <v>-337.34999999999945</v>
      </c>
      <c r="F74" s="14">
        <f t="shared" si="19"/>
        <v>0</v>
      </c>
      <c r="G74" s="14">
        <f t="shared" si="19"/>
        <v>0</v>
      </c>
      <c r="H74" s="14">
        <f t="shared" si="19"/>
        <v>0</v>
      </c>
    </row>
    <row r="75" spans="1:8" ht="15.75" x14ac:dyDescent="0.25">
      <c r="A75" s="11">
        <v>19</v>
      </c>
      <c r="B75" s="12" t="s">
        <v>208</v>
      </c>
      <c r="C75" s="14"/>
      <c r="D75" s="14"/>
      <c r="E75" s="14"/>
      <c r="F75" s="14"/>
      <c r="G75" s="14"/>
      <c r="H75" s="14"/>
    </row>
    <row r="76" spans="1:8" ht="15.75" x14ac:dyDescent="0.25">
      <c r="A76" s="11">
        <v>20</v>
      </c>
      <c r="B76" s="12" t="s">
        <v>223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</row>
    <row r="77" spans="1:8" ht="15.75" x14ac:dyDescent="0.25">
      <c r="A77" s="10"/>
      <c r="B77" s="10" t="s">
        <v>228</v>
      </c>
      <c r="C77" s="13"/>
      <c r="D77" s="40"/>
      <c r="E77" s="40"/>
      <c r="F77" s="40"/>
      <c r="G77" s="40"/>
      <c r="H77" s="40"/>
    </row>
    <row r="78" spans="1:8" ht="15.75" x14ac:dyDescent="0.25">
      <c r="A78" s="11">
        <v>1</v>
      </c>
      <c r="B78" s="12" t="s">
        <v>207</v>
      </c>
      <c r="C78" s="14">
        <f t="shared" ref="C78:G78" si="20">C80+C86+C90+C91</f>
        <v>3560.4138000000007</v>
      </c>
      <c r="D78" s="14">
        <f t="shared" si="20"/>
        <v>7105.7191999999995</v>
      </c>
      <c r="E78" s="14">
        <f t="shared" si="20"/>
        <v>4055.8969999999999</v>
      </c>
      <c r="F78" s="14">
        <f t="shared" si="20"/>
        <v>2481.4049999999997</v>
      </c>
      <c r="G78" s="14">
        <f t="shared" si="20"/>
        <v>2552.098</v>
      </c>
      <c r="H78" s="14">
        <f>H80+H86+H90+H91</f>
        <v>2619.1950000000002</v>
      </c>
    </row>
    <row r="79" spans="1:8" ht="15.75" x14ac:dyDescent="0.25">
      <c r="A79" s="11">
        <v>2</v>
      </c>
      <c r="B79" s="12" t="s">
        <v>208</v>
      </c>
      <c r="C79" s="14"/>
      <c r="D79" s="14"/>
      <c r="E79" s="14"/>
      <c r="F79" s="14"/>
      <c r="G79" s="14"/>
      <c r="H79" s="14"/>
    </row>
    <row r="80" spans="1:8" ht="31.5" x14ac:dyDescent="0.25">
      <c r="A80" s="11">
        <v>3</v>
      </c>
      <c r="B80" s="12" t="s">
        <v>209</v>
      </c>
      <c r="C80" s="14">
        <f t="shared" ref="C80:H80" si="21">C83+C84+C85</f>
        <v>1218.3138000000004</v>
      </c>
      <c r="D80" s="14">
        <f t="shared" si="21"/>
        <v>1414.0191999999997</v>
      </c>
      <c r="E80" s="14">
        <f t="shared" si="21"/>
        <v>2003.1969999999997</v>
      </c>
      <c r="F80" s="14">
        <f t="shared" si="21"/>
        <v>2147.9049999999997</v>
      </c>
      <c r="G80" s="14">
        <f t="shared" si="21"/>
        <v>2303.498</v>
      </c>
      <c r="H80" s="14">
        <f t="shared" si="21"/>
        <v>1605.5150000000001</v>
      </c>
    </row>
    <row r="81" spans="1:8" ht="15.75" x14ac:dyDescent="0.25">
      <c r="A81" s="11">
        <v>4</v>
      </c>
      <c r="B81" s="12" t="s">
        <v>208</v>
      </c>
      <c r="C81" s="14"/>
      <c r="D81" s="14"/>
      <c r="E81" s="14"/>
      <c r="F81" s="14"/>
      <c r="G81" s="14"/>
      <c r="H81" s="14"/>
    </row>
    <row r="82" spans="1:8" ht="15.75" x14ac:dyDescent="0.25">
      <c r="A82" s="11">
        <v>5</v>
      </c>
      <c r="B82" s="12" t="s">
        <v>210</v>
      </c>
      <c r="C82" s="14">
        <v>0</v>
      </c>
      <c r="D82" s="14">
        <f>D80/C80*100</f>
        <v>116.06362827048329</v>
      </c>
      <c r="E82" s="14">
        <f>E80/D80*100</f>
        <v>141.66688825724574</v>
      </c>
      <c r="F82" s="14">
        <f>F80/E80*100</f>
        <v>107.2238526715046</v>
      </c>
      <c r="G82" s="14">
        <f>G80/F80*100</f>
        <v>107.24394235313015</v>
      </c>
      <c r="H82" s="14">
        <f>H80/G80*100</f>
        <v>69.698996916862967</v>
      </c>
    </row>
    <row r="83" spans="1:8" ht="15.75" x14ac:dyDescent="0.25">
      <c r="A83" s="11">
        <v>6</v>
      </c>
      <c r="B83" s="12" t="s">
        <v>211</v>
      </c>
      <c r="C83" s="14">
        <f t="shared" ref="C83:H84" si="22">C358+C891+C906+C921+C936+C951+C966+C981</f>
        <v>1170.1382000000003</v>
      </c>
      <c r="D83" s="14">
        <f t="shared" si="22"/>
        <v>1325.9426999999998</v>
      </c>
      <c r="E83" s="14">
        <f t="shared" si="22"/>
        <v>1960.3999999999996</v>
      </c>
      <c r="F83" s="14">
        <f t="shared" si="22"/>
        <v>2105.1649999999995</v>
      </c>
      <c r="G83" s="14">
        <f t="shared" si="22"/>
        <v>2261.2579999999998</v>
      </c>
      <c r="H83" s="14">
        <f t="shared" si="22"/>
        <v>1572.595</v>
      </c>
    </row>
    <row r="84" spans="1:8" ht="15.75" x14ac:dyDescent="0.25">
      <c r="A84" s="11">
        <v>7</v>
      </c>
      <c r="B84" s="12" t="s">
        <v>212</v>
      </c>
      <c r="C84" s="14">
        <f t="shared" si="22"/>
        <v>43.035600000000002</v>
      </c>
      <c r="D84" s="14">
        <f t="shared" si="22"/>
        <v>40.276500000000006</v>
      </c>
      <c r="E84" s="14">
        <f t="shared" si="22"/>
        <v>34.896999999999998</v>
      </c>
      <c r="F84" s="14">
        <f t="shared" si="22"/>
        <v>34.94</v>
      </c>
      <c r="G84" s="14">
        <f t="shared" si="22"/>
        <v>34.44</v>
      </c>
      <c r="H84" s="14">
        <f t="shared" si="22"/>
        <v>31.22</v>
      </c>
    </row>
    <row r="85" spans="1:8" ht="31.5" x14ac:dyDescent="0.25">
      <c r="A85" s="11">
        <v>8</v>
      </c>
      <c r="B85" s="12" t="s">
        <v>213</v>
      </c>
      <c r="C85" s="14">
        <f t="shared" ref="C85" si="23">C360+C893+C908+C923+C938+C953+C968+C983</f>
        <v>5.1400000000000006</v>
      </c>
      <c r="D85" s="14">
        <f>D360+D893+D908+D923+D938+D953+D968+D983</f>
        <v>47.8</v>
      </c>
      <c r="E85" s="14">
        <f>E360+E893+E908+E923+E938+E953+E968+E983</f>
        <v>7.9</v>
      </c>
      <c r="F85" s="14">
        <f>F360+F893+F908+F923+F938+F953+F968+F983</f>
        <v>7.8</v>
      </c>
      <c r="G85" s="14">
        <f>G360+G893+G908+G923+G938+G953+G968+G983</f>
        <v>7.8</v>
      </c>
      <c r="H85" s="14">
        <f>H360+H893+H908+H923+H938+H953+H968+H983</f>
        <v>1.7</v>
      </c>
    </row>
    <row r="86" spans="1:8" ht="15.75" x14ac:dyDescent="0.25">
      <c r="A86" s="11">
        <v>9</v>
      </c>
      <c r="B86" s="12" t="s">
        <v>214</v>
      </c>
      <c r="C86" s="14">
        <f t="shared" ref="C86:H86" si="24">C87+C88+C89</f>
        <v>2294.8000000000002</v>
      </c>
      <c r="D86" s="14">
        <f t="shared" si="24"/>
        <v>5620</v>
      </c>
      <c r="E86" s="14">
        <f t="shared" si="24"/>
        <v>1992.3000000000002</v>
      </c>
      <c r="F86" s="14">
        <f t="shared" si="24"/>
        <v>333.5</v>
      </c>
      <c r="G86" s="14">
        <f t="shared" si="24"/>
        <v>248.6</v>
      </c>
      <c r="H86" s="14">
        <f t="shared" si="24"/>
        <v>1013.68</v>
      </c>
    </row>
    <row r="87" spans="1:8" ht="15.75" x14ac:dyDescent="0.25">
      <c r="A87" s="11">
        <v>10</v>
      </c>
      <c r="B87" s="12" t="s">
        <v>215</v>
      </c>
      <c r="C87" s="14">
        <f t="shared" ref="C87:H91" si="25">C362</f>
        <v>999.6</v>
      </c>
      <c r="D87" s="14">
        <f t="shared" si="25"/>
        <v>1124.4000000000001</v>
      </c>
      <c r="E87" s="14">
        <f t="shared" si="25"/>
        <v>633.6</v>
      </c>
      <c r="F87" s="14">
        <f t="shared" si="25"/>
        <v>333.5</v>
      </c>
      <c r="G87" s="14">
        <f t="shared" si="25"/>
        <v>248.6</v>
      </c>
      <c r="H87" s="14">
        <f t="shared" si="25"/>
        <v>1013.68</v>
      </c>
    </row>
    <row r="88" spans="1:8" ht="31.5" x14ac:dyDescent="0.25">
      <c r="A88" s="11">
        <v>11</v>
      </c>
      <c r="B88" s="12" t="s">
        <v>216</v>
      </c>
      <c r="C88" s="14">
        <f t="shared" si="25"/>
        <v>1020.6</v>
      </c>
      <c r="D88" s="14">
        <f t="shared" si="25"/>
        <v>3437.7</v>
      </c>
      <c r="E88" s="14">
        <f t="shared" si="25"/>
        <v>327</v>
      </c>
      <c r="F88" s="14">
        <f t="shared" si="25"/>
        <v>0</v>
      </c>
      <c r="G88" s="14">
        <f t="shared" si="25"/>
        <v>0</v>
      </c>
      <c r="H88" s="14">
        <f t="shared" si="25"/>
        <v>0</v>
      </c>
    </row>
    <row r="89" spans="1:8" ht="15.75" x14ac:dyDescent="0.25">
      <c r="A89" s="11">
        <v>12</v>
      </c>
      <c r="B89" s="12" t="s">
        <v>217</v>
      </c>
      <c r="C89" s="14">
        <f t="shared" si="25"/>
        <v>274.60000000000002</v>
      </c>
      <c r="D89" s="14">
        <f t="shared" si="25"/>
        <v>1057.9000000000001</v>
      </c>
      <c r="E89" s="14">
        <f t="shared" si="25"/>
        <v>1031.7</v>
      </c>
      <c r="F89" s="14">
        <f t="shared" si="25"/>
        <v>0</v>
      </c>
      <c r="G89" s="14">
        <f t="shared" si="25"/>
        <v>0</v>
      </c>
      <c r="H89" s="14">
        <f t="shared" si="25"/>
        <v>0</v>
      </c>
    </row>
    <row r="90" spans="1:8" ht="15.75" x14ac:dyDescent="0.25">
      <c r="A90" s="11">
        <v>13</v>
      </c>
      <c r="B90" s="12" t="s">
        <v>218</v>
      </c>
      <c r="C90" s="14">
        <f t="shared" si="25"/>
        <v>47.3</v>
      </c>
      <c r="D90" s="14">
        <f t="shared" si="25"/>
        <v>71.7</v>
      </c>
      <c r="E90" s="14">
        <f t="shared" si="25"/>
        <v>60.4</v>
      </c>
      <c r="F90" s="14">
        <f t="shared" si="25"/>
        <v>0</v>
      </c>
      <c r="G90" s="14">
        <f t="shared" si="25"/>
        <v>0</v>
      </c>
      <c r="H90" s="14">
        <f t="shared" si="25"/>
        <v>0</v>
      </c>
    </row>
    <row r="91" spans="1:8" ht="47.25" x14ac:dyDescent="0.25">
      <c r="A91" s="11">
        <v>14</v>
      </c>
      <c r="B91" s="12" t="s">
        <v>219</v>
      </c>
      <c r="C91" s="14">
        <f t="shared" si="25"/>
        <v>0</v>
      </c>
      <c r="D91" s="14">
        <f t="shared" si="25"/>
        <v>0</v>
      </c>
      <c r="E91" s="14">
        <f t="shared" si="25"/>
        <v>0</v>
      </c>
      <c r="F91" s="14">
        <f t="shared" si="25"/>
        <v>0</v>
      </c>
      <c r="G91" s="14">
        <f t="shared" si="25"/>
        <v>0</v>
      </c>
      <c r="H91" s="14">
        <f t="shared" si="25"/>
        <v>0</v>
      </c>
    </row>
    <row r="92" spans="1:8" ht="15.75" x14ac:dyDescent="0.25">
      <c r="A92" s="11">
        <v>15</v>
      </c>
      <c r="B92" s="12" t="s">
        <v>220</v>
      </c>
      <c r="C92" s="14">
        <v>4090</v>
      </c>
      <c r="D92" s="14">
        <v>7303.11</v>
      </c>
      <c r="E92" s="14">
        <v>4177</v>
      </c>
      <c r="F92" s="14">
        <v>2481.4050000000002</v>
      </c>
      <c r="G92" s="14">
        <v>2552.098</v>
      </c>
      <c r="H92" s="14">
        <v>2619.1950000000002</v>
      </c>
    </row>
    <row r="93" spans="1:8" ht="15.75" x14ac:dyDescent="0.25">
      <c r="A93" s="11">
        <v>16</v>
      </c>
      <c r="B93" s="12" t="s">
        <v>208</v>
      </c>
      <c r="C93" s="14"/>
      <c r="D93" s="14"/>
      <c r="E93" s="14"/>
      <c r="F93" s="14"/>
      <c r="G93" s="14"/>
      <c r="H93" s="14"/>
    </row>
    <row r="94" spans="1:8" ht="15.75" x14ac:dyDescent="0.25">
      <c r="A94" s="11">
        <v>17</v>
      </c>
      <c r="B94" s="12" t="s">
        <v>221</v>
      </c>
      <c r="C94" s="14">
        <v>0</v>
      </c>
      <c r="D94" s="14">
        <f>D92/C92*100</f>
        <v>178.56014669926651</v>
      </c>
      <c r="E94" s="14">
        <f>E92/D92*100</f>
        <v>57.194811525500775</v>
      </c>
      <c r="F94" s="14">
        <f>F92/E92*100</f>
        <v>59.406392147474271</v>
      </c>
      <c r="G94" s="14">
        <f>G92/F92*100</f>
        <v>102.84891019402313</v>
      </c>
      <c r="H94" s="14">
        <f>H92/G92*100</f>
        <v>102.62909182954574</v>
      </c>
    </row>
    <row r="95" spans="1:8" ht="15.75" x14ac:dyDescent="0.25">
      <c r="A95" s="11">
        <v>18</v>
      </c>
      <c r="B95" s="12" t="s">
        <v>222</v>
      </c>
      <c r="C95" s="14">
        <f t="shared" ref="C95:H95" si="26">C78-C92</f>
        <v>-529.58619999999928</v>
      </c>
      <c r="D95" s="14">
        <f t="shared" si="26"/>
        <v>-197.39080000000013</v>
      </c>
      <c r="E95" s="14">
        <f t="shared" si="26"/>
        <v>-121.10300000000007</v>
      </c>
      <c r="F95" s="14">
        <f t="shared" si="26"/>
        <v>0</v>
      </c>
      <c r="G95" s="14">
        <f t="shared" si="26"/>
        <v>0</v>
      </c>
      <c r="H95" s="14">
        <f t="shared" si="26"/>
        <v>0</v>
      </c>
    </row>
    <row r="96" spans="1:8" ht="15.75" x14ac:dyDescent="0.25">
      <c r="A96" s="11">
        <v>19</v>
      </c>
      <c r="B96" s="12" t="s">
        <v>208</v>
      </c>
      <c r="C96" s="14"/>
      <c r="D96" s="14"/>
      <c r="E96" s="14"/>
      <c r="F96" s="14"/>
      <c r="G96" s="14"/>
      <c r="H96" s="14"/>
    </row>
    <row r="97" spans="1:8" ht="15.75" x14ac:dyDescent="0.25">
      <c r="A97" s="11">
        <v>20</v>
      </c>
      <c r="B97" s="12" t="s">
        <v>223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</row>
    <row r="98" spans="1:8" ht="15.75" x14ac:dyDescent="0.25">
      <c r="A98" s="10"/>
      <c r="B98" s="10" t="s">
        <v>229</v>
      </c>
      <c r="C98" s="13"/>
      <c r="D98" s="40"/>
      <c r="E98" s="40"/>
      <c r="F98" s="40"/>
      <c r="G98" s="40"/>
      <c r="H98" s="40"/>
    </row>
    <row r="99" spans="1:8" ht="15.75" x14ac:dyDescent="0.25">
      <c r="A99" s="11">
        <v>1</v>
      </c>
      <c r="B99" s="12" t="s">
        <v>207</v>
      </c>
      <c r="C99" s="14">
        <f t="shared" ref="C99:H99" si="27">C101+C107+C111+C112</f>
        <v>21598.899999999998</v>
      </c>
      <c r="D99" s="14">
        <f t="shared" si="27"/>
        <v>17157.7</v>
      </c>
      <c r="E99" s="14">
        <f t="shared" si="27"/>
        <v>48206.399999999994</v>
      </c>
      <c r="F99" s="14">
        <f t="shared" si="27"/>
        <v>54394.2</v>
      </c>
      <c r="G99" s="14">
        <f t="shared" si="27"/>
        <v>62572.69999999999</v>
      </c>
      <c r="H99" s="14">
        <f t="shared" si="27"/>
        <v>42633.056000000004</v>
      </c>
    </row>
    <row r="100" spans="1:8" ht="15.75" x14ac:dyDescent="0.25">
      <c r="A100" s="11">
        <v>2</v>
      </c>
      <c r="B100" s="12" t="s">
        <v>208</v>
      </c>
      <c r="C100" s="14"/>
      <c r="D100" s="14"/>
      <c r="E100" s="14"/>
      <c r="F100" s="14"/>
      <c r="G100" s="14"/>
      <c r="H100" s="14"/>
    </row>
    <row r="101" spans="1:8" ht="31.5" x14ac:dyDescent="0.25">
      <c r="A101" s="11">
        <v>3</v>
      </c>
      <c r="B101" s="12" t="s">
        <v>209</v>
      </c>
      <c r="C101" s="14">
        <f t="shared" ref="C101:H101" si="28">C104+C105+C106</f>
        <v>13505.3</v>
      </c>
      <c r="D101" s="14">
        <f t="shared" si="28"/>
        <v>14888.399999999998</v>
      </c>
      <c r="E101" s="14">
        <f t="shared" si="28"/>
        <v>44898.299999999996</v>
      </c>
      <c r="F101" s="14">
        <f t="shared" si="28"/>
        <v>54394.2</v>
      </c>
      <c r="G101" s="14">
        <f t="shared" si="28"/>
        <v>62572.69999999999</v>
      </c>
      <c r="H101" s="14">
        <f t="shared" si="28"/>
        <v>42633.056000000004</v>
      </c>
    </row>
    <row r="102" spans="1:8" ht="15.75" x14ac:dyDescent="0.25">
      <c r="A102" s="11">
        <v>4</v>
      </c>
      <c r="B102" s="12" t="s">
        <v>208</v>
      </c>
      <c r="C102" s="14"/>
      <c r="D102" s="14"/>
      <c r="E102" s="14"/>
      <c r="F102" s="14"/>
      <c r="G102" s="14"/>
      <c r="H102" s="14"/>
    </row>
    <row r="103" spans="1:8" ht="15.75" x14ac:dyDescent="0.25">
      <c r="A103" s="11">
        <v>5</v>
      </c>
      <c r="B103" s="12" t="s">
        <v>210</v>
      </c>
      <c r="C103" s="14">
        <v>0</v>
      </c>
      <c r="D103" s="14">
        <f>D101/C101*100</f>
        <v>110.24116457983162</v>
      </c>
      <c r="E103" s="14">
        <f>E101/D101*100</f>
        <v>301.56564842427662</v>
      </c>
      <c r="F103" s="14">
        <f>F101/E101*100</f>
        <v>121.14979854471106</v>
      </c>
      <c r="G103" s="14">
        <f>G101/F101*100</f>
        <v>115.03561041434563</v>
      </c>
      <c r="H103" s="14">
        <f>H101/G101*100</f>
        <v>68.133636553960457</v>
      </c>
    </row>
    <row r="104" spans="1:8" ht="15.75" x14ac:dyDescent="0.25">
      <c r="A104" s="11">
        <v>6</v>
      </c>
      <c r="B104" s="12" t="s">
        <v>211</v>
      </c>
      <c r="C104" s="14">
        <f t="shared" ref="C104:H106" si="29">C379+C997+C1012+C1027+C1042+C1057+C1072+C1087+C1102+C1117+C1132+C1147+C1162+C1177+C1192</f>
        <v>12747.199999999999</v>
      </c>
      <c r="D104" s="14">
        <f t="shared" si="29"/>
        <v>13687.399999999998</v>
      </c>
      <c r="E104" s="14">
        <f t="shared" si="29"/>
        <v>44371.6</v>
      </c>
      <c r="F104" s="14">
        <f t="shared" si="29"/>
        <v>53025.299999999996</v>
      </c>
      <c r="G104" s="14">
        <f t="shared" si="29"/>
        <v>61094.499999999993</v>
      </c>
      <c r="H104" s="14">
        <f t="shared" si="29"/>
        <v>42044.056000000004</v>
      </c>
    </row>
    <row r="105" spans="1:8" ht="15.75" x14ac:dyDescent="0.25">
      <c r="A105" s="11">
        <v>7</v>
      </c>
      <c r="B105" s="12" t="s">
        <v>212</v>
      </c>
      <c r="C105" s="14">
        <f t="shared" si="29"/>
        <v>215.6</v>
      </c>
      <c r="D105" s="14">
        <f t="shared" si="29"/>
        <v>140.29999999999998</v>
      </c>
      <c r="E105" s="14">
        <f t="shared" si="29"/>
        <v>195.49999999999997</v>
      </c>
      <c r="F105" s="14">
        <f t="shared" si="29"/>
        <v>195.49999999999997</v>
      </c>
      <c r="G105" s="14">
        <f t="shared" si="29"/>
        <v>195.7</v>
      </c>
      <c r="H105" s="14">
        <f t="shared" si="29"/>
        <v>226.4</v>
      </c>
    </row>
    <row r="106" spans="1:8" ht="31.5" x14ac:dyDescent="0.25">
      <c r="A106" s="11">
        <v>8</v>
      </c>
      <c r="B106" s="12" t="s">
        <v>213</v>
      </c>
      <c r="C106" s="14">
        <f t="shared" si="29"/>
        <v>542.5</v>
      </c>
      <c r="D106" s="14">
        <f t="shared" si="29"/>
        <v>1060.7000000000003</v>
      </c>
      <c r="E106" s="14">
        <f t="shared" si="29"/>
        <v>331.2</v>
      </c>
      <c r="F106" s="14">
        <f t="shared" si="29"/>
        <v>1173.4000000000001</v>
      </c>
      <c r="G106" s="14">
        <f t="shared" si="29"/>
        <v>1282.5000000000002</v>
      </c>
      <c r="H106" s="14">
        <f t="shared" si="29"/>
        <v>362.59999999999997</v>
      </c>
    </row>
    <row r="107" spans="1:8" ht="15.75" x14ac:dyDescent="0.25">
      <c r="A107" s="11">
        <v>9</v>
      </c>
      <c r="B107" s="12" t="s">
        <v>214</v>
      </c>
      <c r="C107" s="14">
        <f t="shared" ref="C107:H107" si="30">C108+C109+C110</f>
        <v>7597.4</v>
      </c>
      <c r="D107" s="14">
        <f t="shared" si="30"/>
        <v>1839.4</v>
      </c>
      <c r="E107" s="14">
        <f t="shared" si="30"/>
        <v>2041.5</v>
      </c>
      <c r="F107" s="14">
        <f t="shared" si="30"/>
        <v>0</v>
      </c>
      <c r="G107" s="14">
        <f t="shared" si="30"/>
        <v>0</v>
      </c>
      <c r="H107" s="14">
        <f t="shared" si="30"/>
        <v>0</v>
      </c>
    </row>
    <row r="108" spans="1:8" ht="15.75" x14ac:dyDescent="0.25">
      <c r="A108" s="11">
        <v>10</v>
      </c>
      <c r="B108" s="12" t="s">
        <v>215</v>
      </c>
      <c r="C108" s="14">
        <f t="shared" ref="C108:H112" si="31">C384</f>
        <v>0</v>
      </c>
      <c r="D108" s="14">
        <f t="shared" si="31"/>
        <v>0</v>
      </c>
      <c r="E108" s="14">
        <f t="shared" si="31"/>
        <v>0</v>
      </c>
      <c r="F108" s="14">
        <f t="shared" si="31"/>
        <v>0</v>
      </c>
      <c r="G108" s="14">
        <f t="shared" si="31"/>
        <v>0</v>
      </c>
      <c r="H108" s="14">
        <f t="shared" si="31"/>
        <v>0</v>
      </c>
    </row>
    <row r="109" spans="1:8" ht="31.5" x14ac:dyDescent="0.25">
      <c r="A109" s="11">
        <v>11</v>
      </c>
      <c r="B109" s="12" t="s">
        <v>216</v>
      </c>
      <c r="C109" s="14">
        <f t="shared" si="31"/>
        <v>3130.9</v>
      </c>
      <c r="D109" s="14">
        <f t="shared" si="31"/>
        <v>1072.7</v>
      </c>
      <c r="E109" s="14">
        <f t="shared" si="31"/>
        <v>415.2</v>
      </c>
      <c r="F109" s="14">
        <f t="shared" si="31"/>
        <v>0</v>
      </c>
      <c r="G109" s="14">
        <f t="shared" si="31"/>
        <v>0</v>
      </c>
      <c r="H109" s="14">
        <f t="shared" si="31"/>
        <v>0</v>
      </c>
    </row>
    <row r="110" spans="1:8" ht="15.75" x14ac:dyDescent="0.25">
      <c r="A110" s="11">
        <v>12</v>
      </c>
      <c r="B110" s="12" t="s">
        <v>217</v>
      </c>
      <c r="C110" s="14">
        <f t="shared" si="31"/>
        <v>4466.5</v>
      </c>
      <c r="D110" s="14">
        <f t="shared" si="31"/>
        <v>766.7</v>
      </c>
      <c r="E110" s="14">
        <f t="shared" si="31"/>
        <v>1626.3</v>
      </c>
      <c r="F110" s="14">
        <f t="shared" si="31"/>
        <v>0</v>
      </c>
      <c r="G110" s="14">
        <f t="shared" si="31"/>
        <v>0</v>
      </c>
      <c r="H110" s="14">
        <f t="shared" si="31"/>
        <v>0</v>
      </c>
    </row>
    <row r="111" spans="1:8" ht="15.75" x14ac:dyDescent="0.25">
      <c r="A111" s="11">
        <v>13</v>
      </c>
      <c r="B111" s="12" t="s">
        <v>218</v>
      </c>
      <c r="C111" s="14">
        <f t="shared" si="31"/>
        <v>496.2</v>
      </c>
      <c r="D111" s="14">
        <f t="shared" si="31"/>
        <v>429.9</v>
      </c>
      <c r="E111" s="14">
        <f t="shared" si="31"/>
        <v>1266.5999999999999</v>
      </c>
      <c r="F111" s="14">
        <f t="shared" si="31"/>
        <v>0</v>
      </c>
      <c r="G111" s="14">
        <f t="shared" si="31"/>
        <v>0</v>
      </c>
      <c r="H111" s="14">
        <f t="shared" si="31"/>
        <v>0</v>
      </c>
    </row>
    <row r="112" spans="1:8" ht="47.25" x14ac:dyDescent="0.25">
      <c r="A112" s="11">
        <v>14</v>
      </c>
      <c r="B112" s="12" t="s">
        <v>219</v>
      </c>
      <c r="C112" s="14">
        <f t="shared" si="31"/>
        <v>0</v>
      </c>
      <c r="D112" s="14">
        <f t="shared" si="31"/>
        <v>0</v>
      </c>
      <c r="E112" s="14">
        <f t="shared" si="31"/>
        <v>0</v>
      </c>
      <c r="F112" s="14">
        <f t="shared" si="31"/>
        <v>0</v>
      </c>
      <c r="G112" s="14">
        <f t="shared" si="31"/>
        <v>0</v>
      </c>
      <c r="H112" s="14">
        <f t="shared" si="31"/>
        <v>0</v>
      </c>
    </row>
    <row r="113" spans="1:8" ht="15.75" x14ac:dyDescent="0.25">
      <c r="A113" s="11">
        <v>15</v>
      </c>
      <c r="B113" s="12" t="s">
        <v>220</v>
      </c>
      <c r="C113" s="14">
        <v>25521.4</v>
      </c>
      <c r="D113" s="14">
        <v>19608.7</v>
      </c>
      <c r="E113" s="14">
        <v>57042.7</v>
      </c>
      <c r="F113" s="14">
        <v>54394.2</v>
      </c>
      <c r="G113" s="14">
        <v>62572.7</v>
      </c>
      <c r="H113" s="14">
        <v>42633.055999999997</v>
      </c>
    </row>
    <row r="114" spans="1:8" ht="15.75" x14ac:dyDescent="0.25">
      <c r="A114" s="11">
        <v>16</v>
      </c>
      <c r="B114" s="12" t="s">
        <v>208</v>
      </c>
      <c r="C114" s="14"/>
      <c r="D114" s="14"/>
      <c r="E114" s="14"/>
      <c r="F114" s="14"/>
      <c r="G114" s="14"/>
      <c r="H114" s="14"/>
    </row>
    <row r="115" spans="1:8" ht="15.75" x14ac:dyDescent="0.25">
      <c r="A115" s="11">
        <v>17</v>
      </c>
      <c r="B115" s="12" t="s">
        <v>221</v>
      </c>
      <c r="C115" s="14">
        <v>0</v>
      </c>
      <c r="D115" s="14">
        <f>D113/C113*100</f>
        <v>76.832383803396368</v>
      </c>
      <c r="E115" s="14">
        <f>E113/D113*100</f>
        <v>290.90505744898945</v>
      </c>
      <c r="F115" s="14">
        <f>F113/E113*100</f>
        <v>95.356986958892193</v>
      </c>
      <c r="G115" s="14">
        <f>G113/F113*100</f>
        <v>115.03561041434564</v>
      </c>
      <c r="H115" s="14">
        <f>H113/G113*100</f>
        <v>68.133636553960429</v>
      </c>
    </row>
    <row r="116" spans="1:8" ht="15.75" x14ac:dyDescent="0.25">
      <c r="A116" s="11">
        <v>18</v>
      </c>
      <c r="B116" s="12" t="s">
        <v>222</v>
      </c>
      <c r="C116" s="14">
        <f t="shared" ref="C116:H116" si="32">C99-C113</f>
        <v>-3922.5000000000036</v>
      </c>
      <c r="D116" s="14">
        <f t="shared" si="32"/>
        <v>-2451</v>
      </c>
      <c r="E116" s="14">
        <f t="shared" si="32"/>
        <v>-8836.3000000000029</v>
      </c>
      <c r="F116" s="14">
        <f t="shared" si="32"/>
        <v>0</v>
      </c>
      <c r="G116" s="14">
        <f t="shared" si="32"/>
        <v>0</v>
      </c>
      <c r="H116" s="14">
        <f t="shared" si="32"/>
        <v>0</v>
      </c>
    </row>
    <row r="117" spans="1:8" ht="15.75" x14ac:dyDescent="0.25">
      <c r="A117" s="11">
        <v>19</v>
      </c>
      <c r="B117" s="12" t="s">
        <v>208</v>
      </c>
      <c r="C117" s="14"/>
      <c r="D117" s="14"/>
      <c r="E117" s="14"/>
      <c r="F117" s="14"/>
      <c r="G117" s="14"/>
      <c r="H117" s="14"/>
    </row>
    <row r="118" spans="1:8" ht="15.75" x14ac:dyDescent="0.25">
      <c r="A118" s="11">
        <v>20</v>
      </c>
      <c r="B118" s="12" t="s">
        <v>223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</row>
    <row r="119" spans="1:8" ht="15.75" x14ac:dyDescent="0.25">
      <c r="A119" s="10"/>
      <c r="B119" s="10" t="s">
        <v>230</v>
      </c>
      <c r="C119" s="13"/>
      <c r="D119" s="40"/>
      <c r="E119" s="40"/>
      <c r="F119" s="40"/>
      <c r="G119" s="40"/>
      <c r="H119" s="40"/>
    </row>
    <row r="120" spans="1:8" ht="15.75" x14ac:dyDescent="0.25">
      <c r="A120" s="11">
        <v>1</v>
      </c>
      <c r="B120" s="12" t="s">
        <v>207</v>
      </c>
      <c r="C120" s="14">
        <f t="shared" ref="C120:H120" si="33">C122+C128+C132+C133</f>
        <v>4928.8</v>
      </c>
      <c r="D120" s="14">
        <f t="shared" si="33"/>
        <v>4254.8999999999996</v>
      </c>
      <c r="E120" s="14">
        <f t="shared" si="33"/>
        <v>3458.5209999999997</v>
      </c>
      <c r="F120" s="14">
        <f t="shared" si="33"/>
        <v>2751.0499999999997</v>
      </c>
      <c r="G120" s="14">
        <f t="shared" si="33"/>
        <v>2890.1749999999993</v>
      </c>
      <c r="H120" s="14">
        <f t="shared" si="33"/>
        <v>2890.1749999999993</v>
      </c>
    </row>
    <row r="121" spans="1:8" ht="15.75" x14ac:dyDescent="0.25">
      <c r="A121" s="11">
        <v>2</v>
      </c>
      <c r="B121" s="12" t="s">
        <v>208</v>
      </c>
      <c r="C121" s="14"/>
      <c r="D121" s="14"/>
      <c r="E121" s="14"/>
      <c r="F121" s="14"/>
      <c r="G121" s="14"/>
      <c r="H121" s="14"/>
    </row>
    <row r="122" spans="1:8" ht="31.5" x14ac:dyDescent="0.25">
      <c r="A122" s="11">
        <v>3</v>
      </c>
      <c r="B122" s="12" t="s">
        <v>209</v>
      </c>
      <c r="C122" s="14">
        <f t="shared" ref="C122:H122" si="34">C125+C126+C127</f>
        <v>1631.8</v>
      </c>
      <c r="D122" s="14">
        <f t="shared" si="34"/>
        <v>1868.1000000000001</v>
      </c>
      <c r="E122" s="14">
        <f t="shared" si="34"/>
        <v>2586.8889999999997</v>
      </c>
      <c r="F122" s="14">
        <f t="shared" si="34"/>
        <v>2751.0499999999997</v>
      </c>
      <c r="G122" s="14">
        <f t="shared" si="34"/>
        <v>2890.1749999999993</v>
      </c>
      <c r="H122" s="14">
        <f t="shared" si="34"/>
        <v>2198.1579999999994</v>
      </c>
    </row>
    <row r="123" spans="1:8" ht="15.75" x14ac:dyDescent="0.25">
      <c r="A123" s="11">
        <v>4</v>
      </c>
      <c r="B123" s="12" t="s">
        <v>208</v>
      </c>
      <c r="C123" s="14"/>
      <c r="D123" s="14"/>
      <c r="E123" s="14"/>
      <c r="F123" s="14"/>
      <c r="G123" s="14"/>
      <c r="H123" s="14"/>
    </row>
    <row r="124" spans="1:8" ht="15.75" x14ac:dyDescent="0.25">
      <c r="A124" s="11">
        <v>5</v>
      </c>
      <c r="B124" s="12" t="s">
        <v>210</v>
      </c>
      <c r="C124" s="14">
        <v>0</v>
      </c>
      <c r="D124" s="14">
        <f>D122/C122*100</f>
        <v>114.480941291825</v>
      </c>
      <c r="E124" s="14">
        <f>E122/D122*100</f>
        <v>138.47700872544294</v>
      </c>
      <c r="F124" s="14">
        <f>F122/E122*100</f>
        <v>106.34588496066124</v>
      </c>
      <c r="G124" s="14">
        <f>G122/F122*100</f>
        <v>105.05715999345702</v>
      </c>
      <c r="H124" s="14">
        <f>H122/G122*100</f>
        <v>76.056224969076268</v>
      </c>
    </row>
    <row r="125" spans="1:8" ht="15.75" x14ac:dyDescent="0.25">
      <c r="A125" s="11">
        <v>6</v>
      </c>
      <c r="B125" s="12" t="s">
        <v>211</v>
      </c>
      <c r="C125" s="14">
        <f t="shared" ref="C125:H127" si="35">C401+C1208+C1223+C1238+C1253+C1268+C1283+C1298+C1313+C1328</f>
        <v>1562.8</v>
      </c>
      <c r="D125" s="14">
        <f t="shared" si="35"/>
        <v>1810.1000000000001</v>
      </c>
      <c r="E125" s="14">
        <f t="shared" si="35"/>
        <v>2533.2119999999995</v>
      </c>
      <c r="F125" s="14">
        <f t="shared" si="35"/>
        <v>2720.45</v>
      </c>
      <c r="G125" s="14">
        <f t="shared" si="35"/>
        <v>2858.8749999999995</v>
      </c>
      <c r="H125" s="14">
        <f t="shared" si="35"/>
        <v>2166.8579999999997</v>
      </c>
    </row>
    <row r="126" spans="1:8" ht="15.75" x14ac:dyDescent="0.25">
      <c r="A126" s="11">
        <v>7</v>
      </c>
      <c r="B126" s="12" t="s">
        <v>212</v>
      </c>
      <c r="C126" s="14">
        <f t="shared" si="35"/>
        <v>36</v>
      </c>
      <c r="D126" s="14">
        <f t="shared" si="35"/>
        <v>28.599999999999998</v>
      </c>
      <c r="E126" s="14">
        <f t="shared" si="35"/>
        <v>25.788999999999998</v>
      </c>
      <c r="F126" s="14">
        <f t="shared" si="35"/>
        <v>18.900000000000002</v>
      </c>
      <c r="G126" s="14">
        <f t="shared" si="35"/>
        <v>19.200000000000003</v>
      </c>
      <c r="H126" s="14">
        <f t="shared" si="35"/>
        <v>19.200000000000003</v>
      </c>
    </row>
    <row r="127" spans="1:8" ht="31.5" x14ac:dyDescent="0.25">
      <c r="A127" s="11">
        <v>8</v>
      </c>
      <c r="B127" s="12" t="s">
        <v>213</v>
      </c>
      <c r="C127" s="14">
        <f t="shared" si="35"/>
        <v>33</v>
      </c>
      <c r="D127" s="14">
        <f t="shared" si="35"/>
        <v>29.399999999999995</v>
      </c>
      <c r="E127" s="14">
        <f t="shared" si="35"/>
        <v>27.888000000000002</v>
      </c>
      <c r="F127" s="14">
        <f t="shared" si="35"/>
        <v>11.7</v>
      </c>
      <c r="G127" s="14">
        <f t="shared" si="35"/>
        <v>12.1</v>
      </c>
      <c r="H127" s="14">
        <f t="shared" si="35"/>
        <v>12.1</v>
      </c>
    </row>
    <row r="128" spans="1:8" ht="15.75" x14ac:dyDescent="0.25">
      <c r="A128" s="11">
        <v>9</v>
      </c>
      <c r="B128" s="12" t="s">
        <v>214</v>
      </c>
      <c r="C128" s="14">
        <f t="shared" ref="C128:H128" si="36">C129+C130+C131</f>
        <v>3204</v>
      </c>
      <c r="D128" s="14">
        <f t="shared" si="36"/>
        <v>2269.6</v>
      </c>
      <c r="E128" s="14">
        <f t="shared" si="36"/>
        <v>772.4140000000001</v>
      </c>
      <c r="F128" s="14">
        <f t="shared" si="36"/>
        <v>0</v>
      </c>
      <c r="G128" s="14">
        <f t="shared" si="36"/>
        <v>0</v>
      </c>
      <c r="H128" s="14">
        <f t="shared" si="36"/>
        <v>692.01700000000005</v>
      </c>
    </row>
    <row r="129" spans="1:8" ht="15.75" x14ac:dyDescent="0.25">
      <c r="A129" s="11">
        <v>10</v>
      </c>
      <c r="B129" s="12" t="s">
        <v>215</v>
      </c>
      <c r="C129" s="14">
        <f t="shared" ref="C129:H133" si="37">C406</f>
        <v>805</v>
      </c>
      <c r="D129" s="14">
        <f t="shared" si="37"/>
        <v>936.4</v>
      </c>
      <c r="E129" s="14">
        <f t="shared" si="37"/>
        <v>294.72000000000003</v>
      </c>
      <c r="F129" s="14">
        <f t="shared" si="37"/>
        <v>0</v>
      </c>
      <c r="G129" s="14">
        <f t="shared" si="37"/>
        <v>0</v>
      </c>
      <c r="H129" s="14">
        <f t="shared" si="37"/>
        <v>692.01700000000005</v>
      </c>
    </row>
    <row r="130" spans="1:8" ht="31.5" x14ac:dyDescent="0.25">
      <c r="A130" s="11">
        <v>11</v>
      </c>
      <c r="B130" s="12" t="s">
        <v>216</v>
      </c>
      <c r="C130" s="14">
        <f t="shared" si="37"/>
        <v>2356</v>
      </c>
      <c r="D130" s="14">
        <f t="shared" si="37"/>
        <v>1206.5</v>
      </c>
      <c r="E130" s="14">
        <f t="shared" si="37"/>
        <v>378.99400000000003</v>
      </c>
      <c r="F130" s="14">
        <f t="shared" si="37"/>
        <v>0</v>
      </c>
      <c r="G130" s="14">
        <f t="shared" si="37"/>
        <v>0</v>
      </c>
      <c r="H130" s="14">
        <f t="shared" si="37"/>
        <v>0</v>
      </c>
    </row>
    <row r="131" spans="1:8" ht="15.75" x14ac:dyDescent="0.25">
      <c r="A131" s="11">
        <v>12</v>
      </c>
      <c r="B131" s="12" t="s">
        <v>217</v>
      </c>
      <c r="C131" s="14">
        <f t="shared" si="37"/>
        <v>43</v>
      </c>
      <c r="D131" s="14">
        <f t="shared" si="37"/>
        <v>126.7</v>
      </c>
      <c r="E131" s="14">
        <f t="shared" si="37"/>
        <v>98.7</v>
      </c>
      <c r="F131" s="14">
        <f t="shared" si="37"/>
        <v>0</v>
      </c>
      <c r="G131" s="14">
        <f t="shared" si="37"/>
        <v>0</v>
      </c>
      <c r="H131" s="14">
        <f t="shared" si="37"/>
        <v>0</v>
      </c>
    </row>
    <row r="132" spans="1:8" ht="15.75" x14ac:dyDescent="0.25">
      <c r="A132" s="11">
        <v>13</v>
      </c>
      <c r="B132" s="12" t="s">
        <v>218</v>
      </c>
      <c r="C132" s="14">
        <f t="shared" si="37"/>
        <v>93</v>
      </c>
      <c r="D132" s="14">
        <f t="shared" si="37"/>
        <v>117.2</v>
      </c>
      <c r="E132" s="14">
        <f t="shared" si="37"/>
        <v>99.218000000000004</v>
      </c>
      <c r="F132" s="14">
        <f t="shared" si="37"/>
        <v>0</v>
      </c>
      <c r="G132" s="14">
        <f t="shared" si="37"/>
        <v>0</v>
      </c>
      <c r="H132" s="14">
        <f t="shared" si="37"/>
        <v>0</v>
      </c>
    </row>
    <row r="133" spans="1:8" ht="47.25" x14ac:dyDescent="0.25">
      <c r="A133" s="11">
        <v>14</v>
      </c>
      <c r="B133" s="12" t="s">
        <v>219</v>
      </c>
      <c r="C133" s="14">
        <f t="shared" si="37"/>
        <v>0</v>
      </c>
      <c r="D133" s="14">
        <f t="shared" si="37"/>
        <v>0</v>
      </c>
      <c r="E133" s="14">
        <f t="shared" si="37"/>
        <v>0</v>
      </c>
      <c r="F133" s="14">
        <f t="shared" si="37"/>
        <v>0</v>
      </c>
      <c r="G133" s="14">
        <f t="shared" si="37"/>
        <v>0</v>
      </c>
      <c r="H133" s="14">
        <f t="shared" si="37"/>
        <v>0</v>
      </c>
    </row>
    <row r="134" spans="1:8" ht="15.75" x14ac:dyDescent="0.25">
      <c r="A134" s="11">
        <v>15</v>
      </c>
      <c r="B134" s="12" t="s">
        <v>220</v>
      </c>
      <c r="C134" s="14">
        <v>6587</v>
      </c>
      <c r="D134" s="14">
        <v>4652.3999999999996</v>
      </c>
      <c r="E134" s="14">
        <v>3627.1579999999999</v>
      </c>
      <c r="F134" s="14">
        <v>2751.05</v>
      </c>
      <c r="G134" s="14">
        <v>2890.1750000000002</v>
      </c>
      <c r="H134" s="14">
        <v>2890.1750000000002</v>
      </c>
    </row>
    <row r="135" spans="1:8" ht="15.75" x14ac:dyDescent="0.25">
      <c r="A135" s="11">
        <v>16</v>
      </c>
      <c r="B135" s="12" t="s">
        <v>208</v>
      </c>
      <c r="C135" s="14"/>
      <c r="D135" s="14"/>
      <c r="E135" s="14"/>
      <c r="F135" s="14"/>
      <c r="G135" s="14"/>
      <c r="H135" s="14"/>
    </row>
    <row r="136" spans="1:8" ht="15.75" x14ac:dyDescent="0.25">
      <c r="A136" s="11">
        <v>17</v>
      </c>
      <c r="B136" s="12" t="s">
        <v>221</v>
      </c>
      <c r="C136" s="14">
        <v>0</v>
      </c>
      <c r="D136" s="14">
        <f>D134/C134*100</f>
        <v>70.630028844694095</v>
      </c>
      <c r="E136" s="14">
        <f>E134/D134*100</f>
        <v>77.96315879975927</v>
      </c>
      <c r="F136" s="14">
        <f>F134/E134*100</f>
        <v>75.845882644207947</v>
      </c>
      <c r="G136" s="14">
        <f>G134/F134*100</f>
        <v>105.05715999345703</v>
      </c>
      <c r="H136" s="14">
        <f>H134/G134*100</f>
        <v>100</v>
      </c>
    </row>
    <row r="137" spans="1:8" ht="15.75" x14ac:dyDescent="0.25">
      <c r="A137" s="11">
        <v>18</v>
      </c>
      <c r="B137" s="12" t="s">
        <v>222</v>
      </c>
      <c r="C137" s="14">
        <f t="shared" ref="C137:H137" si="38">C120-C134</f>
        <v>-1658.1999999999998</v>
      </c>
      <c r="D137" s="14">
        <f t="shared" si="38"/>
        <v>-397.5</v>
      </c>
      <c r="E137" s="14">
        <f t="shared" si="38"/>
        <v>-168.63700000000017</v>
      </c>
      <c r="F137" s="14">
        <f t="shared" si="38"/>
        <v>0</v>
      </c>
      <c r="G137" s="14">
        <f t="shared" si="38"/>
        <v>0</v>
      </c>
      <c r="H137" s="14">
        <f t="shared" si="38"/>
        <v>0</v>
      </c>
    </row>
    <row r="138" spans="1:8" ht="15.75" x14ac:dyDescent="0.25">
      <c r="A138" s="11">
        <v>19</v>
      </c>
      <c r="B138" s="12" t="s">
        <v>208</v>
      </c>
      <c r="C138" s="14"/>
      <c r="D138" s="14"/>
      <c r="E138" s="14"/>
      <c r="F138" s="14"/>
      <c r="G138" s="14"/>
      <c r="H138" s="14"/>
    </row>
    <row r="139" spans="1:8" ht="15.75" x14ac:dyDescent="0.25">
      <c r="A139" s="11">
        <v>20</v>
      </c>
      <c r="B139" s="12" t="s">
        <v>223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</row>
    <row r="140" spans="1:8" ht="15.75" x14ac:dyDescent="0.25">
      <c r="A140" s="10"/>
      <c r="B140" s="10" t="s">
        <v>231</v>
      </c>
      <c r="C140" s="13"/>
      <c r="D140" s="40"/>
      <c r="E140" s="40"/>
      <c r="F140" s="40"/>
      <c r="G140" s="40"/>
      <c r="H140" s="40"/>
    </row>
    <row r="141" spans="1:8" ht="15.75" x14ac:dyDescent="0.25">
      <c r="A141" s="11">
        <v>1</v>
      </c>
      <c r="B141" s="12" t="s">
        <v>207</v>
      </c>
      <c r="C141" s="14">
        <f t="shared" ref="C141:H141" si="39">C143+C149+C153+C154</f>
        <v>8327.84</v>
      </c>
      <c r="D141" s="14">
        <f t="shared" si="39"/>
        <v>8082.5</v>
      </c>
      <c r="E141" s="14">
        <f t="shared" si="39"/>
        <v>3492.5999999999995</v>
      </c>
      <c r="F141" s="14">
        <f t="shared" si="39"/>
        <v>2598.3000000000011</v>
      </c>
      <c r="G141" s="14">
        <f t="shared" si="39"/>
        <v>2770.7000000000003</v>
      </c>
      <c r="H141" s="14">
        <f t="shared" si="39"/>
        <v>2770.7000000000003</v>
      </c>
    </row>
    <row r="142" spans="1:8" ht="15.75" x14ac:dyDescent="0.25">
      <c r="A142" s="11">
        <v>2</v>
      </c>
      <c r="B142" s="12" t="s">
        <v>208</v>
      </c>
      <c r="C142" s="14"/>
      <c r="D142" s="14"/>
      <c r="E142" s="14"/>
      <c r="F142" s="14"/>
      <c r="G142" s="14"/>
      <c r="H142" s="14"/>
    </row>
    <row r="143" spans="1:8" ht="31.5" x14ac:dyDescent="0.25">
      <c r="A143" s="11">
        <v>3</v>
      </c>
      <c r="B143" s="12" t="s">
        <v>209</v>
      </c>
      <c r="C143" s="14">
        <f t="shared" ref="C143:H143" si="40">C146+C147+C148</f>
        <v>1380.5399999999997</v>
      </c>
      <c r="D143" s="14">
        <f t="shared" si="40"/>
        <v>1475.6000000000001</v>
      </c>
      <c r="E143" s="14">
        <f t="shared" si="40"/>
        <v>2428.4999999999995</v>
      </c>
      <c r="F143" s="14">
        <f t="shared" si="40"/>
        <v>2598.3000000000011</v>
      </c>
      <c r="G143" s="14">
        <f t="shared" si="40"/>
        <v>2770.7000000000003</v>
      </c>
      <c r="H143" s="14">
        <f t="shared" si="40"/>
        <v>1806.6830000000002</v>
      </c>
    </row>
    <row r="144" spans="1:8" ht="15.75" x14ac:dyDescent="0.25">
      <c r="A144" s="11">
        <v>4</v>
      </c>
      <c r="B144" s="12" t="s">
        <v>208</v>
      </c>
      <c r="C144" s="14"/>
      <c r="D144" s="14"/>
      <c r="E144" s="14"/>
      <c r="F144" s="14"/>
      <c r="G144" s="14"/>
      <c r="H144" s="14"/>
    </row>
    <row r="145" spans="1:8" ht="15.75" x14ac:dyDescent="0.25">
      <c r="A145" s="11">
        <v>5</v>
      </c>
      <c r="B145" s="12" t="s">
        <v>210</v>
      </c>
      <c r="C145" s="14">
        <v>0</v>
      </c>
      <c r="D145" s="14">
        <f>D143/C143*100</f>
        <v>106.88571138829737</v>
      </c>
      <c r="E145" s="14">
        <f>E143/D143*100</f>
        <v>164.57712117104901</v>
      </c>
      <c r="F145" s="14">
        <f>F143/E143*100</f>
        <v>106.99197035206925</v>
      </c>
      <c r="G145" s="14">
        <f>G143/F143*100</f>
        <v>106.63510757033441</v>
      </c>
      <c r="H145" s="14">
        <f>H143/G143*100</f>
        <v>65.206734760168914</v>
      </c>
    </row>
    <row r="146" spans="1:8" ht="15.75" x14ac:dyDescent="0.25">
      <c r="A146" s="11">
        <v>6</v>
      </c>
      <c r="B146" s="12" t="s">
        <v>211</v>
      </c>
      <c r="C146" s="14">
        <f t="shared" ref="C146:H148" si="41">C423+C1344+C1359+C1374+C1389+C1404+C1419+C1434+C1449+C1464</f>
        <v>1320.7999999999997</v>
      </c>
      <c r="D146" s="14">
        <f t="shared" si="41"/>
        <v>1424.7</v>
      </c>
      <c r="E146" s="14">
        <f t="shared" si="41"/>
        <v>2400.9999999999995</v>
      </c>
      <c r="F146" s="14">
        <f t="shared" si="41"/>
        <v>2570.0000000000009</v>
      </c>
      <c r="G146" s="14">
        <f t="shared" si="41"/>
        <v>2740.9</v>
      </c>
      <c r="H146" s="14">
        <f t="shared" si="41"/>
        <v>1776.8830000000003</v>
      </c>
    </row>
    <row r="147" spans="1:8" ht="15.75" x14ac:dyDescent="0.25">
      <c r="A147" s="11">
        <v>7</v>
      </c>
      <c r="B147" s="12" t="s">
        <v>212</v>
      </c>
      <c r="C147" s="14">
        <f t="shared" si="41"/>
        <v>53.74</v>
      </c>
      <c r="D147" s="14">
        <f t="shared" si="41"/>
        <v>32.5</v>
      </c>
      <c r="E147" s="14">
        <f t="shared" si="41"/>
        <v>25.900000000000002</v>
      </c>
      <c r="F147" s="14">
        <f t="shared" si="41"/>
        <v>26.8</v>
      </c>
      <c r="G147" s="14">
        <f t="shared" si="41"/>
        <v>27.8</v>
      </c>
      <c r="H147" s="14">
        <f t="shared" si="41"/>
        <v>27.8</v>
      </c>
    </row>
    <row r="148" spans="1:8" ht="31.5" x14ac:dyDescent="0.25">
      <c r="A148" s="11">
        <v>8</v>
      </c>
      <c r="B148" s="12" t="s">
        <v>213</v>
      </c>
      <c r="C148" s="14">
        <f t="shared" si="41"/>
        <v>6.0000000000000009</v>
      </c>
      <c r="D148" s="14">
        <f t="shared" si="41"/>
        <v>18.399999999999999</v>
      </c>
      <c r="E148" s="14">
        <f t="shared" si="41"/>
        <v>1.6</v>
      </c>
      <c r="F148" s="14">
        <f t="shared" si="41"/>
        <v>1.5</v>
      </c>
      <c r="G148" s="14">
        <f t="shared" si="41"/>
        <v>2</v>
      </c>
      <c r="H148" s="14">
        <f t="shared" si="41"/>
        <v>2</v>
      </c>
    </row>
    <row r="149" spans="1:8" ht="15.75" x14ac:dyDescent="0.25">
      <c r="A149" s="11">
        <v>9</v>
      </c>
      <c r="B149" s="12" t="s">
        <v>214</v>
      </c>
      <c r="C149" s="14">
        <f t="shared" ref="C149:H149" si="42">C150+C151+C152</f>
        <v>6888.6</v>
      </c>
      <c r="D149" s="14">
        <f t="shared" si="42"/>
        <v>6530.4</v>
      </c>
      <c r="E149" s="14">
        <f t="shared" si="42"/>
        <v>1011.1</v>
      </c>
      <c r="F149" s="14">
        <f t="shared" si="42"/>
        <v>0</v>
      </c>
      <c r="G149" s="14">
        <f t="shared" si="42"/>
        <v>0</v>
      </c>
      <c r="H149" s="14">
        <f t="shared" si="42"/>
        <v>964.01700000000005</v>
      </c>
    </row>
    <row r="150" spans="1:8" ht="15.75" x14ac:dyDescent="0.25">
      <c r="A150" s="11">
        <v>10</v>
      </c>
      <c r="B150" s="12" t="s">
        <v>215</v>
      </c>
      <c r="C150" s="14">
        <f t="shared" ref="C150:H154" si="43">C428</f>
        <v>1233.4000000000001</v>
      </c>
      <c r="D150" s="14">
        <f t="shared" si="43"/>
        <v>1366.8</v>
      </c>
      <c r="E150" s="14">
        <f t="shared" si="43"/>
        <v>371.6</v>
      </c>
      <c r="F150" s="14">
        <f t="shared" si="43"/>
        <v>0</v>
      </c>
      <c r="G150" s="14">
        <f t="shared" si="43"/>
        <v>0</v>
      </c>
      <c r="H150" s="14">
        <f t="shared" si="43"/>
        <v>964.01700000000005</v>
      </c>
    </row>
    <row r="151" spans="1:8" ht="31.5" x14ac:dyDescent="0.25">
      <c r="A151" s="11">
        <v>11</v>
      </c>
      <c r="B151" s="12" t="s">
        <v>216</v>
      </c>
      <c r="C151" s="14">
        <f t="shared" si="43"/>
        <v>4725.3</v>
      </c>
      <c r="D151" s="14">
        <f t="shared" si="43"/>
        <v>4182.3999999999996</v>
      </c>
      <c r="E151" s="14">
        <f t="shared" si="43"/>
        <v>332</v>
      </c>
      <c r="F151" s="14">
        <f t="shared" si="43"/>
        <v>0</v>
      </c>
      <c r="G151" s="14">
        <f t="shared" si="43"/>
        <v>0</v>
      </c>
      <c r="H151" s="14">
        <f t="shared" si="43"/>
        <v>0</v>
      </c>
    </row>
    <row r="152" spans="1:8" ht="15.75" x14ac:dyDescent="0.25">
      <c r="A152" s="11">
        <v>12</v>
      </c>
      <c r="B152" s="12" t="s">
        <v>217</v>
      </c>
      <c r="C152" s="14">
        <f t="shared" si="43"/>
        <v>929.9</v>
      </c>
      <c r="D152" s="14">
        <f t="shared" si="43"/>
        <v>981.2</v>
      </c>
      <c r="E152" s="14">
        <f t="shared" si="43"/>
        <v>307.5</v>
      </c>
      <c r="F152" s="14">
        <f t="shared" si="43"/>
        <v>0</v>
      </c>
      <c r="G152" s="14">
        <f t="shared" si="43"/>
        <v>0</v>
      </c>
      <c r="H152" s="14">
        <f t="shared" si="43"/>
        <v>0</v>
      </c>
    </row>
    <row r="153" spans="1:8" ht="15.75" x14ac:dyDescent="0.25">
      <c r="A153" s="11">
        <v>13</v>
      </c>
      <c r="B153" s="12" t="s">
        <v>218</v>
      </c>
      <c r="C153" s="14">
        <f t="shared" si="43"/>
        <v>58.7</v>
      </c>
      <c r="D153" s="14">
        <f t="shared" si="43"/>
        <v>76.5</v>
      </c>
      <c r="E153" s="14">
        <f t="shared" si="43"/>
        <v>53</v>
      </c>
      <c r="F153" s="14">
        <f t="shared" si="43"/>
        <v>0</v>
      </c>
      <c r="G153" s="14">
        <f t="shared" si="43"/>
        <v>0</v>
      </c>
      <c r="H153" s="14">
        <f t="shared" si="43"/>
        <v>0</v>
      </c>
    </row>
    <row r="154" spans="1:8" ht="47.25" x14ac:dyDescent="0.25">
      <c r="A154" s="11">
        <v>14</v>
      </c>
      <c r="B154" s="12" t="s">
        <v>219</v>
      </c>
      <c r="C154" s="14">
        <f t="shared" si="43"/>
        <v>0</v>
      </c>
      <c r="D154" s="14">
        <f t="shared" si="43"/>
        <v>0</v>
      </c>
      <c r="E154" s="14">
        <f t="shared" si="43"/>
        <v>0</v>
      </c>
      <c r="F154" s="14">
        <f t="shared" si="43"/>
        <v>0</v>
      </c>
      <c r="G154" s="14">
        <f t="shared" si="43"/>
        <v>0</v>
      </c>
      <c r="H154" s="14">
        <f t="shared" si="43"/>
        <v>0</v>
      </c>
    </row>
    <row r="155" spans="1:8" ht="15.75" x14ac:dyDescent="0.25">
      <c r="A155" s="11">
        <v>15</v>
      </c>
      <c r="B155" s="12" t="s">
        <v>220</v>
      </c>
      <c r="C155" s="14">
        <v>8969</v>
      </c>
      <c r="D155" s="14">
        <v>8642</v>
      </c>
      <c r="E155" s="14">
        <v>3564</v>
      </c>
      <c r="F155" s="14">
        <v>2598.3000000000002</v>
      </c>
      <c r="G155" s="14">
        <v>2770.7</v>
      </c>
      <c r="H155" s="14">
        <v>2770.7</v>
      </c>
    </row>
    <row r="156" spans="1:8" ht="15.75" x14ac:dyDescent="0.25">
      <c r="A156" s="11">
        <v>16</v>
      </c>
      <c r="B156" s="12" t="s">
        <v>208</v>
      </c>
      <c r="C156" s="14"/>
      <c r="D156" s="14"/>
      <c r="E156" s="14"/>
      <c r="F156" s="14"/>
      <c r="G156" s="14"/>
      <c r="H156" s="14"/>
    </row>
    <row r="157" spans="1:8" ht="15.75" x14ac:dyDescent="0.25">
      <c r="A157" s="11">
        <v>17</v>
      </c>
      <c r="B157" s="12" t="s">
        <v>221</v>
      </c>
      <c r="C157" s="14">
        <v>0</v>
      </c>
      <c r="D157" s="14">
        <f>D155/C155*100</f>
        <v>96.354108596276063</v>
      </c>
      <c r="E157" s="14">
        <f>E155/D155*100</f>
        <v>41.240453598704001</v>
      </c>
      <c r="F157" s="14">
        <f>F155/E155*100</f>
        <v>72.904040404040401</v>
      </c>
      <c r="G157" s="14">
        <f>G155/F155*100</f>
        <v>106.63510757033443</v>
      </c>
      <c r="H157" s="14">
        <f>H155/G155*100</f>
        <v>100</v>
      </c>
    </row>
    <row r="158" spans="1:8" ht="15.75" x14ac:dyDescent="0.25">
      <c r="A158" s="11">
        <v>18</v>
      </c>
      <c r="B158" s="12" t="s">
        <v>222</v>
      </c>
      <c r="C158" s="14">
        <f t="shared" ref="C158:H158" si="44">C141-C155</f>
        <v>-641.15999999999985</v>
      </c>
      <c r="D158" s="14">
        <f t="shared" si="44"/>
        <v>-559.5</v>
      </c>
      <c r="E158" s="14">
        <f t="shared" si="44"/>
        <v>-71.400000000000546</v>
      </c>
      <c r="F158" s="14">
        <f t="shared" si="44"/>
        <v>0</v>
      </c>
      <c r="G158" s="14">
        <f t="shared" si="44"/>
        <v>0</v>
      </c>
      <c r="H158" s="14">
        <f t="shared" si="44"/>
        <v>0</v>
      </c>
    </row>
    <row r="159" spans="1:8" ht="15.75" x14ac:dyDescent="0.25">
      <c r="A159" s="11">
        <v>19</v>
      </c>
      <c r="B159" s="12" t="s">
        <v>208</v>
      </c>
      <c r="C159" s="14"/>
      <c r="D159" s="14"/>
      <c r="E159" s="14"/>
      <c r="F159" s="14"/>
      <c r="G159" s="14"/>
      <c r="H159" s="14"/>
    </row>
    <row r="160" spans="1:8" ht="15.75" x14ac:dyDescent="0.25">
      <c r="A160" s="11">
        <v>20</v>
      </c>
      <c r="B160" s="12" t="s">
        <v>223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</row>
    <row r="161" spans="1:8" ht="15.75" x14ac:dyDescent="0.25">
      <c r="A161" s="10"/>
      <c r="B161" s="10" t="s">
        <v>232</v>
      </c>
      <c r="C161" s="13"/>
      <c r="D161" s="40"/>
      <c r="E161" s="40"/>
      <c r="F161" s="40"/>
      <c r="G161" s="40"/>
      <c r="H161" s="40"/>
    </row>
    <row r="162" spans="1:8" ht="15.75" x14ac:dyDescent="0.25">
      <c r="A162" s="11">
        <v>1</v>
      </c>
      <c r="B162" s="12" t="s">
        <v>207</v>
      </c>
      <c r="C162" s="14">
        <f t="shared" ref="C162:H162" si="45">C164+C170+C174+C175</f>
        <v>11904.2</v>
      </c>
      <c r="D162" s="14">
        <f t="shared" si="45"/>
        <v>14245.7</v>
      </c>
      <c r="E162" s="14">
        <f t="shared" si="45"/>
        <v>11427.199999999999</v>
      </c>
      <c r="F162" s="14">
        <f t="shared" si="45"/>
        <v>11028.3</v>
      </c>
      <c r="G162" s="14">
        <f t="shared" si="45"/>
        <v>11619.2</v>
      </c>
      <c r="H162" s="14">
        <f t="shared" si="45"/>
        <v>8885.3460000000014</v>
      </c>
    </row>
    <row r="163" spans="1:8" ht="15.75" x14ac:dyDescent="0.25">
      <c r="A163" s="11">
        <v>2</v>
      </c>
      <c r="B163" s="12" t="s">
        <v>208</v>
      </c>
      <c r="C163" s="14"/>
      <c r="D163" s="14"/>
      <c r="E163" s="14"/>
      <c r="F163" s="14"/>
      <c r="G163" s="14"/>
      <c r="H163" s="14"/>
    </row>
    <row r="164" spans="1:8" ht="31.5" x14ac:dyDescent="0.25">
      <c r="A164" s="11">
        <v>3</v>
      </c>
      <c r="B164" s="12" t="s">
        <v>209</v>
      </c>
      <c r="C164" s="14">
        <f t="shared" ref="C164:H164" si="46">C167+C168+C169</f>
        <v>6557.1</v>
      </c>
      <c r="D164" s="14">
        <f t="shared" si="46"/>
        <v>9461.4000000000015</v>
      </c>
      <c r="E164" s="14">
        <f t="shared" si="46"/>
        <v>10279.999999999998</v>
      </c>
      <c r="F164" s="14">
        <f t="shared" si="46"/>
        <v>11028.3</v>
      </c>
      <c r="G164" s="14">
        <f t="shared" si="46"/>
        <v>11619.2</v>
      </c>
      <c r="H164" s="14">
        <f t="shared" si="46"/>
        <v>8885.3460000000014</v>
      </c>
    </row>
    <row r="165" spans="1:8" ht="15.75" x14ac:dyDescent="0.25">
      <c r="A165" s="11">
        <v>4</v>
      </c>
      <c r="B165" s="12" t="s">
        <v>208</v>
      </c>
      <c r="C165" s="14"/>
      <c r="D165" s="14"/>
      <c r="E165" s="14"/>
      <c r="F165" s="14"/>
      <c r="G165" s="14"/>
      <c r="H165" s="14"/>
    </row>
    <row r="166" spans="1:8" ht="15.75" x14ac:dyDescent="0.25">
      <c r="A166" s="11">
        <v>5</v>
      </c>
      <c r="B166" s="12" t="s">
        <v>210</v>
      </c>
      <c r="C166" s="14">
        <v>0</v>
      </c>
      <c r="D166" s="14">
        <f>D164/C164*100</f>
        <v>144.29244635585854</v>
      </c>
      <c r="E166" s="14">
        <f>E164/D164*100</f>
        <v>108.65199653328257</v>
      </c>
      <c r="F166" s="14">
        <f>F164/E164*100</f>
        <v>107.27918287937746</v>
      </c>
      <c r="G166" s="14">
        <f>G164/F164*100</f>
        <v>105.3580334231024</v>
      </c>
      <c r="H166" s="14">
        <f>H164/G164*100</f>
        <v>76.471237262462139</v>
      </c>
    </row>
    <row r="167" spans="1:8" ht="15.75" x14ac:dyDescent="0.25">
      <c r="A167" s="11">
        <v>6</v>
      </c>
      <c r="B167" s="12" t="s">
        <v>211</v>
      </c>
      <c r="C167" s="14">
        <f>C445+C1480+C1495+C1510+C1525+C1540+C1555+C1570+C1585+C1600+C1615+C1630+C1645+C1660+C1675+C1690+C1705+C1720+C1735+C1750+C1765+C1780+C1795</f>
        <v>6322.5000000000009</v>
      </c>
      <c r="D167" s="14">
        <f t="shared" ref="D167:H167" si="47">D445+D1480+D1495+D1510+D1525+D1540+D1555+D1570+D1585+D1600+D1615+D1630+D1645+D1660+D1675+D1690+D1705+D1720+D1735+D1750+D1765+D1780+D1795</f>
        <v>9227.9000000000015</v>
      </c>
      <c r="E167" s="14">
        <f t="shared" si="47"/>
        <v>10113.499999999998</v>
      </c>
      <c r="F167" s="14">
        <f t="shared" si="47"/>
        <v>10862.4</v>
      </c>
      <c r="G167" s="14">
        <f t="shared" si="47"/>
        <v>11453.300000000001</v>
      </c>
      <c r="H167" s="14">
        <f t="shared" si="47"/>
        <v>8719.4060000000009</v>
      </c>
    </row>
    <row r="168" spans="1:8" ht="15.75" x14ac:dyDescent="0.25">
      <c r="A168" s="11">
        <v>7</v>
      </c>
      <c r="B168" s="12" t="s">
        <v>212</v>
      </c>
      <c r="C168" s="14">
        <f>C446+C1481+C1496+C1511+C1526+C1541+C1556+C1571+C1586+C1601+C1616+C1631+C1646+C1661+C1676+C1691+C1706+C1721+C1736+C1751+C1766+C1781+C1796</f>
        <v>55.70000000000001</v>
      </c>
      <c r="D168" s="14">
        <f t="shared" ref="D168:H169" si="48">D446+D1481+D1496+D1511+D1526+D1541+D1556+D1571+D1586+D1601+D1616+D1631+D1646+D1661+D1676+D1691+D1706+D1721+D1736+D1751+D1766+D1781+D1796</f>
        <v>55.600000000000016</v>
      </c>
      <c r="E168" s="14">
        <f t="shared" si="48"/>
        <v>39.5</v>
      </c>
      <c r="F168" s="14">
        <f t="shared" si="48"/>
        <v>38.900000000000013</v>
      </c>
      <c r="G168" s="14">
        <f t="shared" si="48"/>
        <v>38.900000000000013</v>
      </c>
      <c r="H168" s="14">
        <f t="shared" si="48"/>
        <v>38.940000000000012</v>
      </c>
    </row>
    <row r="169" spans="1:8" ht="31.5" x14ac:dyDescent="0.25">
      <c r="A169" s="11">
        <v>8</v>
      </c>
      <c r="B169" s="12" t="s">
        <v>213</v>
      </c>
      <c r="C169" s="14">
        <f>C447+C1482+C1497+C1512+C1527+C1542+C1557+C1572+C1587+C1602+C1617+C1632+C1647+C1662+C1677+C1692+C1707+C1722+C1737+C1752+C1767+C1782+C1797</f>
        <v>178.9</v>
      </c>
      <c r="D169" s="14">
        <f t="shared" si="48"/>
        <v>177.89999999999995</v>
      </c>
      <c r="E169" s="14">
        <f t="shared" si="48"/>
        <v>127</v>
      </c>
      <c r="F169" s="14">
        <f t="shared" si="48"/>
        <v>127</v>
      </c>
      <c r="G169" s="14">
        <f t="shared" si="48"/>
        <v>127</v>
      </c>
      <c r="H169" s="14">
        <f t="shared" si="48"/>
        <v>127</v>
      </c>
    </row>
    <row r="170" spans="1:8" ht="15.75" x14ac:dyDescent="0.25">
      <c r="A170" s="11">
        <v>9</v>
      </c>
      <c r="B170" s="12" t="s">
        <v>214</v>
      </c>
      <c r="C170" s="14">
        <f t="shared" ref="C170:H170" si="49">C171+C172+C173</f>
        <v>5006.5</v>
      </c>
      <c r="D170" s="14">
        <f t="shared" si="49"/>
        <v>4492.3</v>
      </c>
      <c r="E170" s="14">
        <f t="shared" si="49"/>
        <v>852.7</v>
      </c>
      <c r="F170" s="14">
        <f t="shared" si="49"/>
        <v>0</v>
      </c>
      <c r="G170" s="14">
        <f t="shared" si="49"/>
        <v>0</v>
      </c>
      <c r="H170" s="14">
        <f t="shared" si="49"/>
        <v>0</v>
      </c>
    </row>
    <row r="171" spans="1:8" ht="15.75" x14ac:dyDescent="0.25">
      <c r="A171" s="11">
        <v>10</v>
      </c>
      <c r="B171" s="12" t="s">
        <v>215</v>
      </c>
      <c r="C171" s="14">
        <f t="shared" ref="C171:H175" si="50">C450</f>
        <v>0</v>
      </c>
      <c r="D171" s="14">
        <f t="shared" si="50"/>
        <v>0</v>
      </c>
      <c r="E171" s="14">
        <f t="shared" si="50"/>
        <v>0</v>
      </c>
      <c r="F171" s="14">
        <f t="shared" si="50"/>
        <v>0</v>
      </c>
      <c r="G171" s="14">
        <f t="shared" si="50"/>
        <v>0</v>
      </c>
      <c r="H171" s="14">
        <f t="shared" si="50"/>
        <v>0</v>
      </c>
    </row>
    <row r="172" spans="1:8" ht="31.5" x14ac:dyDescent="0.25">
      <c r="A172" s="11">
        <v>11</v>
      </c>
      <c r="B172" s="12" t="s">
        <v>216</v>
      </c>
      <c r="C172" s="14">
        <f t="shared" si="50"/>
        <v>4186.6000000000004</v>
      </c>
      <c r="D172" s="14">
        <f t="shared" si="50"/>
        <v>1529.3</v>
      </c>
      <c r="E172" s="14">
        <f t="shared" si="50"/>
        <v>370.2</v>
      </c>
      <c r="F172" s="14">
        <f t="shared" si="50"/>
        <v>0</v>
      </c>
      <c r="G172" s="14">
        <f t="shared" si="50"/>
        <v>0</v>
      </c>
      <c r="H172" s="14">
        <f t="shared" si="50"/>
        <v>0</v>
      </c>
    </row>
    <row r="173" spans="1:8" ht="15.75" x14ac:dyDescent="0.25">
      <c r="A173" s="11">
        <v>12</v>
      </c>
      <c r="B173" s="12" t="s">
        <v>217</v>
      </c>
      <c r="C173" s="14">
        <f t="shared" si="50"/>
        <v>819.9</v>
      </c>
      <c r="D173" s="14">
        <f t="shared" si="50"/>
        <v>2963</v>
      </c>
      <c r="E173" s="14">
        <f t="shared" si="50"/>
        <v>482.5</v>
      </c>
      <c r="F173" s="14">
        <f t="shared" si="50"/>
        <v>0</v>
      </c>
      <c r="G173" s="14">
        <f t="shared" si="50"/>
        <v>0</v>
      </c>
      <c r="H173" s="14">
        <f t="shared" si="50"/>
        <v>0</v>
      </c>
    </row>
    <row r="174" spans="1:8" ht="15.75" x14ac:dyDescent="0.25">
      <c r="A174" s="11">
        <v>13</v>
      </c>
      <c r="B174" s="12" t="s">
        <v>218</v>
      </c>
      <c r="C174" s="14">
        <f t="shared" si="50"/>
        <v>340.6</v>
      </c>
      <c r="D174" s="14">
        <f t="shared" si="50"/>
        <v>292</v>
      </c>
      <c r="E174" s="14">
        <f t="shared" si="50"/>
        <v>294.5</v>
      </c>
      <c r="F174" s="14">
        <f t="shared" si="50"/>
        <v>0</v>
      </c>
      <c r="G174" s="14">
        <f t="shared" si="50"/>
        <v>0</v>
      </c>
      <c r="H174" s="14">
        <f t="shared" si="50"/>
        <v>0</v>
      </c>
    </row>
    <row r="175" spans="1:8" ht="47.25" x14ac:dyDescent="0.25">
      <c r="A175" s="11">
        <v>14</v>
      </c>
      <c r="B175" s="12" t="s">
        <v>219</v>
      </c>
      <c r="C175" s="14">
        <f t="shared" si="50"/>
        <v>0</v>
      </c>
      <c r="D175" s="14">
        <f t="shared" si="50"/>
        <v>0</v>
      </c>
      <c r="E175" s="14">
        <f t="shared" si="50"/>
        <v>0</v>
      </c>
      <c r="F175" s="14">
        <f t="shared" si="50"/>
        <v>0</v>
      </c>
      <c r="G175" s="14">
        <f t="shared" si="50"/>
        <v>0</v>
      </c>
      <c r="H175" s="14">
        <f t="shared" si="50"/>
        <v>0</v>
      </c>
    </row>
    <row r="176" spans="1:8" ht="15.75" x14ac:dyDescent="0.25">
      <c r="A176" s="11">
        <v>15</v>
      </c>
      <c r="B176" s="12" t="s">
        <v>220</v>
      </c>
      <c r="C176" s="14">
        <v>12290.1</v>
      </c>
      <c r="D176" s="14">
        <v>14789.4</v>
      </c>
      <c r="E176" s="14">
        <v>11801.3</v>
      </c>
      <c r="F176" s="14">
        <v>11028.3</v>
      </c>
      <c r="G176" s="14">
        <v>11619.2</v>
      </c>
      <c r="H176" s="14">
        <v>8885.3459999999995</v>
      </c>
    </row>
    <row r="177" spans="1:8" ht="15.75" x14ac:dyDescent="0.25">
      <c r="A177" s="11">
        <v>16</v>
      </c>
      <c r="B177" s="12" t="s">
        <v>208</v>
      </c>
      <c r="C177" s="14"/>
      <c r="D177" s="14"/>
      <c r="E177" s="14"/>
      <c r="F177" s="14"/>
      <c r="G177" s="14"/>
      <c r="H177" s="14"/>
    </row>
    <row r="178" spans="1:8" ht="15.75" x14ac:dyDescent="0.25">
      <c r="A178" s="11">
        <v>17</v>
      </c>
      <c r="B178" s="12" t="s">
        <v>221</v>
      </c>
      <c r="C178" s="14">
        <v>0</v>
      </c>
      <c r="D178" s="14">
        <f>D176/C176*100</f>
        <v>120.33588009861596</v>
      </c>
      <c r="E178" s="14">
        <f>E176/D176*100</f>
        <v>79.795664462385218</v>
      </c>
      <c r="F178" s="14">
        <f>F176/E176*100</f>
        <v>93.449874166405394</v>
      </c>
      <c r="G178" s="14">
        <f>G176/F176*100</f>
        <v>105.3580334231024</v>
      </c>
      <c r="H178" s="14">
        <f>H176/G176*100</f>
        <v>76.471237262462125</v>
      </c>
    </row>
    <row r="179" spans="1:8" ht="15.75" x14ac:dyDescent="0.25">
      <c r="A179" s="11">
        <v>18</v>
      </c>
      <c r="B179" s="12" t="s">
        <v>222</v>
      </c>
      <c r="C179" s="14">
        <f t="shared" ref="C179:H179" si="51">C162-C176</f>
        <v>-385.89999999999964</v>
      </c>
      <c r="D179" s="14">
        <f t="shared" si="51"/>
        <v>-543.69999999999891</v>
      </c>
      <c r="E179" s="14">
        <f t="shared" si="51"/>
        <v>-374.10000000000036</v>
      </c>
      <c r="F179" s="14">
        <f t="shared" si="51"/>
        <v>0</v>
      </c>
      <c r="G179" s="14">
        <f t="shared" si="51"/>
        <v>0</v>
      </c>
      <c r="H179" s="14">
        <f t="shared" si="51"/>
        <v>0</v>
      </c>
    </row>
    <row r="180" spans="1:8" ht="15.75" x14ac:dyDescent="0.25">
      <c r="A180" s="11">
        <v>19</v>
      </c>
      <c r="B180" s="12" t="s">
        <v>208</v>
      </c>
      <c r="C180" s="14"/>
      <c r="D180" s="14"/>
      <c r="E180" s="14"/>
      <c r="F180" s="14"/>
      <c r="G180" s="14"/>
      <c r="H180" s="14"/>
    </row>
    <row r="181" spans="1:8" ht="15.75" x14ac:dyDescent="0.25">
      <c r="A181" s="11">
        <v>20</v>
      </c>
      <c r="B181" s="12" t="s">
        <v>223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</row>
    <row r="182" spans="1:8" ht="15.75" x14ac:dyDescent="0.25">
      <c r="A182" s="10"/>
      <c r="B182" s="10" t="s">
        <v>233</v>
      </c>
      <c r="C182" s="13"/>
      <c r="D182" s="40"/>
      <c r="E182" s="40"/>
      <c r="F182" s="40"/>
      <c r="G182" s="40"/>
      <c r="H182" s="40"/>
    </row>
    <row r="183" spans="1:8" ht="15.75" x14ac:dyDescent="0.25">
      <c r="A183" s="11">
        <v>1</v>
      </c>
      <c r="B183" s="12" t="s">
        <v>207</v>
      </c>
      <c r="C183" s="14">
        <f t="shared" ref="C183:H183" si="52">C185+C191+C195+C196</f>
        <v>9140.2191280000006</v>
      </c>
      <c r="D183" s="14">
        <f t="shared" si="52"/>
        <v>10325.460329</v>
      </c>
      <c r="E183" s="14">
        <f t="shared" si="52"/>
        <v>6278.7280000000001</v>
      </c>
      <c r="F183" s="14">
        <f t="shared" si="52"/>
        <v>4152.1482299999998</v>
      </c>
      <c r="G183" s="14">
        <f t="shared" si="52"/>
        <v>4303.7172951000002</v>
      </c>
      <c r="H183" s="14">
        <f t="shared" si="52"/>
        <v>4609.3353183069994</v>
      </c>
    </row>
    <row r="184" spans="1:8" ht="15.75" x14ac:dyDescent="0.25">
      <c r="A184" s="11">
        <v>2</v>
      </c>
      <c r="B184" s="12" t="s">
        <v>208</v>
      </c>
      <c r="C184" s="14"/>
      <c r="D184" s="14"/>
      <c r="E184" s="14"/>
      <c r="F184" s="14"/>
      <c r="G184" s="14"/>
      <c r="H184" s="14"/>
    </row>
    <row r="185" spans="1:8" ht="31.5" x14ac:dyDescent="0.25">
      <c r="A185" s="11">
        <v>3</v>
      </c>
      <c r="B185" s="12" t="s">
        <v>209</v>
      </c>
      <c r="C185" s="14">
        <f t="shared" ref="C185:H185" si="53">C188+C189+C190</f>
        <v>2372.4920760000005</v>
      </c>
      <c r="D185" s="14">
        <f t="shared" si="53"/>
        <v>2614.2299829999997</v>
      </c>
      <c r="E185" s="14">
        <f t="shared" si="53"/>
        <v>3144.942</v>
      </c>
      <c r="F185" s="14">
        <f t="shared" si="53"/>
        <v>3337.6922299999997</v>
      </c>
      <c r="G185" s="14">
        <f t="shared" si="53"/>
        <v>3544.0422951</v>
      </c>
      <c r="H185" s="14">
        <f t="shared" si="53"/>
        <v>3485.7303183069998</v>
      </c>
    </row>
    <row r="186" spans="1:8" ht="15.75" x14ac:dyDescent="0.25">
      <c r="A186" s="11">
        <v>4</v>
      </c>
      <c r="B186" s="12" t="s">
        <v>208</v>
      </c>
      <c r="C186" s="14"/>
      <c r="D186" s="14"/>
      <c r="E186" s="14"/>
      <c r="F186" s="14"/>
      <c r="G186" s="14"/>
      <c r="H186" s="14"/>
    </row>
    <row r="187" spans="1:8" ht="15.75" x14ac:dyDescent="0.25">
      <c r="A187" s="11">
        <v>5</v>
      </c>
      <c r="B187" s="12" t="s">
        <v>210</v>
      </c>
      <c r="C187" s="14">
        <v>0</v>
      </c>
      <c r="D187" s="14">
        <f>D185/C185*100</f>
        <v>110.18919765614422</v>
      </c>
      <c r="E187" s="14">
        <f>E185/D185*100</f>
        <v>120.30089244064798</v>
      </c>
      <c r="F187" s="14">
        <f>F185/E185*100</f>
        <v>106.12889617678162</v>
      </c>
      <c r="G187" s="14">
        <f>G185/F185*100</f>
        <v>106.18241739742433</v>
      </c>
      <c r="H187" s="14">
        <f>H185/G185*100</f>
        <v>98.354647830427339</v>
      </c>
    </row>
    <row r="188" spans="1:8" ht="15.75" x14ac:dyDescent="0.25">
      <c r="A188" s="11">
        <v>6</v>
      </c>
      <c r="B188" s="12" t="s">
        <v>211</v>
      </c>
      <c r="C188" s="14">
        <f t="shared" ref="C188:H190" si="54">C467+C1811+C1826+C1841+C1856+C1871+C1886+C1901+C1916+C1931+C1946+C1961+C1976+C1991+C2006+C2021+C2036</f>
        <v>2294.9914980000008</v>
      </c>
      <c r="D188" s="14">
        <f t="shared" si="54"/>
        <v>2543.6961709999996</v>
      </c>
      <c r="E188" s="14">
        <f t="shared" si="54"/>
        <v>3034.482</v>
      </c>
      <c r="F188" s="14">
        <f t="shared" si="54"/>
        <v>3241.4030799999996</v>
      </c>
      <c r="G188" s="14">
        <f t="shared" si="54"/>
        <v>3445.2236446000002</v>
      </c>
      <c r="H188" s="14">
        <f t="shared" si="54"/>
        <v>3385.8273601820001</v>
      </c>
    </row>
    <row r="189" spans="1:8" ht="15.75" x14ac:dyDescent="0.25">
      <c r="A189" s="11">
        <v>7</v>
      </c>
      <c r="B189" s="12" t="s">
        <v>212</v>
      </c>
      <c r="C189" s="14">
        <f t="shared" si="54"/>
        <v>64.099119999999999</v>
      </c>
      <c r="D189" s="14">
        <f t="shared" si="54"/>
        <v>37.300894000000007</v>
      </c>
      <c r="E189" s="14">
        <f t="shared" si="54"/>
        <v>57.185999999999993</v>
      </c>
      <c r="F189" s="14">
        <f t="shared" si="54"/>
        <v>57.529150000000001</v>
      </c>
      <c r="G189" s="14">
        <f t="shared" si="54"/>
        <v>59.283450500000001</v>
      </c>
      <c r="H189" s="14">
        <f t="shared" si="54"/>
        <v>60.367758124999995</v>
      </c>
    </row>
    <row r="190" spans="1:8" ht="31.5" x14ac:dyDescent="0.25">
      <c r="A190" s="11">
        <v>8</v>
      </c>
      <c r="B190" s="12" t="s">
        <v>213</v>
      </c>
      <c r="C190" s="14">
        <f t="shared" si="54"/>
        <v>13.401458</v>
      </c>
      <c r="D190" s="14">
        <f t="shared" si="54"/>
        <v>33.232918000000005</v>
      </c>
      <c r="E190" s="14">
        <f t="shared" si="54"/>
        <v>53.273999999999994</v>
      </c>
      <c r="F190" s="14">
        <f t="shared" si="54"/>
        <v>38.76</v>
      </c>
      <c r="G190" s="14">
        <f t="shared" si="54"/>
        <v>39.535200000000003</v>
      </c>
      <c r="H190" s="14">
        <f t="shared" si="54"/>
        <v>39.535200000000003</v>
      </c>
    </row>
    <row r="191" spans="1:8" ht="15.75" x14ac:dyDescent="0.25">
      <c r="A191" s="11">
        <v>9</v>
      </c>
      <c r="B191" s="12" t="s">
        <v>214</v>
      </c>
      <c r="C191" s="14">
        <f t="shared" ref="C191:H191" si="55">C192+C193+C194</f>
        <v>6677.2399999999989</v>
      </c>
      <c r="D191" s="14">
        <f t="shared" si="55"/>
        <v>7556.9780000000001</v>
      </c>
      <c r="E191" s="14">
        <f t="shared" si="55"/>
        <v>3025.098</v>
      </c>
      <c r="F191" s="14">
        <f t="shared" si="55"/>
        <v>814.45600000000002</v>
      </c>
      <c r="G191" s="14">
        <f t="shared" si="55"/>
        <v>759.67499999999995</v>
      </c>
      <c r="H191" s="14">
        <f t="shared" si="55"/>
        <v>1123.605</v>
      </c>
    </row>
    <row r="192" spans="1:8" ht="15.75" x14ac:dyDescent="0.25">
      <c r="A192" s="11">
        <v>10</v>
      </c>
      <c r="B192" s="12" t="s">
        <v>215</v>
      </c>
      <c r="C192" s="14">
        <f t="shared" ref="C192:H196" si="56">C472</f>
        <v>1057.2339999999999</v>
      </c>
      <c r="D192" s="14">
        <f t="shared" si="56"/>
        <v>1281.162</v>
      </c>
      <c r="E192" s="14">
        <f t="shared" si="56"/>
        <v>1521.615</v>
      </c>
      <c r="F192" s="14">
        <f t="shared" si="56"/>
        <v>814.45600000000002</v>
      </c>
      <c r="G192" s="14">
        <f t="shared" si="56"/>
        <v>759.67499999999995</v>
      </c>
      <c r="H192" s="14">
        <f t="shared" si="56"/>
        <v>1123.605</v>
      </c>
    </row>
    <row r="193" spans="1:8" ht="31.5" x14ac:dyDescent="0.25">
      <c r="A193" s="11">
        <v>11</v>
      </c>
      <c r="B193" s="12" t="s">
        <v>216</v>
      </c>
      <c r="C193" s="14">
        <f t="shared" si="56"/>
        <v>4603.3069999999998</v>
      </c>
      <c r="D193" s="14">
        <f t="shared" si="56"/>
        <v>4357.4269999999997</v>
      </c>
      <c r="E193" s="14">
        <f t="shared" si="56"/>
        <v>367.07400000000001</v>
      </c>
      <c r="F193" s="14">
        <f t="shared" si="56"/>
        <v>0</v>
      </c>
      <c r="G193" s="14">
        <f t="shared" si="56"/>
        <v>0</v>
      </c>
      <c r="H193" s="14">
        <f t="shared" si="56"/>
        <v>0</v>
      </c>
    </row>
    <row r="194" spans="1:8" ht="15.75" x14ac:dyDescent="0.25">
      <c r="A194" s="11">
        <v>12</v>
      </c>
      <c r="B194" s="12" t="s">
        <v>217</v>
      </c>
      <c r="C194" s="14">
        <f t="shared" si="56"/>
        <v>1016.699</v>
      </c>
      <c r="D194" s="14">
        <f t="shared" si="56"/>
        <v>1918.3889999999999</v>
      </c>
      <c r="E194" s="14">
        <f t="shared" si="56"/>
        <v>1136.4090000000001</v>
      </c>
      <c r="F194" s="14">
        <f t="shared" si="56"/>
        <v>0</v>
      </c>
      <c r="G194" s="14">
        <f t="shared" si="56"/>
        <v>0</v>
      </c>
      <c r="H194" s="14">
        <f t="shared" si="56"/>
        <v>0</v>
      </c>
    </row>
    <row r="195" spans="1:8" ht="15.75" x14ac:dyDescent="0.25">
      <c r="A195" s="11">
        <v>13</v>
      </c>
      <c r="B195" s="12" t="s">
        <v>218</v>
      </c>
      <c r="C195" s="14">
        <f t="shared" si="56"/>
        <v>90.487052000000006</v>
      </c>
      <c r="D195" s="14">
        <f t="shared" si="56"/>
        <v>154.25234599999999</v>
      </c>
      <c r="E195" s="14">
        <f t="shared" si="56"/>
        <v>108.688</v>
      </c>
      <c r="F195" s="14">
        <f t="shared" si="56"/>
        <v>0</v>
      </c>
      <c r="G195" s="14">
        <f t="shared" si="56"/>
        <v>0</v>
      </c>
      <c r="H195" s="14">
        <f t="shared" si="56"/>
        <v>0</v>
      </c>
    </row>
    <row r="196" spans="1:8" ht="47.25" x14ac:dyDescent="0.25">
      <c r="A196" s="11">
        <v>14</v>
      </c>
      <c r="B196" s="12" t="s">
        <v>219</v>
      </c>
      <c r="C196" s="14">
        <f t="shared" si="56"/>
        <v>0</v>
      </c>
      <c r="D196" s="14">
        <f t="shared" si="56"/>
        <v>0</v>
      </c>
      <c r="E196" s="14">
        <f t="shared" si="56"/>
        <v>0</v>
      </c>
      <c r="F196" s="14">
        <f t="shared" si="56"/>
        <v>0</v>
      </c>
      <c r="G196" s="14">
        <f t="shared" si="56"/>
        <v>0</v>
      </c>
      <c r="H196" s="14">
        <f t="shared" si="56"/>
        <v>0</v>
      </c>
    </row>
    <row r="197" spans="1:8" ht="15.75" x14ac:dyDescent="0.25">
      <c r="A197" s="11">
        <v>15</v>
      </c>
      <c r="B197" s="12" t="s">
        <v>220</v>
      </c>
      <c r="C197" s="14">
        <v>11072.6</v>
      </c>
      <c r="D197" s="14">
        <v>11306.7</v>
      </c>
      <c r="E197" s="14">
        <v>6479.84</v>
      </c>
      <c r="F197" s="14">
        <v>4152.1482299999998</v>
      </c>
      <c r="G197" s="14">
        <v>4303.7172951000002</v>
      </c>
      <c r="H197" s="14">
        <v>4609.3353183070003</v>
      </c>
    </row>
    <row r="198" spans="1:8" ht="15.75" x14ac:dyDescent="0.25">
      <c r="A198" s="11">
        <v>16</v>
      </c>
      <c r="B198" s="12" t="s">
        <v>208</v>
      </c>
      <c r="C198" s="14"/>
      <c r="D198" s="14"/>
      <c r="E198" s="14"/>
      <c r="F198" s="14"/>
      <c r="G198" s="14"/>
      <c r="H198" s="14"/>
    </row>
    <row r="199" spans="1:8" ht="15.75" x14ac:dyDescent="0.25">
      <c r="A199" s="11">
        <v>17</v>
      </c>
      <c r="B199" s="12" t="s">
        <v>221</v>
      </c>
      <c r="C199" s="14">
        <v>0</v>
      </c>
      <c r="D199" s="14">
        <f>D197/C197*100</f>
        <v>102.11422791394975</v>
      </c>
      <c r="E199" s="14">
        <f>E197/D197*100</f>
        <v>57.309736704785649</v>
      </c>
      <c r="F199" s="14">
        <f>F197/E197*100</f>
        <v>64.077943745524578</v>
      </c>
      <c r="G199" s="14">
        <f>G197/F197*100</f>
        <v>103.650377026641</v>
      </c>
      <c r="H199" s="14">
        <f>H197/G197*100</f>
        <v>107.1012569425729</v>
      </c>
    </row>
    <row r="200" spans="1:8" ht="15.75" x14ac:dyDescent="0.25">
      <c r="A200" s="11">
        <v>18</v>
      </c>
      <c r="B200" s="12" t="s">
        <v>222</v>
      </c>
      <c r="C200" s="14">
        <f t="shared" ref="C200:H200" si="57">C183-C197</f>
        <v>-1932.3808719999997</v>
      </c>
      <c r="D200" s="14">
        <f t="shared" si="57"/>
        <v>-981.23967100000118</v>
      </c>
      <c r="E200" s="14">
        <f t="shared" si="57"/>
        <v>-201.11200000000008</v>
      </c>
      <c r="F200" s="14">
        <f t="shared" si="57"/>
        <v>0</v>
      </c>
      <c r="G200" s="14">
        <f t="shared" si="57"/>
        <v>0</v>
      </c>
      <c r="H200" s="14">
        <f t="shared" si="57"/>
        <v>0</v>
      </c>
    </row>
    <row r="201" spans="1:8" ht="15.75" x14ac:dyDescent="0.25">
      <c r="A201" s="11">
        <v>19</v>
      </c>
      <c r="B201" s="12" t="s">
        <v>208</v>
      </c>
      <c r="C201" s="14"/>
      <c r="D201" s="14"/>
      <c r="E201" s="14"/>
      <c r="F201" s="14"/>
      <c r="G201" s="14"/>
      <c r="H201" s="14"/>
    </row>
    <row r="202" spans="1:8" ht="15.75" x14ac:dyDescent="0.25">
      <c r="A202" s="11">
        <v>20</v>
      </c>
      <c r="B202" s="12" t="s">
        <v>223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</row>
    <row r="203" spans="1:8" ht="15.75" x14ac:dyDescent="0.25">
      <c r="A203" s="10"/>
      <c r="B203" s="10" t="s">
        <v>234</v>
      </c>
      <c r="C203" s="13"/>
      <c r="D203" s="40"/>
      <c r="E203" s="40"/>
      <c r="F203" s="40"/>
      <c r="G203" s="40"/>
      <c r="H203" s="40"/>
    </row>
    <row r="204" spans="1:8" ht="15.75" x14ac:dyDescent="0.25">
      <c r="A204" s="11">
        <v>1</v>
      </c>
      <c r="B204" s="12" t="s">
        <v>207</v>
      </c>
      <c r="C204" s="14">
        <f t="shared" ref="C204:H204" si="58">C206+C212+C216+C217</f>
        <v>4565.6209999999992</v>
      </c>
      <c r="D204" s="14">
        <f t="shared" si="58"/>
        <v>5139.5039999999999</v>
      </c>
      <c r="E204" s="14">
        <f t="shared" si="58"/>
        <v>3128.0640000000008</v>
      </c>
      <c r="F204" s="14">
        <f t="shared" si="58"/>
        <v>2647.3779999999997</v>
      </c>
      <c r="G204" s="14">
        <f t="shared" si="58"/>
        <v>2720.2350000000006</v>
      </c>
      <c r="H204" s="14">
        <f t="shared" si="58"/>
        <v>2794.0739999999996</v>
      </c>
    </row>
    <row r="205" spans="1:8" ht="15.75" x14ac:dyDescent="0.25">
      <c r="A205" s="11">
        <v>2</v>
      </c>
      <c r="B205" s="12" t="s">
        <v>208</v>
      </c>
      <c r="C205" s="14"/>
      <c r="D205" s="14"/>
      <c r="E205" s="14"/>
      <c r="F205" s="14"/>
      <c r="G205" s="14"/>
      <c r="H205" s="14"/>
    </row>
    <row r="206" spans="1:8" ht="31.5" x14ac:dyDescent="0.25">
      <c r="A206" s="11">
        <v>3</v>
      </c>
      <c r="B206" s="12" t="s">
        <v>209</v>
      </c>
      <c r="C206" s="14">
        <f t="shared" ref="C206:H206" si="59">C209+C210+C211</f>
        <v>996.45099999999991</v>
      </c>
      <c r="D206" s="14">
        <f t="shared" si="59"/>
        <v>1625.9359999999997</v>
      </c>
      <c r="E206" s="14">
        <f t="shared" si="59"/>
        <v>2252.4180000000006</v>
      </c>
      <c r="F206" s="14">
        <f t="shared" si="59"/>
        <v>2392.4859999999999</v>
      </c>
      <c r="G206" s="14">
        <f t="shared" si="59"/>
        <v>2542.5920000000006</v>
      </c>
      <c r="H206" s="14">
        <f t="shared" si="59"/>
        <v>1925.4929999999995</v>
      </c>
    </row>
    <row r="207" spans="1:8" ht="15.75" x14ac:dyDescent="0.25">
      <c r="A207" s="11">
        <v>4</v>
      </c>
      <c r="B207" s="12" t="s">
        <v>208</v>
      </c>
      <c r="C207" s="14"/>
      <c r="D207" s="14"/>
      <c r="E207" s="14"/>
      <c r="F207" s="14"/>
      <c r="G207" s="14"/>
      <c r="H207" s="14"/>
    </row>
    <row r="208" spans="1:8" ht="15.75" x14ac:dyDescent="0.25">
      <c r="A208" s="11">
        <v>5</v>
      </c>
      <c r="B208" s="12" t="s">
        <v>210</v>
      </c>
      <c r="C208" s="14">
        <v>0</v>
      </c>
      <c r="D208" s="14">
        <f>D206/C206*100</f>
        <v>163.17269991198762</v>
      </c>
      <c r="E208" s="14">
        <f>E206/D206*100</f>
        <v>138.53054486769474</v>
      </c>
      <c r="F208" s="14">
        <f>F206/E206*100</f>
        <v>106.21856156361737</v>
      </c>
      <c r="G208" s="14">
        <f>G206/F206*100</f>
        <v>106.27405970191678</v>
      </c>
      <c r="H208" s="14">
        <f>H206/G206*100</f>
        <v>75.729531124144145</v>
      </c>
    </row>
    <row r="209" spans="1:8" ht="15.75" x14ac:dyDescent="0.25">
      <c r="A209" s="11">
        <v>6</v>
      </c>
      <c r="B209" s="12" t="s">
        <v>211</v>
      </c>
      <c r="C209" s="14">
        <f t="shared" ref="C209:H211" si="60">C489+C2052+C2067+C2082+C2097+C2112+C2127+C2142+C2157</f>
        <v>954.6049999999999</v>
      </c>
      <c r="D209" s="14">
        <f t="shared" si="60"/>
        <v>1581.3139999999999</v>
      </c>
      <c r="E209" s="14">
        <f t="shared" si="60"/>
        <v>2228.6120000000005</v>
      </c>
      <c r="F209" s="14">
        <f t="shared" si="60"/>
        <v>2368.6799999999998</v>
      </c>
      <c r="G209" s="14">
        <f t="shared" si="60"/>
        <v>2518.7860000000005</v>
      </c>
      <c r="H209" s="14">
        <f t="shared" si="60"/>
        <v>1901.3149999999996</v>
      </c>
    </row>
    <row r="210" spans="1:8" ht="15.75" x14ac:dyDescent="0.25">
      <c r="A210" s="11">
        <v>7</v>
      </c>
      <c r="B210" s="12" t="s">
        <v>212</v>
      </c>
      <c r="C210" s="14">
        <f t="shared" si="60"/>
        <v>39.129000000000005</v>
      </c>
      <c r="D210" s="14">
        <f t="shared" si="60"/>
        <v>31.983000000000004</v>
      </c>
      <c r="E210" s="14">
        <f t="shared" si="60"/>
        <v>12.256</v>
      </c>
      <c r="F210" s="14">
        <f t="shared" si="60"/>
        <v>12.256</v>
      </c>
      <c r="G210" s="14">
        <f t="shared" si="60"/>
        <v>12.256</v>
      </c>
      <c r="H210" s="14">
        <f t="shared" si="60"/>
        <v>12.494999999999999</v>
      </c>
    </row>
    <row r="211" spans="1:8" ht="31.5" x14ac:dyDescent="0.25">
      <c r="A211" s="11">
        <v>8</v>
      </c>
      <c r="B211" s="12" t="s">
        <v>213</v>
      </c>
      <c r="C211" s="14">
        <f t="shared" si="60"/>
        <v>2.7169999999999996</v>
      </c>
      <c r="D211" s="14">
        <f t="shared" si="60"/>
        <v>12.639000000000001</v>
      </c>
      <c r="E211" s="14">
        <f t="shared" si="60"/>
        <v>11.55</v>
      </c>
      <c r="F211" s="14">
        <f t="shared" si="60"/>
        <v>11.55</v>
      </c>
      <c r="G211" s="14">
        <f t="shared" si="60"/>
        <v>11.55</v>
      </c>
      <c r="H211" s="14">
        <f t="shared" si="60"/>
        <v>11.683</v>
      </c>
    </row>
    <row r="212" spans="1:8" ht="15.75" x14ac:dyDescent="0.25">
      <c r="A212" s="11">
        <v>9</v>
      </c>
      <c r="B212" s="12" t="s">
        <v>214</v>
      </c>
      <c r="C212" s="14">
        <f t="shared" ref="C212:H212" si="61">C213+C214+C215</f>
        <v>3497.2679999999996</v>
      </c>
      <c r="D212" s="14">
        <f t="shared" si="61"/>
        <v>3416.2610000000004</v>
      </c>
      <c r="E212" s="14">
        <f t="shared" si="61"/>
        <v>807.54099999999994</v>
      </c>
      <c r="F212" s="14">
        <f t="shared" si="61"/>
        <v>254.892</v>
      </c>
      <c r="G212" s="14">
        <f t="shared" si="61"/>
        <v>177.643</v>
      </c>
      <c r="H212" s="14">
        <f t="shared" si="61"/>
        <v>868.58100000000002</v>
      </c>
    </row>
    <row r="213" spans="1:8" ht="15.75" x14ac:dyDescent="0.25">
      <c r="A213" s="11">
        <v>10</v>
      </c>
      <c r="B213" s="12" t="s">
        <v>215</v>
      </c>
      <c r="C213" s="14">
        <f t="shared" ref="C213:H217" si="62">C494</f>
        <v>1364.0450000000001</v>
      </c>
      <c r="D213" s="14">
        <f t="shared" si="62"/>
        <v>1525.5509999999999</v>
      </c>
      <c r="E213" s="14">
        <f t="shared" si="62"/>
        <v>472.81700000000001</v>
      </c>
      <c r="F213" s="14">
        <f t="shared" si="62"/>
        <v>254.892</v>
      </c>
      <c r="G213" s="14">
        <f t="shared" si="62"/>
        <v>177.643</v>
      </c>
      <c r="H213" s="14">
        <f t="shared" si="62"/>
        <v>868.58100000000002</v>
      </c>
    </row>
    <row r="214" spans="1:8" ht="31.5" x14ac:dyDescent="0.25">
      <c r="A214" s="11">
        <v>11</v>
      </c>
      <c r="B214" s="12" t="s">
        <v>216</v>
      </c>
      <c r="C214" s="14">
        <f t="shared" si="62"/>
        <v>1878.9359999999999</v>
      </c>
      <c r="D214" s="14">
        <f t="shared" si="62"/>
        <v>627.75800000000004</v>
      </c>
      <c r="E214" s="14">
        <f t="shared" si="62"/>
        <v>334.72399999999999</v>
      </c>
      <c r="F214" s="14">
        <f t="shared" si="62"/>
        <v>0</v>
      </c>
      <c r="G214" s="14">
        <f t="shared" si="62"/>
        <v>0</v>
      </c>
      <c r="H214" s="14">
        <f t="shared" si="62"/>
        <v>0</v>
      </c>
    </row>
    <row r="215" spans="1:8" ht="15.75" x14ac:dyDescent="0.25">
      <c r="A215" s="11">
        <v>12</v>
      </c>
      <c r="B215" s="12" t="s">
        <v>217</v>
      </c>
      <c r="C215" s="14">
        <f t="shared" si="62"/>
        <v>254.28700000000001</v>
      </c>
      <c r="D215" s="14">
        <f t="shared" si="62"/>
        <v>1262.952</v>
      </c>
      <c r="E215" s="14">
        <f t="shared" si="62"/>
        <v>0</v>
      </c>
      <c r="F215" s="14">
        <f t="shared" si="62"/>
        <v>0</v>
      </c>
      <c r="G215" s="14">
        <f t="shared" si="62"/>
        <v>0</v>
      </c>
      <c r="H215" s="14">
        <f t="shared" si="62"/>
        <v>0</v>
      </c>
    </row>
    <row r="216" spans="1:8" ht="15.75" x14ac:dyDescent="0.25">
      <c r="A216" s="11">
        <v>13</v>
      </c>
      <c r="B216" s="12" t="s">
        <v>218</v>
      </c>
      <c r="C216" s="14">
        <f t="shared" si="62"/>
        <v>71.902000000000001</v>
      </c>
      <c r="D216" s="14">
        <f t="shared" si="62"/>
        <v>97.307000000000002</v>
      </c>
      <c r="E216" s="14">
        <f t="shared" si="62"/>
        <v>68.105000000000004</v>
      </c>
      <c r="F216" s="14">
        <f t="shared" si="62"/>
        <v>0</v>
      </c>
      <c r="G216" s="14">
        <f t="shared" si="62"/>
        <v>0</v>
      </c>
      <c r="H216" s="14">
        <f t="shared" si="62"/>
        <v>0</v>
      </c>
    </row>
    <row r="217" spans="1:8" ht="47.25" x14ac:dyDescent="0.25">
      <c r="A217" s="11">
        <v>14</v>
      </c>
      <c r="B217" s="12" t="s">
        <v>219</v>
      </c>
      <c r="C217" s="14">
        <f t="shared" si="62"/>
        <v>0</v>
      </c>
      <c r="D217" s="14">
        <f t="shared" si="62"/>
        <v>0</v>
      </c>
      <c r="E217" s="14">
        <f t="shared" si="62"/>
        <v>0</v>
      </c>
      <c r="F217" s="14">
        <f t="shared" si="62"/>
        <v>0</v>
      </c>
      <c r="G217" s="14">
        <f t="shared" si="62"/>
        <v>0</v>
      </c>
      <c r="H217" s="14">
        <f t="shared" si="62"/>
        <v>0</v>
      </c>
    </row>
    <row r="218" spans="1:8" ht="15.75" x14ac:dyDescent="0.25">
      <c r="A218" s="11">
        <v>15</v>
      </c>
      <c r="B218" s="12" t="s">
        <v>220</v>
      </c>
      <c r="C218" s="14">
        <v>4944.6360000000004</v>
      </c>
      <c r="D218" s="14">
        <v>5043.7449999999999</v>
      </c>
      <c r="E218" s="14">
        <v>3288.0889999999999</v>
      </c>
      <c r="F218" s="14">
        <v>2647.3780000000002</v>
      </c>
      <c r="G218" s="14">
        <v>2720.2350000000001</v>
      </c>
      <c r="H218" s="14">
        <v>2794.0740000000001</v>
      </c>
    </row>
    <row r="219" spans="1:8" ht="15.75" x14ac:dyDescent="0.25">
      <c r="A219" s="11">
        <v>16</v>
      </c>
      <c r="B219" s="12" t="s">
        <v>208</v>
      </c>
      <c r="C219" s="14"/>
      <c r="D219" s="14"/>
      <c r="E219" s="14"/>
      <c r="F219" s="14"/>
      <c r="G219" s="14"/>
      <c r="H219" s="14"/>
    </row>
    <row r="220" spans="1:8" ht="15.75" x14ac:dyDescent="0.25">
      <c r="A220" s="11">
        <v>17</v>
      </c>
      <c r="B220" s="12" t="s">
        <v>221</v>
      </c>
      <c r="C220" s="14">
        <v>0</v>
      </c>
      <c r="D220" s="14">
        <f>D218/C218*100</f>
        <v>102.00437403279028</v>
      </c>
      <c r="E220" s="14">
        <f>E218/D218*100</f>
        <v>65.191420264109311</v>
      </c>
      <c r="F220" s="14">
        <f>F218/E218*100</f>
        <v>80.514183162317082</v>
      </c>
      <c r="G220" s="14">
        <f>G218/F218*100</f>
        <v>102.75204372023943</v>
      </c>
      <c r="H220" s="14">
        <f>H218/G218*100</f>
        <v>102.71443459848138</v>
      </c>
    </row>
    <row r="221" spans="1:8" ht="15.75" x14ac:dyDescent="0.25">
      <c r="A221" s="11">
        <v>18</v>
      </c>
      <c r="B221" s="12" t="s">
        <v>222</v>
      </c>
      <c r="C221" s="14">
        <f t="shared" ref="C221:H221" si="63">C204-C218</f>
        <v>-379.01500000000124</v>
      </c>
      <c r="D221" s="14">
        <f t="shared" si="63"/>
        <v>95.759000000000015</v>
      </c>
      <c r="E221" s="14">
        <f t="shared" si="63"/>
        <v>-160.02499999999918</v>
      </c>
      <c r="F221" s="14">
        <f t="shared" si="63"/>
        <v>0</v>
      </c>
      <c r="G221" s="14">
        <f t="shared" si="63"/>
        <v>0</v>
      </c>
      <c r="H221" s="14">
        <f t="shared" si="63"/>
        <v>0</v>
      </c>
    </row>
    <row r="222" spans="1:8" ht="15.75" x14ac:dyDescent="0.25">
      <c r="A222" s="11">
        <v>19</v>
      </c>
      <c r="B222" s="12" t="s">
        <v>208</v>
      </c>
      <c r="C222" s="14"/>
      <c r="D222" s="14"/>
      <c r="E222" s="14"/>
      <c r="F222" s="14"/>
      <c r="G222" s="14"/>
      <c r="H222" s="14"/>
    </row>
    <row r="223" spans="1:8" ht="15.75" x14ac:dyDescent="0.25">
      <c r="A223" s="11">
        <v>20</v>
      </c>
      <c r="B223" s="12" t="s">
        <v>223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</row>
    <row r="224" spans="1:8" ht="15.75" x14ac:dyDescent="0.25">
      <c r="A224" s="10"/>
      <c r="B224" s="10" t="s">
        <v>235</v>
      </c>
      <c r="C224" s="13"/>
      <c r="D224" s="40"/>
      <c r="E224" s="40"/>
      <c r="F224" s="40"/>
      <c r="G224" s="40"/>
      <c r="H224" s="40"/>
    </row>
    <row r="225" spans="1:8" ht="15.75" x14ac:dyDescent="0.25">
      <c r="A225" s="11">
        <v>1</v>
      </c>
      <c r="B225" s="12" t="s">
        <v>207</v>
      </c>
      <c r="C225" s="14">
        <f t="shared" ref="C225:H225" si="64">C227+C233+C237+C238</f>
        <v>7321.2372999999998</v>
      </c>
      <c r="D225" s="14">
        <f t="shared" si="64"/>
        <v>5630.7356999999993</v>
      </c>
      <c r="E225" s="14">
        <f t="shared" si="64"/>
        <v>3903.1810000000005</v>
      </c>
      <c r="F225" s="14">
        <f t="shared" si="64"/>
        <v>3053.5950000000003</v>
      </c>
      <c r="G225" s="14">
        <f t="shared" si="64"/>
        <v>3120.893</v>
      </c>
      <c r="H225" s="14">
        <f t="shared" si="64"/>
        <v>3275.8710000000001</v>
      </c>
    </row>
    <row r="226" spans="1:8" ht="15.75" x14ac:dyDescent="0.25">
      <c r="A226" s="11">
        <v>2</v>
      </c>
      <c r="B226" s="12" t="s">
        <v>208</v>
      </c>
      <c r="C226" s="14"/>
      <c r="D226" s="14"/>
      <c r="E226" s="14"/>
      <c r="F226" s="14"/>
      <c r="G226" s="14"/>
      <c r="H226" s="14"/>
    </row>
    <row r="227" spans="1:8" ht="31.5" x14ac:dyDescent="0.25">
      <c r="A227" s="11">
        <v>3</v>
      </c>
      <c r="B227" s="12" t="s">
        <v>209</v>
      </c>
      <c r="C227" s="14">
        <f t="shared" ref="C227:H227" si="65">C230+C231+C232</f>
        <v>2033.4460000000001</v>
      </c>
      <c r="D227" s="14">
        <f t="shared" si="65"/>
        <v>2020.4737</v>
      </c>
      <c r="E227" s="14">
        <f t="shared" si="65"/>
        <v>3454.4360000000001</v>
      </c>
      <c r="F227" s="14">
        <f t="shared" si="65"/>
        <v>3053.5950000000003</v>
      </c>
      <c r="G227" s="14">
        <f t="shared" si="65"/>
        <v>3120.893</v>
      </c>
      <c r="H227" s="14">
        <f t="shared" si="65"/>
        <v>1874.7379999999998</v>
      </c>
    </row>
    <row r="228" spans="1:8" ht="15.75" x14ac:dyDescent="0.25">
      <c r="A228" s="11">
        <v>4</v>
      </c>
      <c r="B228" s="12" t="s">
        <v>208</v>
      </c>
      <c r="C228" s="14"/>
      <c r="D228" s="14"/>
      <c r="E228" s="14"/>
      <c r="F228" s="14"/>
      <c r="G228" s="14"/>
      <c r="H228" s="14"/>
    </row>
    <row r="229" spans="1:8" ht="15.75" x14ac:dyDescent="0.25">
      <c r="A229" s="11">
        <v>5</v>
      </c>
      <c r="B229" s="12" t="s">
        <v>210</v>
      </c>
      <c r="C229" s="14">
        <v>0</v>
      </c>
      <c r="D229" s="14">
        <f>D227/C227*100</f>
        <v>99.362053381304435</v>
      </c>
      <c r="E229" s="14">
        <f>E227/D227*100</f>
        <v>170.97158948418877</v>
      </c>
      <c r="F229" s="14">
        <f>F227/E227*100</f>
        <v>88.396340241938205</v>
      </c>
      <c r="G229" s="14">
        <f>G227/F227*100</f>
        <v>102.20389409859524</v>
      </c>
      <c r="H229" s="14">
        <f>H227/G227*100</f>
        <v>60.070563136897029</v>
      </c>
    </row>
    <row r="230" spans="1:8" ht="15.75" x14ac:dyDescent="0.25">
      <c r="A230" s="11">
        <v>6</v>
      </c>
      <c r="B230" s="12" t="s">
        <v>211</v>
      </c>
      <c r="C230" s="14">
        <f t="shared" ref="C230:H232" si="66">C511+C2173+C2188+C2203+C2218+C2233+C2248+C2263+C2278+C2293+C2308+C2323+C2338</f>
        <v>1961.6750000000002</v>
      </c>
      <c r="D230" s="14">
        <f t="shared" si="66"/>
        <v>1967.0196999999998</v>
      </c>
      <c r="E230" s="14">
        <f t="shared" si="66"/>
        <v>3435.4360000000001</v>
      </c>
      <c r="F230" s="14">
        <f t="shared" si="66"/>
        <v>3033.2950000000001</v>
      </c>
      <c r="G230" s="14">
        <f t="shared" si="66"/>
        <v>3102.893</v>
      </c>
      <c r="H230" s="14">
        <f t="shared" si="66"/>
        <v>1854.4379999999999</v>
      </c>
    </row>
    <row r="231" spans="1:8" ht="15.75" x14ac:dyDescent="0.25">
      <c r="A231" s="11">
        <v>7</v>
      </c>
      <c r="B231" s="12" t="s">
        <v>212</v>
      </c>
      <c r="C231" s="14">
        <f t="shared" si="66"/>
        <v>56.423000000000002</v>
      </c>
      <c r="D231" s="14">
        <f t="shared" si="66"/>
        <v>36.353000000000002</v>
      </c>
      <c r="E231" s="14">
        <f t="shared" si="66"/>
        <v>14</v>
      </c>
      <c r="F231" s="14">
        <f t="shared" si="66"/>
        <v>14.8</v>
      </c>
      <c r="G231" s="14">
        <f t="shared" si="66"/>
        <v>13.5</v>
      </c>
      <c r="H231" s="14">
        <f t="shared" si="66"/>
        <v>14.8</v>
      </c>
    </row>
    <row r="232" spans="1:8" ht="31.5" x14ac:dyDescent="0.25">
      <c r="A232" s="11">
        <v>8</v>
      </c>
      <c r="B232" s="12" t="s">
        <v>213</v>
      </c>
      <c r="C232" s="14">
        <f t="shared" si="66"/>
        <v>15.348000000000001</v>
      </c>
      <c r="D232" s="14">
        <f t="shared" si="66"/>
        <v>17.100999999999999</v>
      </c>
      <c r="E232" s="14">
        <f t="shared" si="66"/>
        <v>5</v>
      </c>
      <c r="F232" s="14">
        <f t="shared" si="66"/>
        <v>5.5</v>
      </c>
      <c r="G232" s="14">
        <f t="shared" si="66"/>
        <v>4.5</v>
      </c>
      <c r="H232" s="14">
        <f t="shared" si="66"/>
        <v>5.5</v>
      </c>
    </row>
    <row r="233" spans="1:8" ht="15.75" x14ac:dyDescent="0.25">
      <c r="A233" s="11">
        <v>9</v>
      </c>
      <c r="B233" s="12" t="s">
        <v>214</v>
      </c>
      <c r="C233" s="14">
        <f t="shared" ref="C233:H233" si="67">C234+C235+C236</f>
        <v>5221.6442999999999</v>
      </c>
      <c r="D233" s="14">
        <f t="shared" si="67"/>
        <v>3520.5749999999998</v>
      </c>
      <c r="E233" s="14">
        <f t="shared" si="67"/>
        <v>364.05700000000002</v>
      </c>
      <c r="F233" s="14">
        <f t="shared" si="67"/>
        <v>0</v>
      </c>
      <c r="G233" s="14">
        <f t="shared" si="67"/>
        <v>0</v>
      </c>
      <c r="H233" s="14">
        <f t="shared" si="67"/>
        <v>1401.133</v>
      </c>
    </row>
    <row r="234" spans="1:8" ht="15.75" x14ac:dyDescent="0.25">
      <c r="A234" s="11">
        <v>10</v>
      </c>
      <c r="B234" s="12" t="s">
        <v>215</v>
      </c>
      <c r="C234" s="14">
        <f t="shared" ref="C234:H238" si="68">C515</f>
        <v>1422.502</v>
      </c>
      <c r="D234" s="14">
        <f t="shared" si="68"/>
        <v>1585.17</v>
      </c>
      <c r="E234" s="14">
        <f t="shared" si="68"/>
        <v>0</v>
      </c>
      <c r="F234" s="14">
        <f t="shared" si="68"/>
        <v>0</v>
      </c>
      <c r="G234" s="14">
        <f t="shared" si="68"/>
        <v>0</v>
      </c>
      <c r="H234" s="14">
        <f t="shared" si="68"/>
        <v>1401.133</v>
      </c>
    </row>
    <row r="235" spans="1:8" ht="31.5" x14ac:dyDescent="0.25">
      <c r="A235" s="11">
        <v>11</v>
      </c>
      <c r="B235" s="12" t="s">
        <v>216</v>
      </c>
      <c r="C235" s="14">
        <f t="shared" si="68"/>
        <v>2496.2804999999998</v>
      </c>
      <c r="D235" s="14">
        <f t="shared" si="68"/>
        <v>1935.405</v>
      </c>
      <c r="E235" s="14">
        <f t="shared" si="68"/>
        <v>364.05700000000002</v>
      </c>
      <c r="F235" s="14">
        <f t="shared" si="68"/>
        <v>0</v>
      </c>
      <c r="G235" s="14">
        <f t="shared" si="68"/>
        <v>0</v>
      </c>
      <c r="H235" s="14">
        <f t="shared" si="68"/>
        <v>0</v>
      </c>
    </row>
    <row r="236" spans="1:8" ht="15.75" x14ac:dyDescent="0.25">
      <c r="A236" s="11">
        <v>12</v>
      </c>
      <c r="B236" s="12" t="s">
        <v>217</v>
      </c>
      <c r="C236" s="14">
        <f t="shared" si="68"/>
        <v>1302.8617999999999</v>
      </c>
      <c r="D236" s="14">
        <f t="shared" si="68"/>
        <v>0</v>
      </c>
      <c r="E236" s="14">
        <f t="shared" si="68"/>
        <v>0</v>
      </c>
      <c r="F236" s="14">
        <f t="shared" si="68"/>
        <v>0</v>
      </c>
      <c r="G236" s="14">
        <f t="shared" si="68"/>
        <v>0</v>
      </c>
      <c r="H236" s="14">
        <f t="shared" si="68"/>
        <v>0</v>
      </c>
    </row>
    <row r="237" spans="1:8" ht="15.75" x14ac:dyDescent="0.25">
      <c r="A237" s="11">
        <v>13</v>
      </c>
      <c r="B237" s="12" t="s">
        <v>218</v>
      </c>
      <c r="C237" s="14">
        <f t="shared" si="68"/>
        <v>66.147000000000006</v>
      </c>
      <c r="D237" s="14">
        <f t="shared" si="68"/>
        <v>89.686999999999998</v>
      </c>
      <c r="E237" s="14">
        <f t="shared" si="68"/>
        <v>84.688000000000002</v>
      </c>
      <c r="F237" s="14">
        <f t="shared" si="68"/>
        <v>0</v>
      </c>
      <c r="G237" s="14">
        <f t="shared" si="68"/>
        <v>0</v>
      </c>
      <c r="H237" s="14">
        <f t="shared" si="68"/>
        <v>0</v>
      </c>
    </row>
    <row r="238" spans="1:8" ht="47.25" x14ac:dyDescent="0.25">
      <c r="A238" s="11">
        <v>14</v>
      </c>
      <c r="B238" s="12" t="s">
        <v>219</v>
      </c>
      <c r="C238" s="14">
        <f t="shared" si="68"/>
        <v>0</v>
      </c>
      <c r="D238" s="14">
        <f t="shared" si="68"/>
        <v>0</v>
      </c>
      <c r="E238" s="14">
        <f t="shared" si="68"/>
        <v>0</v>
      </c>
      <c r="F238" s="14">
        <f t="shared" si="68"/>
        <v>0</v>
      </c>
      <c r="G238" s="14">
        <f t="shared" si="68"/>
        <v>0</v>
      </c>
      <c r="H238" s="14">
        <f t="shared" si="68"/>
        <v>0</v>
      </c>
    </row>
    <row r="239" spans="1:8" ht="15.75" x14ac:dyDescent="0.25">
      <c r="A239" s="11">
        <v>15</v>
      </c>
      <c r="B239" s="12" t="s">
        <v>220</v>
      </c>
      <c r="C239" s="14">
        <v>7588.6945999999998</v>
      </c>
      <c r="D239" s="14">
        <v>7072.4008999999996</v>
      </c>
      <c r="E239" s="14">
        <v>4149.7060000000001</v>
      </c>
      <c r="F239" s="14">
        <v>3053.5949999999998</v>
      </c>
      <c r="G239" s="14">
        <v>3120.893</v>
      </c>
      <c r="H239" s="14">
        <v>3275.8710000000001</v>
      </c>
    </row>
    <row r="240" spans="1:8" ht="15.75" x14ac:dyDescent="0.25">
      <c r="A240" s="11">
        <v>16</v>
      </c>
      <c r="B240" s="12" t="s">
        <v>208</v>
      </c>
      <c r="C240" s="14"/>
      <c r="D240" s="14"/>
      <c r="E240" s="14"/>
      <c r="F240" s="14"/>
      <c r="G240" s="14"/>
      <c r="H240" s="14"/>
    </row>
    <row r="241" spans="1:8" ht="15.75" x14ac:dyDescent="0.25">
      <c r="A241" s="11">
        <v>17</v>
      </c>
      <c r="B241" s="12" t="s">
        <v>221</v>
      </c>
      <c r="C241" s="14">
        <v>0</v>
      </c>
      <c r="D241" s="14">
        <f>D239/C239*100</f>
        <v>93.196541339270652</v>
      </c>
      <c r="E241" s="14">
        <f>E239/D239*100</f>
        <v>58.67464328839165</v>
      </c>
      <c r="F241" s="14">
        <f>F239/E239*100</f>
        <v>73.585815477048243</v>
      </c>
      <c r="G241" s="14">
        <f>G239/F239*100</f>
        <v>102.20389409859527</v>
      </c>
      <c r="H241" s="14">
        <f>H239/G239*100</f>
        <v>104.96582228227626</v>
      </c>
    </row>
    <row r="242" spans="1:8" ht="15.75" x14ac:dyDescent="0.25">
      <c r="A242" s="11">
        <v>18</v>
      </c>
      <c r="B242" s="12" t="s">
        <v>222</v>
      </c>
      <c r="C242" s="14">
        <f t="shared" ref="C242:H242" si="69">C225-C239</f>
        <v>-267.45730000000003</v>
      </c>
      <c r="D242" s="14">
        <f t="shared" si="69"/>
        <v>-1441.6652000000004</v>
      </c>
      <c r="E242" s="14">
        <f t="shared" si="69"/>
        <v>-246.52499999999964</v>
      </c>
      <c r="F242" s="14">
        <f t="shared" si="69"/>
        <v>0</v>
      </c>
      <c r="G242" s="14">
        <f t="shared" si="69"/>
        <v>0</v>
      </c>
      <c r="H242" s="14">
        <f t="shared" si="69"/>
        <v>0</v>
      </c>
    </row>
    <row r="243" spans="1:8" ht="15.75" x14ac:dyDescent="0.25">
      <c r="A243" s="11">
        <v>19</v>
      </c>
      <c r="B243" s="12" t="s">
        <v>208</v>
      </c>
      <c r="C243" s="14"/>
      <c r="D243" s="14"/>
      <c r="E243" s="14"/>
      <c r="F243" s="14"/>
      <c r="G243" s="14"/>
      <c r="H243" s="14"/>
    </row>
    <row r="244" spans="1:8" ht="15.75" x14ac:dyDescent="0.25">
      <c r="A244" s="11">
        <v>20</v>
      </c>
      <c r="B244" s="12" t="s">
        <v>223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</row>
    <row r="245" spans="1:8" ht="15.75" x14ac:dyDescent="0.25">
      <c r="A245" s="10"/>
      <c r="B245" s="10" t="s">
        <v>236</v>
      </c>
      <c r="C245" s="13"/>
      <c r="D245" s="40"/>
      <c r="E245" s="40"/>
      <c r="F245" s="40"/>
      <c r="G245" s="40"/>
      <c r="H245" s="40"/>
    </row>
    <row r="246" spans="1:8" ht="15.75" x14ac:dyDescent="0.25">
      <c r="A246" s="11">
        <v>1</v>
      </c>
      <c r="B246" s="12" t="s">
        <v>207</v>
      </c>
      <c r="C246" s="14">
        <f t="shared" ref="C246:H246" si="70">C248+C254+C258+C259</f>
        <v>4273.0446000000002</v>
      </c>
      <c r="D246" s="14">
        <f t="shared" si="70"/>
        <v>4296.951</v>
      </c>
      <c r="E246" s="14">
        <f t="shared" si="70"/>
        <v>3971.0199999999995</v>
      </c>
      <c r="F246" s="14">
        <f t="shared" si="70"/>
        <v>2703.51</v>
      </c>
      <c r="G246" s="14">
        <f t="shared" si="70"/>
        <v>2765.7670000000003</v>
      </c>
      <c r="H246" s="14">
        <f t="shared" si="70"/>
        <v>2782.989</v>
      </c>
    </row>
    <row r="247" spans="1:8" ht="15.75" x14ac:dyDescent="0.25">
      <c r="A247" s="11">
        <v>2</v>
      </c>
      <c r="B247" s="12" t="s">
        <v>208</v>
      </c>
      <c r="C247" s="14"/>
      <c r="D247" s="14"/>
      <c r="E247" s="14"/>
      <c r="F247" s="14"/>
      <c r="G247" s="14"/>
      <c r="H247" s="14"/>
    </row>
    <row r="248" spans="1:8" ht="31.5" x14ac:dyDescent="0.25">
      <c r="A248" s="11">
        <v>3</v>
      </c>
      <c r="B248" s="12" t="s">
        <v>209</v>
      </c>
      <c r="C248" s="14">
        <f t="shared" ref="C248:H248" si="71">C251+C252+C253</f>
        <v>1362.7570000000001</v>
      </c>
      <c r="D248" s="14">
        <f t="shared" si="71"/>
        <v>1535.3789999999999</v>
      </c>
      <c r="E248" s="14">
        <f t="shared" si="71"/>
        <v>2161.2059999999997</v>
      </c>
      <c r="F248" s="14">
        <f t="shared" si="71"/>
        <v>2301.201</v>
      </c>
      <c r="G248" s="14">
        <f t="shared" si="71"/>
        <v>2451.1750000000002</v>
      </c>
      <c r="H248" s="14">
        <f t="shared" si="71"/>
        <v>2458.5309999999999</v>
      </c>
    </row>
    <row r="249" spans="1:8" ht="15.75" x14ac:dyDescent="0.25">
      <c r="A249" s="11">
        <v>4</v>
      </c>
      <c r="B249" s="12" t="s">
        <v>208</v>
      </c>
      <c r="C249" s="14"/>
      <c r="D249" s="14"/>
      <c r="E249" s="14"/>
      <c r="F249" s="14"/>
      <c r="G249" s="14"/>
      <c r="H249" s="14"/>
    </row>
    <row r="250" spans="1:8" ht="15.75" x14ac:dyDescent="0.25">
      <c r="A250" s="11">
        <v>5</v>
      </c>
      <c r="B250" s="12" t="s">
        <v>210</v>
      </c>
      <c r="C250" s="14">
        <v>0</v>
      </c>
      <c r="D250" s="14">
        <f>D248/C248*100</f>
        <v>112.66711526706521</v>
      </c>
      <c r="E250" s="14">
        <f>E248/D248*100</f>
        <v>140.76042462479947</v>
      </c>
      <c r="F250" s="14">
        <f>F248/E248*100</f>
        <v>106.47763332139557</v>
      </c>
      <c r="G250" s="14">
        <f>G248/F248*100</f>
        <v>106.51720558091189</v>
      </c>
      <c r="H250" s="14">
        <f>H248/G248*100</f>
        <v>100.30010097198281</v>
      </c>
    </row>
    <row r="251" spans="1:8" ht="15.75" x14ac:dyDescent="0.25">
      <c r="A251" s="11">
        <v>6</v>
      </c>
      <c r="B251" s="12" t="s">
        <v>211</v>
      </c>
      <c r="C251" s="14">
        <f t="shared" ref="C251:H253" si="72">C532+C2354+C2369+C2384+C2399+C2414+C2429+C2444+C2459+C2474</f>
        <v>1259.25</v>
      </c>
      <c r="D251" s="14">
        <f t="shared" si="72"/>
        <v>1422.85</v>
      </c>
      <c r="E251" s="14">
        <f t="shared" si="72"/>
        <v>2125.3669999999997</v>
      </c>
      <c r="F251" s="14">
        <f t="shared" si="72"/>
        <v>2249.5809999999997</v>
      </c>
      <c r="G251" s="14">
        <f t="shared" si="72"/>
        <v>2394.424</v>
      </c>
      <c r="H251" s="14">
        <f t="shared" si="72"/>
        <v>2397.453</v>
      </c>
    </row>
    <row r="252" spans="1:8" ht="15.75" x14ac:dyDescent="0.25">
      <c r="A252" s="11">
        <v>7</v>
      </c>
      <c r="B252" s="12" t="s">
        <v>212</v>
      </c>
      <c r="C252" s="14">
        <f t="shared" si="72"/>
        <v>62.078999999999994</v>
      </c>
      <c r="D252" s="14">
        <f t="shared" si="72"/>
        <v>36.502999999999993</v>
      </c>
      <c r="E252" s="14">
        <f t="shared" si="72"/>
        <v>15.349000000000002</v>
      </c>
      <c r="F252" s="14">
        <f t="shared" si="72"/>
        <v>16.692999999999998</v>
      </c>
      <c r="G252" s="14">
        <f t="shared" si="72"/>
        <v>18.715</v>
      </c>
      <c r="H252" s="14">
        <f t="shared" si="72"/>
        <v>20.641999999999996</v>
      </c>
    </row>
    <row r="253" spans="1:8" ht="31.5" x14ac:dyDescent="0.25">
      <c r="A253" s="11">
        <v>8</v>
      </c>
      <c r="B253" s="12" t="s">
        <v>213</v>
      </c>
      <c r="C253" s="14">
        <f t="shared" si="72"/>
        <v>41.427999999999997</v>
      </c>
      <c r="D253" s="14">
        <f t="shared" si="72"/>
        <v>76.025999999999996</v>
      </c>
      <c r="E253" s="14">
        <f t="shared" si="72"/>
        <v>20.490000000000006</v>
      </c>
      <c r="F253" s="14">
        <f t="shared" si="72"/>
        <v>34.926999999999992</v>
      </c>
      <c r="G253" s="14">
        <f t="shared" si="72"/>
        <v>38.035999999999994</v>
      </c>
      <c r="H253" s="14">
        <f t="shared" si="72"/>
        <v>40.436000000000007</v>
      </c>
    </row>
    <row r="254" spans="1:8" ht="15.75" x14ac:dyDescent="0.25">
      <c r="A254" s="11">
        <v>9</v>
      </c>
      <c r="B254" s="12" t="s">
        <v>214</v>
      </c>
      <c r="C254" s="14">
        <f t="shared" ref="C254:H254" si="73">C255+C256+C257</f>
        <v>2802.6680000000001</v>
      </c>
      <c r="D254" s="14">
        <f t="shared" si="73"/>
        <v>2620.2860000000001</v>
      </c>
      <c r="E254" s="14">
        <f t="shared" si="73"/>
        <v>1292.8910000000001</v>
      </c>
      <c r="F254" s="14">
        <f t="shared" si="73"/>
        <v>402.30900000000003</v>
      </c>
      <c r="G254" s="14">
        <f t="shared" si="73"/>
        <v>314.59199999999998</v>
      </c>
      <c r="H254" s="14">
        <f t="shared" si="73"/>
        <v>324.45800000000003</v>
      </c>
    </row>
    <row r="255" spans="1:8" ht="15.75" x14ac:dyDescent="0.25">
      <c r="A255" s="11">
        <v>10</v>
      </c>
      <c r="B255" s="12" t="s">
        <v>215</v>
      </c>
      <c r="C255" s="14">
        <f t="shared" ref="C255:H259" si="74">C537</f>
        <v>1135.258</v>
      </c>
      <c r="D255" s="14">
        <f t="shared" si="74"/>
        <v>1299.9829999999999</v>
      </c>
      <c r="E255" s="14">
        <f t="shared" si="74"/>
        <v>966.01300000000003</v>
      </c>
      <c r="F255" s="14">
        <f t="shared" si="74"/>
        <v>402.30900000000003</v>
      </c>
      <c r="G255" s="14">
        <f t="shared" si="74"/>
        <v>314.59199999999998</v>
      </c>
      <c r="H255" s="14">
        <f t="shared" si="74"/>
        <v>324.45800000000003</v>
      </c>
    </row>
    <row r="256" spans="1:8" ht="31.5" x14ac:dyDescent="0.25">
      <c r="A256" s="11">
        <v>11</v>
      </c>
      <c r="B256" s="12" t="s">
        <v>216</v>
      </c>
      <c r="C256" s="14">
        <f t="shared" si="74"/>
        <v>1510.4559999999999</v>
      </c>
      <c r="D256" s="14">
        <f t="shared" si="74"/>
        <v>1234.3689999999999</v>
      </c>
      <c r="E256" s="14">
        <f t="shared" si="74"/>
        <v>326.87799999999999</v>
      </c>
      <c r="F256" s="14">
        <f t="shared" si="74"/>
        <v>0</v>
      </c>
      <c r="G256" s="14">
        <f t="shared" si="74"/>
        <v>0</v>
      </c>
      <c r="H256" s="14">
        <f t="shared" si="74"/>
        <v>0</v>
      </c>
    </row>
    <row r="257" spans="1:8" ht="15.75" x14ac:dyDescent="0.25">
      <c r="A257" s="11">
        <v>12</v>
      </c>
      <c r="B257" s="12" t="s">
        <v>217</v>
      </c>
      <c r="C257" s="14">
        <f t="shared" si="74"/>
        <v>156.95400000000001</v>
      </c>
      <c r="D257" s="14">
        <f t="shared" si="74"/>
        <v>85.933999999999997</v>
      </c>
      <c r="E257" s="14">
        <f t="shared" si="74"/>
        <v>0</v>
      </c>
      <c r="F257" s="14">
        <f t="shared" si="74"/>
        <v>0</v>
      </c>
      <c r="G257" s="14">
        <f t="shared" si="74"/>
        <v>0</v>
      </c>
      <c r="H257" s="14">
        <f t="shared" si="74"/>
        <v>0</v>
      </c>
    </row>
    <row r="258" spans="1:8" ht="15.75" x14ac:dyDescent="0.25">
      <c r="A258" s="11">
        <v>13</v>
      </c>
      <c r="B258" s="12" t="s">
        <v>218</v>
      </c>
      <c r="C258" s="14">
        <f t="shared" si="74"/>
        <v>107.61960000000001</v>
      </c>
      <c r="D258" s="14">
        <f t="shared" si="74"/>
        <v>141.286</v>
      </c>
      <c r="E258" s="14">
        <f t="shared" si="74"/>
        <v>516.923</v>
      </c>
      <c r="F258" s="14">
        <f t="shared" si="74"/>
        <v>0</v>
      </c>
      <c r="G258" s="14">
        <f t="shared" si="74"/>
        <v>0</v>
      </c>
      <c r="H258" s="14">
        <f t="shared" si="74"/>
        <v>0</v>
      </c>
    </row>
    <row r="259" spans="1:8" ht="47.25" x14ac:dyDescent="0.25">
      <c r="A259" s="11">
        <v>14</v>
      </c>
      <c r="B259" s="12" t="s">
        <v>219</v>
      </c>
      <c r="C259" s="14">
        <f t="shared" si="74"/>
        <v>0</v>
      </c>
      <c r="D259" s="14">
        <f t="shared" si="74"/>
        <v>0</v>
      </c>
      <c r="E259" s="14">
        <f t="shared" si="74"/>
        <v>0</v>
      </c>
      <c r="F259" s="14">
        <f t="shared" si="74"/>
        <v>0</v>
      </c>
      <c r="G259" s="14">
        <f t="shared" si="74"/>
        <v>0</v>
      </c>
      <c r="H259" s="14">
        <f t="shared" si="74"/>
        <v>0</v>
      </c>
    </row>
    <row r="260" spans="1:8" ht="15.75" x14ac:dyDescent="0.25">
      <c r="A260" s="11">
        <v>15</v>
      </c>
      <c r="B260" s="12" t="s">
        <v>220</v>
      </c>
      <c r="C260" s="14">
        <v>4955.6850000000004</v>
      </c>
      <c r="D260" s="14">
        <v>5133.8119999999999</v>
      </c>
      <c r="E260" s="14">
        <v>4191.5950000000003</v>
      </c>
      <c r="F260" s="14">
        <v>2703.51</v>
      </c>
      <c r="G260" s="14">
        <v>2765.7669999999998</v>
      </c>
      <c r="H260" s="14">
        <v>2782.989</v>
      </c>
    </row>
    <row r="261" spans="1:8" ht="15.75" x14ac:dyDescent="0.25">
      <c r="A261" s="11">
        <v>16</v>
      </c>
      <c r="B261" s="12" t="s">
        <v>208</v>
      </c>
      <c r="C261" s="14"/>
      <c r="D261" s="14"/>
      <c r="E261" s="14"/>
      <c r="F261" s="14"/>
      <c r="G261" s="14"/>
      <c r="H261" s="14"/>
    </row>
    <row r="262" spans="1:8" ht="15.75" x14ac:dyDescent="0.25">
      <c r="A262" s="11">
        <v>17</v>
      </c>
      <c r="B262" s="12" t="s">
        <v>221</v>
      </c>
      <c r="C262" s="14">
        <v>0</v>
      </c>
      <c r="D262" s="14">
        <f>D260/C260*100</f>
        <v>103.59439714186837</v>
      </c>
      <c r="E262" s="14">
        <f>E260/D260*100</f>
        <v>81.646834749694776</v>
      </c>
      <c r="F262" s="14">
        <f>F260/E260*100</f>
        <v>64.498359216479656</v>
      </c>
      <c r="G262" s="14">
        <f>G260/F260*100</f>
        <v>102.30282114732327</v>
      </c>
      <c r="H262" s="14">
        <f>H260/G260*100</f>
        <v>100.6226844126783</v>
      </c>
    </row>
    <row r="263" spans="1:8" ht="15.75" x14ac:dyDescent="0.25">
      <c r="A263" s="11">
        <v>18</v>
      </c>
      <c r="B263" s="12" t="s">
        <v>222</v>
      </c>
      <c r="C263" s="14">
        <f t="shared" ref="C263:H263" si="75">C246-C260</f>
        <v>-682.64040000000023</v>
      </c>
      <c r="D263" s="14">
        <f t="shared" si="75"/>
        <v>-836.86099999999988</v>
      </c>
      <c r="E263" s="14">
        <f t="shared" si="75"/>
        <v>-220.57500000000073</v>
      </c>
      <c r="F263" s="14">
        <f t="shared" si="75"/>
        <v>0</v>
      </c>
      <c r="G263" s="14">
        <f t="shared" si="75"/>
        <v>0</v>
      </c>
      <c r="H263" s="14">
        <f t="shared" si="75"/>
        <v>0</v>
      </c>
    </row>
    <row r="264" spans="1:8" ht="15.75" x14ac:dyDescent="0.25">
      <c r="A264" s="11">
        <v>19</v>
      </c>
      <c r="B264" s="12" t="s">
        <v>208</v>
      </c>
      <c r="C264" s="14"/>
      <c r="D264" s="14"/>
      <c r="E264" s="14"/>
      <c r="F264" s="14"/>
      <c r="G264" s="14"/>
      <c r="H264" s="14"/>
    </row>
    <row r="265" spans="1:8" ht="15.75" x14ac:dyDescent="0.25">
      <c r="A265" s="11">
        <v>20</v>
      </c>
      <c r="B265" s="12" t="s">
        <v>223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</row>
    <row r="266" spans="1:8" ht="15.75" x14ac:dyDescent="0.25">
      <c r="A266" s="10"/>
      <c r="B266" s="10" t="s">
        <v>237</v>
      </c>
      <c r="C266" s="13"/>
      <c r="D266" s="40"/>
      <c r="E266" s="40"/>
      <c r="F266" s="40"/>
      <c r="G266" s="40"/>
      <c r="H266" s="40"/>
    </row>
    <row r="267" spans="1:8" ht="15.75" x14ac:dyDescent="0.25">
      <c r="A267" s="11">
        <v>1</v>
      </c>
      <c r="B267" s="12" t="s">
        <v>207</v>
      </c>
      <c r="C267" s="14">
        <f t="shared" ref="C267:H267" si="76">C269+C275+C279+C280</f>
        <v>14671.9056</v>
      </c>
      <c r="D267" s="14">
        <f t="shared" si="76"/>
        <v>9154.2396000000008</v>
      </c>
      <c r="E267" s="14">
        <f t="shared" si="76"/>
        <v>5729.4799999999968</v>
      </c>
      <c r="F267" s="14">
        <f t="shared" si="76"/>
        <v>5054.0600000000022</v>
      </c>
      <c r="G267" s="14">
        <f t="shared" si="76"/>
        <v>5874.74</v>
      </c>
      <c r="H267" s="14">
        <f t="shared" si="76"/>
        <v>4308.7400000000007</v>
      </c>
    </row>
    <row r="268" spans="1:8" ht="15.75" x14ac:dyDescent="0.25">
      <c r="A268" s="11">
        <v>2</v>
      </c>
      <c r="B268" s="12" t="s">
        <v>208</v>
      </c>
      <c r="C268" s="14"/>
      <c r="D268" s="14"/>
      <c r="E268" s="14"/>
      <c r="F268" s="14"/>
      <c r="G268" s="14"/>
      <c r="H268" s="14"/>
    </row>
    <row r="269" spans="1:8" ht="31.5" x14ac:dyDescent="0.25">
      <c r="A269" s="11">
        <v>3</v>
      </c>
      <c r="B269" s="12" t="s">
        <v>209</v>
      </c>
      <c r="C269" s="14">
        <f t="shared" ref="C269:H269" si="77">C272+C273+C274</f>
        <v>3659.2369999999996</v>
      </c>
      <c r="D269" s="14">
        <f t="shared" si="77"/>
        <v>6069.3451000000014</v>
      </c>
      <c r="E269" s="14">
        <f t="shared" si="77"/>
        <v>5122.279999999997</v>
      </c>
      <c r="F269" s="14">
        <f t="shared" si="77"/>
        <v>5054.0600000000022</v>
      </c>
      <c r="G269" s="14">
        <f t="shared" si="77"/>
        <v>5874.74</v>
      </c>
      <c r="H269" s="14">
        <f t="shared" si="77"/>
        <v>4308.7400000000007</v>
      </c>
    </row>
    <row r="270" spans="1:8" ht="15.75" x14ac:dyDescent="0.25">
      <c r="A270" s="11">
        <v>4</v>
      </c>
      <c r="B270" s="12" t="s">
        <v>208</v>
      </c>
      <c r="C270" s="14"/>
      <c r="D270" s="14"/>
      <c r="E270" s="14"/>
      <c r="F270" s="14"/>
      <c r="G270" s="14"/>
      <c r="H270" s="14"/>
    </row>
    <row r="271" spans="1:8" ht="15.75" x14ac:dyDescent="0.25">
      <c r="A271" s="11">
        <v>5</v>
      </c>
      <c r="B271" s="12" t="s">
        <v>210</v>
      </c>
      <c r="C271" s="14">
        <v>0</v>
      </c>
      <c r="D271" s="14">
        <f>D269/C269*100</f>
        <v>165.86367868492809</v>
      </c>
      <c r="E271" s="14">
        <f>E269/D269*100</f>
        <v>84.395926011852509</v>
      </c>
      <c r="F271" s="14">
        <f>F269/E269*100</f>
        <v>98.668171205010367</v>
      </c>
      <c r="G271" s="14">
        <f>G269/F269*100</f>
        <v>116.23803437236593</v>
      </c>
      <c r="H271" s="14">
        <f>H269/G269*100</f>
        <v>73.343501159200258</v>
      </c>
    </row>
    <row r="272" spans="1:8" ht="15.75" x14ac:dyDescent="0.25">
      <c r="A272" s="11">
        <v>6</v>
      </c>
      <c r="B272" s="12" t="s">
        <v>211</v>
      </c>
      <c r="C272" s="14">
        <f t="shared" ref="C272:H274" si="78">C554+C2490+C2505+C2520+C2535+C2550+C2565+C2580+C2595+C2610+C2625+C2640+C2655+C2670+C2685+C2700</f>
        <v>3545.6399999999994</v>
      </c>
      <c r="D272" s="14">
        <f t="shared" si="78"/>
        <v>4266.1700000000019</v>
      </c>
      <c r="E272" s="14">
        <f t="shared" si="78"/>
        <v>5019.2999999999975</v>
      </c>
      <c r="F272" s="14">
        <f t="shared" si="78"/>
        <v>4950.9000000000024</v>
      </c>
      <c r="G272" s="14">
        <f t="shared" si="78"/>
        <v>5771.5999999999995</v>
      </c>
      <c r="H272" s="14">
        <f t="shared" si="78"/>
        <v>4205.4880000000003</v>
      </c>
    </row>
    <row r="273" spans="1:8" ht="15.75" x14ac:dyDescent="0.25">
      <c r="A273" s="11">
        <v>7</v>
      </c>
      <c r="B273" s="12" t="s">
        <v>212</v>
      </c>
      <c r="C273" s="14">
        <f t="shared" si="78"/>
        <v>81.766000000000005</v>
      </c>
      <c r="D273" s="14">
        <f t="shared" si="78"/>
        <v>105.316</v>
      </c>
      <c r="E273" s="14">
        <f t="shared" si="78"/>
        <v>76.48</v>
      </c>
      <c r="F273" s="14">
        <f t="shared" si="78"/>
        <v>76.660000000000011</v>
      </c>
      <c r="G273" s="14">
        <f t="shared" si="78"/>
        <v>76.64</v>
      </c>
      <c r="H273" s="14">
        <f t="shared" si="78"/>
        <v>76.75200000000001</v>
      </c>
    </row>
    <row r="274" spans="1:8" ht="31.5" x14ac:dyDescent="0.25">
      <c r="A274" s="11">
        <v>8</v>
      </c>
      <c r="B274" s="12" t="s">
        <v>213</v>
      </c>
      <c r="C274" s="14">
        <f t="shared" si="78"/>
        <v>31.830999999999996</v>
      </c>
      <c r="D274" s="14">
        <f t="shared" si="78"/>
        <v>1697.8590999999999</v>
      </c>
      <c r="E274" s="14">
        <f t="shared" si="78"/>
        <v>26.5</v>
      </c>
      <c r="F274" s="14">
        <f t="shared" si="78"/>
        <v>26.5</v>
      </c>
      <c r="G274" s="14">
        <f t="shared" si="78"/>
        <v>26.5</v>
      </c>
      <c r="H274" s="14">
        <f t="shared" si="78"/>
        <v>26.5</v>
      </c>
    </row>
    <row r="275" spans="1:8" ht="15.75" x14ac:dyDescent="0.25">
      <c r="A275" s="11">
        <v>9</v>
      </c>
      <c r="B275" s="12" t="s">
        <v>214</v>
      </c>
      <c r="C275" s="14">
        <f t="shared" ref="C275:H275" si="79">C276+C277+C278</f>
        <v>10822.8436</v>
      </c>
      <c r="D275" s="14">
        <f t="shared" si="79"/>
        <v>2875.4749999999999</v>
      </c>
      <c r="E275" s="14">
        <f t="shared" si="79"/>
        <v>412.8</v>
      </c>
      <c r="F275" s="14">
        <f t="shared" si="79"/>
        <v>0</v>
      </c>
      <c r="G275" s="14">
        <f t="shared" si="79"/>
        <v>0</v>
      </c>
      <c r="H275" s="14">
        <f t="shared" si="79"/>
        <v>0</v>
      </c>
    </row>
    <row r="276" spans="1:8" ht="15.75" x14ac:dyDescent="0.25">
      <c r="A276" s="11">
        <v>10</v>
      </c>
      <c r="B276" s="12" t="s">
        <v>215</v>
      </c>
      <c r="C276" s="14">
        <f t="shared" ref="C276:H280" si="80">C559</f>
        <v>677.25599999999997</v>
      </c>
      <c r="D276" s="14">
        <f t="shared" si="80"/>
        <v>867.31600000000003</v>
      </c>
      <c r="E276" s="14">
        <f t="shared" si="80"/>
        <v>0</v>
      </c>
      <c r="F276" s="14">
        <f t="shared" si="80"/>
        <v>0</v>
      </c>
      <c r="G276" s="14">
        <f t="shared" si="80"/>
        <v>0</v>
      </c>
      <c r="H276" s="14">
        <f t="shared" si="80"/>
        <v>0</v>
      </c>
    </row>
    <row r="277" spans="1:8" ht="31.5" x14ac:dyDescent="0.25">
      <c r="A277" s="11">
        <v>11</v>
      </c>
      <c r="B277" s="12" t="s">
        <v>216</v>
      </c>
      <c r="C277" s="14">
        <f t="shared" si="80"/>
        <v>4580.3328000000001</v>
      </c>
      <c r="D277" s="14">
        <f t="shared" si="80"/>
        <v>1128.1389999999999</v>
      </c>
      <c r="E277" s="14">
        <f t="shared" si="80"/>
        <v>412.8</v>
      </c>
      <c r="F277" s="14">
        <f t="shared" si="80"/>
        <v>0</v>
      </c>
      <c r="G277" s="14">
        <f t="shared" si="80"/>
        <v>0</v>
      </c>
      <c r="H277" s="14">
        <f t="shared" si="80"/>
        <v>0</v>
      </c>
    </row>
    <row r="278" spans="1:8" ht="15.75" x14ac:dyDescent="0.25">
      <c r="A278" s="11">
        <v>12</v>
      </c>
      <c r="B278" s="12" t="s">
        <v>217</v>
      </c>
      <c r="C278" s="14">
        <f t="shared" si="80"/>
        <v>5565.2547999999997</v>
      </c>
      <c r="D278" s="14">
        <f t="shared" si="80"/>
        <v>880.02</v>
      </c>
      <c r="E278" s="14">
        <f t="shared" si="80"/>
        <v>0</v>
      </c>
      <c r="F278" s="14">
        <f t="shared" si="80"/>
        <v>0</v>
      </c>
      <c r="G278" s="14">
        <f t="shared" si="80"/>
        <v>0</v>
      </c>
      <c r="H278" s="14">
        <f t="shared" si="80"/>
        <v>0</v>
      </c>
    </row>
    <row r="279" spans="1:8" ht="15.75" x14ac:dyDescent="0.25">
      <c r="A279" s="11">
        <v>13</v>
      </c>
      <c r="B279" s="12" t="s">
        <v>218</v>
      </c>
      <c r="C279" s="14">
        <f t="shared" si="80"/>
        <v>189.82499999999999</v>
      </c>
      <c r="D279" s="14">
        <f t="shared" si="80"/>
        <v>209.4195</v>
      </c>
      <c r="E279" s="14">
        <f t="shared" si="80"/>
        <v>194.4</v>
      </c>
      <c r="F279" s="14">
        <f t="shared" si="80"/>
        <v>0</v>
      </c>
      <c r="G279" s="14">
        <f t="shared" si="80"/>
        <v>0</v>
      </c>
      <c r="H279" s="14">
        <f t="shared" si="80"/>
        <v>0</v>
      </c>
    </row>
    <row r="280" spans="1:8" ht="47.25" x14ac:dyDescent="0.25">
      <c r="A280" s="11">
        <v>14</v>
      </c>
      <c r="B280" s="12" t="s">
        <v>219</v>
      </c>
      <c r="C280" s="14">
        <f t="shared" si="80"/>
        <v>0</v>
      </c>
      <c r="D280" s="14">
        <f t="shared" si="80"/>
        <v>0</v>
      </c>
      <c r="E280" s="14">
        <f t="shared" si="80"/>
        <v>0</v>
      </c>
      <c r="F280" s="14">
        <f t="shared" si="80"/>
        <v>0</v>
      </c>
      <c r="G280" s="14">
        <f t="shared" si="80"/>
        <v>0</v>
      </c>
      <c r="H280" s="14">
        <f t="shared" si="80"/>
        <v>0</v>
      </c>
    </row>
    <row r="281" spans="1:8" ht="15.75" x14ac:dyDescent="0.25">
      <c r="A281" s="11">
        <v>15</v>
      </c>
      <c r="B281" s="12" t="s">
        <v>220</v>
      </c>
      <c r="C281" s="14">
        <v>15882.7055</v>
      </c>
      <c r="D281" s="14">
        <v>14677.678078999999</v>
      </c>
      <c r="E281" s="14">
        <v>7563.7790000000005</v>
      </c>
      <c r="F281" s="14">
        <v>5054.1000000000004</v>
      </c>
      <c r="G281" s="14">
        <v>5874.7</v>
      </c>
      <c r="H281" s="14">
        <v>4308.74</v>
      </c>
    </row>
    <row r="282" spans="1:8" ht="15.75" x14ac:dyDescent="0.25">
      <c r="A282" s="11">
        <v>16</v>
      </c>
      <c r="B282" s="12" t="s">
        <v>208</v>
      </c>
      <c r="C282" s="14"/>
      <c r="D282" s="14"/>
      <c r="E282" s="14"/>
      <c r="F282" s="14"/>
      <c r="G282" s="14"/>
      <c r="H282" s="14"/>
    </row>
    <row r="283" spans="1:8" ht="15.75" x14ac:dyDescent="0.25">
      <c r="A283" s="11">
        <v>17</v>
      </c>
      <c r="B283" s="12" t="s">
        <v>221</v>
      </c>
      <c r="C283" s="14">
        <v>0</v>
      </c>
      <c r="D283" s="14">
        <f>D281/C281*100</f>
        <v>92.412958730488327</v>
      </c>
      <c r="E283" s="14">
        <f>E281/D281*100</f>
        <v>51.532530958161779</v>
      </c>
      <c r="F283" s="14">
        <f>F281/E281*100</f>
        <v>66.819773554991485</v>
      </c>
      <c r="G283" s="14">
        <f>G281/F281*100</f>
        <v>116.23632298529904</v>
      </c>
      <c r="H283" s="14">
        <f>H281/G281*100</f>
        <v>73.344000544708663</v>
      </c>
    </row>
    <row r="284" spans="1:8" ht="15.75" x14ac:dyDescent="0.25">
      <c r="A284" s="11">
        <v>18</v>
      </c>
      <c r="B284" s="12" t="s">
        <v>222</v>
      </c>
      <c r="C284" s="14">
        <f t="shared" ref="C284:H284" si="81">C267-C281</f>
        <v>-1210.7999</v>
      </c>
      <c r="D284" s="14">
        <f t="shared" si="81"/>
        <v>-5523.4384789999986</v>
      </c>
      <c r="E284" s="14">
        <f t="shared" si="81"/>
        <v>-1834.2990000000036</v>
      </c>
      <c r="F284" s="14">
        <f t="shared" si="81"/>
        <v>-3.9999999998144631E-2</v>
      </c>
      <c r="G284" s="14">
        <f t="shared" si="81"/>
        <v>3.999999999996362E-2</v>
      </c>
      <c r="H284" s="14">
        <f t="shared" si="81"/>
        <v>0</v>
      </c>
    </row>
    <row r="285" spans="1:8" ht="15.75" x14ac:dyDescent="0.25">
      <c r="A285" s="11">
        <v>19</v>
      </c>
      <c r="B285" s="12" t="s">
        <v>208</v>
      </c>
      <c r="C285" s="14"/>
      <c r="D285" s="14"/>
      <c r="E285" s="14"/>
      <c r="F285" s="14"/>
      <c r="G285" s="14"/>
      <c r="H285" s="14"/>
    </row>
    <row r="286" spans="1:8" ht="15.75" x14ac:dyDescent="0.25">
      <c r="A286" s="11">
        <v>20</v>
      </c>
      <c r="B286" s="12" t="s">
        <v>223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</row>
    <row r="287" spans="1:8" ht="15.75" x14ac:dyDescent="0.25">
      <c r="A287" s="10"/>
      <c r="B287" s="10" t="s">
        <v>238</v>
      </c>
      <c r="C287" s="13"/>
      <c r="D287" s="40"/>
      <c r="E287" s="40"/>
      <c r="F287" s="40"/>
      <c r="G287" s="40"/>
      <c r="H287" s="40"/>
    </row>
    <row r="288" spans="1:8" ht="15.75" x14ac:dyDescent="0.25">
      <c r="A288" s="11">
        <v>1</v>
      </c>
      <c r="B288" s="12" t="s">
        <v>207</v>
      </c>
      <c r="C288" s="14">
        <f t="shared" ref="C288:H288" si="82">C290+C296+C300+C301</f>
        <v>4490.7885000000006</v>
      </c>
      <c r="D288" s="14">
        <f t="shared" si="82"/>
        <v>7682.4282000000012</v>
      </c>
      <c r="E288" s="14">
        <f t="shared" si="82"/>
        <v>3294.527</v>
      </c>
      <c r="F288" s="14">
        <f t="shared" si="82"/>
        <v>2860.7139999999999</v>
      </c>
      <c r="G288" s="14">
        <f t="shared" si="82"/>
        <v>2938.5449999999996</v>
      </c>
      <c r="H288" s="14">
        <f t="shared" si="82"/>
        <v>3007.3249999999998</v>
      </c>
    </row>
    <row r="289" spans="1:8" ht="15.75" x14ac:dyDescent="0.25">
      <c r="A289" s="11">
        <v>2</v>
      </c>
      <c r="B289" s="12" t="s">
        <v>208</v>
      </c>
      <c r="C289" s="14"/>
      <c r="D289" s="14"/>
      <c r="E289" s="14"/>
      <c r="F289" s="14"/>
      <c r="G289" s="14"/>
      <c r="H289" s="14"/>
    </row>
    <row r="290" spans="1:8" ht="31.5" x14ac:dyDescent="0.25">
      <c r="A290" s="11">
        <v>3</v>
      </c>
      <c r="B290" s="12" t="s">
        <v>209</v>
      </c>
      <c r="C290" s="14">
        <f t="shared" ref="C290:H290" si="83">C293+C294+C295</f>
        <v>1032.4235000000001</v>
      </c>
      <c r="D290" s="14">
        <f t="shared" si="83"/>
        <v>1330.6942000000004</v>
      </c>
      <c r="E290" s="14">
        <f t="shared" si="83"/>
        <v>2075.4860000000003</v>
      </c>
      <c r="F290" s="14">
        <f t="shared" si="83"/>
        <v>2193.2329999999997</v>
      </c>
      <c r="G290" s="14">
        <f t="shared" si="83"/>
        <v>2319.0609999999997</v>
      </c>
      <c r="H290" s="14">
        <f t="shared" si="83"/>
        <v>1430.6310000000001</v>
      </c>
    </row>
    <row r="291" spans="1:8" ht="15.75" x14ac:dyDescent="0.25">
      <c r="A291" s="11">
        <v>4</v>
      </c>
      <c r="B291" s="12" t="s">
        <v>208</v>
      </c>
      <c r="C291" s="14"/>
      <c r="D291" s="14"/>
      <c r="E291" s="14"/>
      <c r="F291" s="14"/>
      <c r="G291" s="14"/>
      <c r="H291" s="14"/>
    </row>
    <row r="292" spans="1:8" ht="15.75" x14ac:dyDescent="0.25">
      <c r="A292" s="11">
        <v>5</v>
      </c>
      <c r="B292" s="12" t="s">
        <v>210</v>
      </c>
      <c r="C292" s="14">
        <v>0</v>
      </c>
      <c r="D292" s="14">
        <f>D290/C290*100</f>
        <v>128.89034393347305</v>
      </c>
      <c r="E292" s="14">
        <f>E290/D290*100</f>
        <v>155.9701695551089</v>
      </c>
      <c r="F292" s="14">
        <f>F290/E290*100</f>
        <v>105.67322545177366</v>
      </c>
      <c r="G292" s="14">
        <f>G290/F290*100</f>
        <v>105.73710134764522</v>
      </c>
      <c r="H292" s="14">
        <f>H290/G290*100</f>
        <v>61.690097845636672</v>
      </c>
    </row>
    <row r="293" spans="1:8" ht="15.75" x14ac:dyDescent="0.25">
      <c r="A293" s="11">
        <v>6</v>
      </c>
      <c r="B293" s="12" t="s">
        <v>211</v>
      </c>
      <c r="C293" s="14">
        <f t="shared" ref="C293:H295" si="84">C576+C2716+C2731+C2746+C2761+C2776+C2791+C2806+C2821</f>
        <v>999.53140000000008</v>
      </c>
      <c r="D293" s="14">
        <f t="shared" si="84"/>
        <v>1232.0757000000003</v>
      </c>
      <c r="E293" s="14">
        <f t="shared" si="84"/>
        <v>2052.7520000000004</v>
      </c>
      <c r="F293" s="14">
        <f t="shared" si="84"/>
        <v>2170.1990000000001</v>
      </c>
      <c r="G293" s="14">
        <f t="shared" si="84"/>
        <v>2295.623</v>
      </c>
      <c r="H293" s="14">
        <f t="shared" si="84"/>
        <v>1406.931</v>
      </c>
    </row>
    <row r="294" spans="1:8" ht="15.75" x14ac:dyDescent="0.25">
      <c r="A294" s="11">
        <v>7</v>
      </c>
      <c r="B294" s="12" t="s">
        <v>212</v>
      </c>
      <c r="C294" s="14">
        <f t="shared" si="84"/>
        <v>16.393999999999998</v>
      </c>
      <c r="D294" s="14">
        <f t="shared" si="84"/>
        <v>66.769199999999998</v>
      </c>
      <c r="E294" s="14">
        <f t="shared" si="84"/>
        <v>16.533999999999999</v>
      </c>
      <c r="F294" s="14">
        <f t="shared" si="84"/>
        <v>16.834</v>
      </c>
      <c r="G294" s="14">
        <f t="shared" si="84"/>
        <v>17.238</v>
      </c>
      <c r="H294" s="14">
        <f t="shared" si="84"/>
        <v>17.5</v>
      </c>
    </row>
    <row r="295" spans="1:8" ht="31.5" x14ac:dyDescent="0.25">
      <c r="A295" s="11">
        <v>8</v>
      </c>
      <c r="B295" s="12" t="s">
        <v>213</v>
      </c>
      <c r="C295" s="14">
        <f t="shared" si="84"/>
        <v>16.498100000000001</v>
      </c>
      <c r="D295" s="14">
        <f t="shared" si="84"/>
        <v>31.849299999999999</v>
      </c>
      <c r="E295" s="14">
        <f t="shared" si="84"/>
        <v>6.2</v>
      </c>
      <c r="F295" s="14">
        <f t="shared" si="84"/>
        <v>6.2</v>
      </c>
      <c r="G295" s="14">
        <f t="shared" si="84"/>
        <v>6.2</v>
      </c>
      <c r="H295" s="14">
        <f t="shared" si="84"/>
        <v>6.2</v>
      </c>
    </row>
    <row r="296" spans="1:8" ht="15.75" x14ac:dyDescent="0.25">
      <c r="A296" s="11">
        <v>9</v>
      </c>
      <c r="B296" s="12" t="s">
        <v>214</v>
      </c>
      <c r="C296" s="14">
        <f t="shared" ref="C296:H296" si="85">C297+C298+C299</f>
        <v>3391.2660000000001</v>
      </c>
      <c r="D296" s="14">
        <f t="shared" si="85"/>
        <v>6259.1570000000002</v>
      </c>
      <c r="E296" s="14">
        <f t="shared" si="85"/>
        <v>1219.0409999999999</v>
      </c>
      <c r="F296" s="14">
        <f t="shared" si="85"/>
        <v>667.48099999999999</v>
      </c>
      <c r="G296" s="14">
        <f t="shared" si="85"/>
        <v>619.48400000000004</v>
      </c>
      <c r="H296" s="14">
        <f t="shared" si="85"/>
        <v>1576.694</v>
      </c>
    </row>
    <row r="297" spans="1:8" ht="15.75" x14ac:dyDescent="0.25">
      <c r="A297" s="11">
        <v>10</v>
      </c>
      <c r="B297" s="12" t="s">
        <v>215</v>
      </c>
      <c r="C297" s="14">
        <f t="shared" ref="C297:H301" si="86">C581</f>
        <v>1679.0640000000001</v>
      </c>
      <c r="D297" s="14">
        <f t="shared" si="86"/>
        <v>1853.778</v>
      </c>
      <c r="E297" s="14">
        <f t="shared" si="86"/>
        <v>931.822</v>
      </c>
      <c r="F297" s="14">
        <f t="shared" si="86"/>
        <v>667.48099999999999</v>
      </c>
      <c r="G297" s="14">
        <f t="shared" si="86"/>
        <v>619.48400000000004</v>
      </c>
      <c r="H297" s="14">
        <f t="shared" si="86"/>
        <v>1576.694</v>
      </c>
    </row>
    <row r="298" spans="1:8" ht="31.5" x14ac:dyDescent="0.25">
      <c r="A298" s="11">
        <v>11</v>
      </c>
      <c r="B298" s="12" t="s">
        <v>216</v>
      </c>
      <c r="C298" s="14">
        <f t="shared" si="86"/>
        <v>1003.545</v>
      </c>
      <c r="D298" s="14">
        <f t="shared" si="86"/>
        <v>3590.4090000000001</v>
      </c>
      <c r="E298" s="14">
        <f t="shared" si="86"/>
        <v>287.21899999999999</v>
      </c>
      <c r="F298" s="14">
        <f t="shared" si="86"/>
        <v>0</v>
      </c>
      <c r="G298" s="14">
        <f t="shared" si="86"/>
        <v>0</v>
      </c>
      <c r="H298" s="14">
        <f t="shared" si="86"/>
        <v>0</v>
      </c>
    </row>
    <row r="299" spans="1:8" ht="15.75" x14ac:dyDescent="0.25">
      <c r="A299" s="11">
        <v>12</v>
      </c>
      <c r="B299" s="12" t="s">
        <v>217</v>
      </c>
      <c r="C299" s="14">
        <f t="shared" si="86"/>
        <v>708.65700000000004</v>
      </c>
      <c r="D299" s="14">
        <f t="shared" si="86"/>
        <v>814.97</v>
      </c>
      <c r="E299" s="14">
        <f t="shared" si="86"/>
        <v>0</v>
      </c>
      <c r="F299" s="14">
        <f t="shared" si="86"/>
        <v>0</v>
      </c>
      <c r="G299" s="14">
        <f t="shared" si="86"/>
        <v>0</v>
      </c>
      <c r="H299" s="14">
        <f t="shared" si="86"/>
        <v>0</v>
      </c>
    </row>
    <row r="300" spans="1:8" ht="15.75" x14ac:dyDescent="0.25">
      <c r="A300" s="11">
        <v>13</v>
      </c>
      <c r="B300" s="12" t="s">
        <v>218</v>
      </c>
      <c r="C300" s="14">
        <f t="shared" si="86"/>
        <v>67.099000000000004</v>
      </c>
      <c r="D300" s="14">
        <f t="shared" si="86"/>
        <v>92.576999999999998</v>
      </c>
      <c r="E300" s="14">
        <f t="shared" si="86"/>
        <v>0</v>
      </c>
      <c r="F300" s="14">
        <f t="shared" si="86"/>
        <v>0</v>
      </c>
      <c r="G300" s="14">
        <f t="shared" si="86"/>
        <v>0</v>
      </c>
      <c r="H300" s="14">
        <f t="shared" si="86"/>
        <v>0</v>
      </c>
    </row>
    <row r="301" spans="1:8" ht="47.25" x14ac:dyDescent="0.25">
      <c r="A301" s="11">
        <v>14</v>
      </c>
      <c r="B301" s="12" t="s">
        <v>219</v>
      </c>
      <c r="C301" s="14">
        <f t="shared" si="86"/>
        <v>0</v>
      </c>
      <c r="D301" s="14">
        <f t="shared" si="86"/>
        <v>0</v>
      </c>
      <c r="E301" s="14">
        <f t="shared" si="86"/>
        <v>0</v>
      </c>
      <c r="F301" s="14">
        <f t="shared" si="86"/>
        <v>0</v>
      </c>
      <c r="G301" s="14">
        <f t="shared" si="86"/>
        <v>0</v>
      </c>
      <c r="H301" s="14">
        <f t="shared" si="86"/>
        <v>0</v>
      </c>
    </row>
    <row r="302" spans="1:8" ht="15.75" x14ac:dyDescent="0.25">
      <c r="A302" s="11">
        <v>15</v>
      </c>
      <c r="B302" s="12" t="s">
        <v>220</v>
      </c>
      <c r="C302" s="14">
        <v>5264.3342000000002</v>
      </c>
      <c r="D302" s="14">
        <v>8016.8037999999997</v>
      </c>
      <c r="E302" s="14">
        <v>3456.7139999999999</v>
      </c>
      <c r="F302" s="14">
        <v>2860.7139999999999</v>
      </c>
      <c r="G302" s="14">
        <v>2938.5450000000001</v>
      </c>
      <c r="H302" s="14">
        <v>3007.3249999999998</v>
      </c>
    </row>
    <row r="303" spans="1:8" ht="15.75" x14ac:dyDescent="0.25">
      <c r="A303" s="11">
        <v>16</v>
      </c>
      <c r="B303" s="12" t="s">
        <v>208</v>
      </c>
      <c r="C303" s="14"/>
      <c r="D303" s="14"/>
      <c r="E303" s="14"/>
      <c r="F303" s="14"/>
      <c r="G303" s="14"/>
      <c r="H303" s="14"/>
    </row>
    <row r="304" spans="1:8" ht="15.75" x14ac:dyDescent="0.25">
      <c r="A304" s="11">
        <v>17</v>
      </c>
      <c r="B304" s="12" t="s">
        <v>221</v>
      </c>
      <c r="C304" s="14">
        <v>0</v>
      </c>
      <c r="D304" s="14">
        <f>D302/C302*100</f>
        <v>152.2852367541559</v>
      </c>
      <c r="E304" s="14">
        <f>E302/D302*100</f>
        <v>43.118355971241307</v>
      </c>
      <c r="F304" s="14">
        <f>F302/E302*100</f>
        <v>82.75819173932237</v>
      </c>
      <c r="G304" s="14">
        <f>G302/F302*100</f>
        <v>102.72068441654775</v>
      </c>
      <c r="H304" s="14">
        <f>H302/G302*100</f>
        <v>102.34061414747775</v>
      </c>
    </row>
    <row r="305" spans="1:8" ht="15.75" x14ac:dyDescent="0.25">
      <c r="A305" s="11">
        <v>18</v>
      </c>
      <c r="B305" s="12" t="s">
        <v>222</v>
      </c>
      <c r="C305" s="14">
        <f t="shared" ref="C305:H305" si="87">C288-C302</f>
        <v>-773.54569999999967</v>
      </c>
      <c r="D305" s="14">
        <f t="shared" si="87"/>
        <v>-334.37559999999849</v>
      </c>
      <c r="E305" s="14">
        <f t="shared" si="87"/>
        <v>-162.1869999999999</v>
      </c>
      <c r="F305" s="14">
        <f t="shared" si="87"/>
        <v>0</v>
      </c>
      <c r="G305" s="14">
        <f t="shared" si="87"/>
        <v>0</v>
      </c>
      <c r="H305" s="14">
        <f t="shared" si="87"/>
        <v>0</v>
      </c>
    </row>
    <row r="306" spans="1:8" ht="15.75" x14ac:dyDescent="0.25">
      <c r="A306" s="11">
        <v>19</v>
      </c>
      <c r="B306" s="12" t="s">
        <v>208</v>
      </c>
      <c r="C306" s="14"/>
      <c r="D306" s="14"/>
      <c r="E306" s="14"/>
      <c r="F306" s="14"/>
      <c r="G306" s="14"/>
      <c r="H306" s="14"/>
    </row>
    <row r="307" spans="1:8" ht="15.75" x14ac:dyDescent="0.25">
      <c r="A307" s="11">
        <v>20</v>
      </c>
      <c r="B307" s="12" t="s">
        <v>223</v>
      </c>
      <c r="C307" s="14">
        <v>0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</row>
    <row r="308" spans="1:8" ht="15.75" x14ac:dyDescent="0.25">
      <c r="A308" s="10"/>
      <c r="B308" s="10" t="s">
        <v>239</v>
      </c>
      <c r="C308" s="13"/>
      <c r="D308" s="40"/>
      <c r="E308" s="40"/>
      <c r="F308" s="40"/>
      <c r="G308" s="40"/>
      <c r="H308" s="40"/>
    </row>
    <row r="309" spans="1:8" ht="15.75" x14ac:dyDescent="0.25">
      <c r="A309" s="11">
        <v>1</v>
      </c>
      <c r="B309" s="12" t="s">
        <v>207</v>
      </c>
      <c r="C309" s="14">
        <f t="shared" ref="C309:H309" si="88">C311+C317+C321+C322</f>
        <v>75852.480386409996</v>
      </c>
      <c r="D309" s="14">
        <f t="shared" si="88"/>
        <v>70353.64321391999</v>
      </c>
      <c r="E309" s="14">
        <f t="shared" si="88"/>
        <v>102171.38200000001</v>
      </c>
      <c r="F309" s="14">
        <f t="shared" si="88"/>
        <v>98973.982644000003</v>
      </c>
      <c r="G309" s="14">
        <f t="shared" si="88"/>
        <v>110440.84598264001</v>
      </c>
      <c r="H309" s="14">
        <f t="shared" si="88"/>
        <v>85573.970281772024</v>
      </c>
    </row>
    <row r="310" spans="1:8" ht="15.75" x14ac:dyDescent="0.25">
      <c r="A310" s="11">
        <v>2</v>
      </c>
      <c r="B310" s="12" t="s">
        <v>208</v>
      </c>
      <c r="C310" s="14"/>
      <c r="D310" s="14"/>
      <c r="E310" s="14"/>
      <c r="F310" s="14"/>
      <c r="G310" s="14"/>
      <c r="H310" s="14"/>
    </row>
    <row r="311" spans="1:8" ht="31.5" x14ac:dyDescent="0.25">
      <c r="A311" s="11">
        <v>3</v>
      </c>
      <c r="B311" s="12" t="s">
        <v>209</v>
      </c>
      <c r="C311" s="14">
        <f t="shared" ref="C311:H311" si="89">C314+C315+C316</f>
        <v>43928.220930409996</v>
      </c>
      <c r="D311" s="14">
        <f t="shared" si="89"/>
        <v>53235.416157919994</v>
      </c>
      <c r="E311" s="14">
        <f t="shared" si="89"/>
        <v>96711.380000000019</v>
      </c>
      <c r="F311" s="14">
        <f t="shared" si="89"/>
        <v>98973.982644000003</v>
      </c>
      <c r="G311" s="14">
        <f t="shared" si="89"/>
        <v>110440.84598264001</v>
      </c>
      <c r="H311" s="14">
        <f t="shared" si="89"/>
        <v>85573.970281772024</v>
      </c>
    </row>
    <row r="312" spans="1:8" ht="15.75" x14ac:dyDescent="0.25">
      <c r="A312" s="11">
        <v>4</v>
      </c>
      <c r="B312" s="12" t="s">
        <v>208</v>
      </c>
      <c r="C312" s="14"/>
      <c r="D312" s="14"/>
      <c r="E312" s="14"/>
      <c r="F312" s="14"/>
      <c r="G312" s="14"/>
      <c r="H312" s="14"/>
    </row>
    <row r="313" spans="1:8" ht="15.75" x14ac:dyDescent="0.25">
      <c r="A313" s="11">
        <v>5</v>
      </c>
      <c r="B313" s="12" t="s">
        <v>210</v>
      </c>
      <c r="C313" s="14">
        <v>0</v>
      </c>
      <c r="D313" s="14">
        <f>D311/C311*100</f>
        <v>121.18728013650775</v>
      </c>
      <c r="E313" s="14">
        <f>E311/D311*100</f>
        <v>181.66736916850789</v>
      </c>
      <c r="F313" s="14">
        <f>F311/E311*100</f>
        <v>102.33954126598131</v>
      </c>
      <c r="G313" s="14">
        <f>G311/F311*100</f>
        <v>111.58573499046231</v>
      </c>
      <c r="H313" s="14">
        <f>H311/G311*100</f>
        <v>77.483986581579828</v>
      </c>
    </row>
    <row r="314" spans="1:8" ht="15.75" x14ac:dyDescent="0.25">
      <c r="A314" s="11">
        <v>6</v>
      </c>
      <c r="B314" s="12" t="s">
        <v>211</v>
      </c>
      <c r="C314" s="14">
        <f t="shared" ref="C314:H316" si="90">C598+C2837+C2852+C2867+C2882</f>
        <v>38287.237765229998</v>
      </c>
      <c r="D314" s="14">
        <f t="shared" si="90"/>
        <v>43811.681480849998</v>
      </c>
      <c r="E314" s="14">
        <f t="shared" si="90"/>
        <v>87806.095000000016</v>
      </c>
      <c r="F314" s="14">
        <f t="shared" si="90"/>
        <v>96338.972344000009</v>
      </c>
      <c r="G314" s="14">
        <f t="shared" si="90"/>
        <v>107647.73506464</v>
      </c>
      <c r="H314" s="14">
        <f t="shared" si="90"/>
        <v>82641.20381787201</v>
      </c>
    </row>
    <row r="315" spans="1:8" ht="15.75" x14ac:dyDescent="0.25">
      <c r="A315" s="11">
        <v>7</v>
      </c>
      <c r="B315" s="12" t="s">
        <v>212</v>
      </c>
      <c r="C315" s="14">
        <f t="shared" si="90"/>
        <v>440.07255868999999</v>
      </c>
      <c r="D315" s="14">
        <f t="shared" si="90"/>
        <v>621.71619139000006</v>
      </c>
      <c r="E315" s="14">
        <f t="shared" si="90"/>
        <v>441.69300000000004</v>
      </c>
      <c r="F315" s="14">
        <f t="shared" si="90"/>
        <v>475.98769999999996</v>
      </c>
      <c r="G315" s="14">
        <f t="shared" si="90"/>
        <v>504.54716200000001</v>
      </c>
      <c r="H315" s="14">
        <f t="shared" si="90"/>
        <v>529.77452010000002</v>
      </c>
    </row>
    <row r="316" spans="1:8" ht="31.5" x14ac:dyDescent="0.25">
      <c r="A316" s="11">
        <v>8</v>
      </c>
      <c r="B316" s="12" t="s">
        <v>213</v>
      </c>
      <c r="C316" s="14">
        <f t="shared" si="90"/>
        <v>5200.9106064899997</v>
      </c>
      <c r="D316" s="14">
        <f t="shared" si="90"/>
        <v>8802.0184856799988</v>
      </c>
      <c r="E316" s="14">
        <f t="shared" si="90"/>
        <v>8463.5919999999987</v>
      </c>
      <c r="F316" s="14">
        <f t="shared" si="90"/>
        <v>2159.0225999999998</v>
      </c>
      <c r="G316" s="14">
        <f t="shared" si="90"/>
        <v>2288.5637559999996</v>
      </c>
      <c r="H316" s="14">
        <f t="shared" si="90"/>
        <v>2402.9919438000002</v>
      </c>
    </row>
    <row r="317" spans="1:8" ht="15.75" x14ac:dyDescent="0.25">
      <c r="A317" s="11">
        <v>9</v>
      </c>
      <c r="B317" s="12" t="s">
        <v>214</v>
      </c>
      <c r="C317" s="14">
        <f t="shared" ref="C317:H317" si="91">C318+C319+C320</f>
        <v>31694.516000000003</v>
      </c>
      <c r="D317" s="14">
        <f t="shared" si="91"/>
        <v>16864.994599999998</v>
      </c>
      <c r="E317" s="14">
        <f t="shared" si="91"/>
        <v>4904.57</v>
      </c>
      <c r="F317" s="14">
        <f t="shared" si="91"/>
        <v>0</v>
      </c>
      <c r="G317" s="14">
        <f t="shared" si="91"/>
        <v>0</v>
      </c>
      <c r="H317" s="14">
        <f t="shared" si="91"/>
        <v>0</v>
      </c>
    </row>
    <row r="318" spans="1:8" ht="15.75" x14ac:dyDescent="0.25">
      <c r="A318" s="11">
        <v>10</v>
      </c>
      <c r="B318" s="12" t="s">
        <v>215</v>
      </c>
      <c r="C318" s="14">
        <f t="shared" ref="C318:H322" si="92">C603</f>
        <v>0</v>
      </c>
      <c r="D318" s="14">
        <f t="shared" si="92"/>
        <v>0</v>
      </c>
      <c r="E318" s="14">
        <f t="shared" si="92"/>
        <v>0</v>
      </c>
      <c r="F318" s="14">
        <f t="shared" si="92"/>
        <v>0</v>
      </c>
      <c r="G318" s="14">
        <f t="shared" si="92"/>
        <v>0</v>
      </c>
      <c r="H318" s="14">
        <f t="shared" si="92"/>
        <v>0</v>
      </c>
    </row>
    <row r="319" spans="1:8" ht="31.5" x14ac:dyDescent="0.25">
      <c r="A319" s="11">
        <v>11</v>
      </c>
      <c r="B319" s="12" t="s">
        <v>216</v>
      </c>
      <c r="C319" s="14">
        <f t="shared" si="92"/>
        <v>13600.6926</v>
      </c>
      <c r="D319" s="14">
        <f t="shared" si="92"/>
        <v>5626.5075999999999</v>
      </c>
      <c r="E319" s="14">
        <f t="shared" si="92"/>
        <v>2278.2460000000001</v>
      </c>
      <c r="F319" s="14">
        <f t="shared" si="92"/>
        <v>0</v>
      </c>
      <c r="G319" s="14">
        <f t="shared" si="92"/>
        <v>0</v>
      </c>
      <c r="H319" s="14">
        <f t="shared" si="92"/>
        <v>0</v>
      </c>
    </row>
    <row r="320" spans="1:8" ht="15.75" x14ac:dyDescent="0.25">
      <c r="A320" s="11">
        <v>12</v>
      </c>
      <c r="B320" s="12" t="s">
        <v>217</v>
      </c>
      <c r="C320" s="14">
        <f t="shared" si="92"/>
        <v>18093.823400000001</v>
      </c>
      <c r="D320" s="14">
        <f t="shared" si="92"/>
        <v>11238.486999999999</v>
      </c>
      <c r="E320" s="14">
        <f t="shared" si="92"/>
        <v>2626.3240000000001</v>
      </c>
      <c r="F320" s="14">
        <f t="shared" si="92"/>
        <v>0</v>
      </c>
      <c r="G320" s="14">
        <f t="shared" si="92"/>
        <v>0</v>
      </c>
      <c r="H320" s="14">
        <f t="shared" si="92"/>
        <v>0</v>
      </c>
    </row>
    <row r="321" spans="1:8" ht="15.75" x14ac:dyDescent="0.25">
      <c r="A321" s="11">
        <v>13</v>
      </c>
      <c r="B321" s="12" t="s">
        <v>218</v>
      </c>
      <c r="C321" s="14">
        <f t="shared" si="92"/>
        <v>229.74345600000001</v>
      </c>
      <c r="D321" s="14">
        <f t="shared" si="92"/>
        <v>253.23245600000001</v>
      </c>
      <c r="E321" s="14">
        <f t="shared" si="92"/>
        <v>555.43200000000002</v>
      </c>
      <c r="F321" s="14">
        <f t="shared" si="92"/>
        <v>0</v>
      </c>
      <c r="G321" s="14">
        <f t="shared" si="92"/>
        <v>0</v>
      </c>
      <c r="H321" s="14">
        <f t="shared" si="92"/>
        <v>0</v>
      </c>
    </row>
    <row r="322" spans="1:8" ht="47.25" x14ac:dyDescent="0.25">
      <c r="A322" s="11">
        <v>14</v>
      </c>
      <c r="B322" s="12" t="s">
        <v>219</v>
      </c>
      <c r="C322" s="14">
        <f t="shared" si="92"/>
        <v>0</v>
      </c>
      <c r="D322" s="14">
        <f t="shared" si="92"/>
        <v>0</v>
      </c>
      <c r="E322" s="14">
        <f t="shared" si="92"/>
        <v>0</v>
      </c>
      <c r="F322" s="14">
        <f t="shared" si="92"/>
        <v>0</v>
      </c>
      <c r="G322" s="14">
        <f t="shared" si="92"/>
        <v>0</v>
      </c>
      <c r="H322" s="14">
        <f t="shared" si="92"/>
        <v>0</v>
      </c>
    </row>
    <row r="323" spans="1:8" ht="15.75" x14ac:dyDescent="0.25">
      <c r="A323" s="11">
        <v>15</v>
      </c>
      <c r="B323" s="12" t="s">
        <v>220</v>
      </c>
      <c r="C323" s="14">
        <v>91521.348593799994</v>
      </c>
      <c r="D323" s="14">
        <v>83192.220233030006</v>
      </c>
      <c r="E323" s="14">
        <v>146180.546</v>
      </c>
      <c r="F323" s="14">
        <v>98973.982728000003</v>
      </c>
      <c r="G323" s="14">
        <v>110440.84555168</v>
      </c>
      <c r="H323" s="14">
        <v>85573.970499999996</v>
      </c>
    </row>
    <row r="324" spans="1:8" ht="15.75" x14ac:dyDescent="0.25">
      <c r="A324" s="11">
        <v>16</v>
      </c>
      <c r="B324" s="12" t="s">
        <v>208</v>
      </c>
      <c r="C324" s="14"/>
      <c r="D324" s="14"/>
      <c r="E324" s="14"/>
      <c r="F324" s="14"/>
      <c r="G324" s="14"/>
      <c r="H324" s="14"/>
    </row>
    <row r="325" spans="1:8" ht="15.75" x14ac:dyDescent="0.25">
      <c r="A325" s="11">
        <v>17</v>
      </c>
      <c r="B325" s="12" t="s">
        <v>221</v>
      </c>
      <c r="C325" s="14">
        <v>0</v>
      </c>
      <c r="D325" s="14">
        <f>D323/C323*100</f>
        <v>90.899250842841894</v>
      </c>
      <c r="E325" s="14">
        <f>E323/D323*100</f>
        <v>175.71420210992468</v>
      </c>
      <c r="F325" s="14">
        <f>F323/E323*100</f>
        <v>67.706671945253234</v>
      </c>
      <c r="G325" s="14">
        <f>G323/F323*100</f>
        <v>111.58573446033104</v>
      </c>
      <c r="H325" s="14">
        <f>H323/G323*100</f>
        <v>77.483987081533414</v>
      </c>
    </row>
    <row r="326" spans="1:8" ht="15.75" x14ac:dyDescent="0.25">
      <c r="A326" s="11">
        <v>18</v>
      </c>
      <c r="B326" s="12" t="s">
        <v>222</v>
      </c>
      <c r="C326" s="14">
        <f t="shared" ref="C326:H326" si="93">C309-C323</f>
        <v>-15668.868207389998</v>
      </c>
      <c r="D326" s="14">
        <f t="shared" si="93"/>
        <v>-12838.577019110016</v>
      </c>
      <c r="E326" s="14">
        <f t="shared" si="93"/>
        <v>-44009.16399999999</v>
      </c>
      <c r="F326" s="14">
        <f t="shared" si="93"/>
        <v>-8.3999999333173037E-5</v>
      </c>
      <c r="G326" s="14">
        <f t="shared" si="93"/>
        <v>4.3096000445075333E-4</v>
      </c>
      <c r="H326" s="14">
        <f t="shared" si="93"/>
        <v>-2.1822797134518623E-4</v>
      </c>
    </row>
    <row r="327" spans="1:8" ht="15.75" x14ac:dyDescent="0.25">
      <c r="A327" s="11">
        <v>19</v>
      </c>
      <c r="B327" s="12" t="s">
        <v>208</v>
      </c>
      <c r="C327" s="14"/>
      <c r="D327" s="14"/>
      <c r="E327" s="14"/>
      <c r="F327" s="14"/>
      <c r="G327" s="14"/>
      <c r="H327" s="14"/>
    </row>
    <row r="328" spans="1:8" ht="15.75" x14ac:dyDescent="0.25">
      <c r="A328" s="11">
        <v>20</v>
      </c>
      <c r="B328" s="12" t="s">
        <v>223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</row>
    <row r="329" spans="1:8" ht="24" customHeight="1" x14ac:dyDescent="0.25">
      <c r="A329" s="75" t="s">
        <v>240</v>
      </c>
      <c r="B329" s="76"/>
      <c r="C329" s="76"/>
      <c r="D329" s="76"/>
      <c r="E329" s="76"/>
      <c r="F329" s="76"/>
      <c r="G329" s="76"/>
      <c r="H329" s="77"/>
    </row>
    <row r="330" spans="1:8" ht="15.75" x14ac:dyDescent="0.25">
      <c r="A330" s="49"/>
      <c r="B330" s="50" t="s">
        <v>227</v>
      </c>
      <c r="C330" s="26"/>
      <c r="D330" s="40"/>
      <c r="E330" s="40"/>
      <c r="F330" s="40"/>
      <c r="G330" s="40"/>
      <c r="H330" s="40"/>
    </row>
    <row r="331" spans="1:8" ht="15.75" x14ac:dyDescent="0.25">
      <c r="A331" s="11">
        <v>1</v>
      </c>
      <c r="B331" s="12" t="s">
        <v>207</v>
      </c>
      <c r="C331" s="14">
        <f t="shared" ref="C331:H331" si="94">C333+C339+C344+C345</f>
        <v>7002.3408425300004</v>
      </c>
      <c r="D331" s="14">
        <f t="shared" si="94"/>
        <v>7914.3148657400006</v>
      </c>
      <c r="E331" s="14">
        <f t="shared" si="94"/>
        <v>5419.8090000000002</v>
      </c>
      <c r="F331" s="14">
        <f t="shared" si="94"/>
        <v>3843.3220000000001</v>
      </c>
      <c r="G331" s="14">
        <f t="shared" si="94"/>
        <v>3833.8710000000001</v>
      </c>
      <c r="H331" s="14">
        <f t="shared" si="94"/>
        <v>4085.7470000000003</v>
      </c>
    </row>
    <row r="332" spans="1:8" ht="15.75" x14ac:dyDescent="0.25">
      <c r="A332" s="11">
        <v>2</v>
      </c>
      <c r="B332" s="12" t="s">
        <v>208</v>
      </c>
      <c r="C332" s="14"/>
      <c r="D332" s="14"/>
      <c r="E332" s="14"/>
      <c r="F332" s="14"/>
      <c r="G332" s="14"/>
      <c r="H332" s="14"/>
    </row>
    <row r="333" spans="1:8" ht="31.5" x14ac:dyDescent="0.25">
      <c r="A333" s="11">
        <v>3</v>
      </c>
      <c r="B333" s="12" t="s">
        <v>209</v>
      </c>
      <c r="C333" s="14">
        <f t="shared" ref="C333:H333" si="95">C336+C337+C338</f>
        <v>2740.7864862299998</v>
      </c>
      <c r="D333" s="14">
        <f t="shared" si="95"/>
        <v>3242.7941995400001</v>
      </c>
      <c r="E333" s="14">
        <f t="shared" si="95"/>
        <v>3741.951</v>
      </c>
      <c r="F333" s="14">
        <f t="shared" si="95"/>
        <v>3843.3220000000001</v>
      </c>
      <c r="G333" s="14">
        <f t="shared" si="95"/>
        <v>3818.4560000000001</v>
      </c>
      <c r="H333" s="14">
        <f t="shared" si="95"/>
        <v>3287.2410000000004</v>
      </c>
    </row>
    <row r="334" spans="1:8" ht="15.75" x14ac:dyDescent="0.25">
      <c r="A334" s="11">
        <v>4</v>
      </c>
      <c r="B334" s="12" t="s">
        <v>208</v>
      </c>
      <c r="C334" s="14"/>
      <c r="D334" s="14"/>
      <c r="E334" s="14"/>
      <c r="F334" s="14"/>
      <c r="G334" s="14"/>
      <c r="H334" s="14"/>
    </row>
    <row r="335" spans="1:8" ht="15.75" x14ac:dyDescent="0.25">
      <c r="A335" s="11">
        <v>5</v>
      </c>
      <c r="B335" s="12" t="s">
        <v>210</v>
      </c>
      <c r="C335" s="14">
        <v>0</v>
      </c>
      <c r="D335" s="14">
        <f>D333/C333*100</f>
        <v>118.31619193367086</v>
      </c>
      <c r="E335" s="14">
        <f>E333/D333*100</f>
        <v>115.39279922638343</v>
      </c>
      <c r="F335" s="14">
        <f>F333/E333*100</f>
        <v>102.70904135302681</v>
      </c>
      <c r="G335" s="14">
        <f>G333/F333*100</f>
        <v>99.353007632459622</v>
      </c>
      <c r="H335" s="14">
        <f>H333/G333*100</f>
        <v>86.08822518840077</v>
      </c>
    </row>
    <row r="336" spans="1:8" ht="15.75" x14ac:dyDescent="0.25">
      <c r="A336" s="11">
        <v>6</v>
      </c>
      <c r="B336" s="12" t="s">
        <v>211</v>
      </c>
      <c r="C336" s="14">
        <v>2707.4686494399998</v>
      </c>
      <c r="D336" s="14">
        <v>3168.0135109100002</v>
      </c>
      <c r="E336" s="14">
        <v>3663.1010000000001</v>
      </c>
      <c r="F336" s="14">
        <v>3747.9720000000002</v>
      </c>
      <c r="G336" s="14">
        <v>3730.1060000000002</v>
      </c>
      <c r="H336" s="14">
        <v>3192.7070000000003</v>
      </c>
    </row>
    <row r="337" spans="1:8" ht="15.75" x14ac:dyDescent="0.25">
      <c r="A337" s="11">
        <v>7</v>
      </c>
      <c r="B337" s="12" t="s">
        <v>212</v>
      </c>
      <c r="C337" s="14">
        <v>23.01475718</v>
      </c>
      <c r="D337" s="14">
        <v>69.652654859999998</v>
      </c>
      <c r="E337" s="14">
        <v>73.349999999999994</v>
      </c>
      <c r="F337" s="14">
        <v>95.35</v>
      </c>
      <c r="G337" s="14">
        <v>88.35</v>
      </c>
      <c r="H337" s="14">
        <v>94.534000000000006</v>
      </c>
    </row>
    <row r="338" spans="1:8" ht="31.5" x14ac:dyDescent="0.25">
      <c r="A338" s="11">
        <v>8</v>
      </c>
      <c r="B338" s="12" t="s">
        <v>213</v>
      </c>
      <c r="C338" s="14">
        <v>10.303079609999999</v>
      </c>
      <c r="D338" s="14">
        <v>5.12803377</v>
      </c>
      <c r="E338" s="14">
        <v>5.5</v>
      </c>
      <c r="F338" s="14">
        <v>0</v>
      </c>
      <c r="G338" s="14">
        <v>0</v>
      </c>
      <c r="H338" s="14">
        <v>0</v>
      </c>
    </row>
    <row r="339" spans="1:8" ht="15.75" x14ac:dyDescent="0.25">
      <c r="A339" s="11">
        <v>9</v>
      </c>
      <c r="B339" s="12" t="s">
        <v>214</v>
      </c>
      <c r="C339" s="14">
        <f>C341+C342+C343+C340</f>
        <v>4108.0039999999999</v>
      </c>
      <c r="D339" s="14">
        <f t="shared" ref="D339:H339" si="96">D341+D342+D343+D340</f>
        <v>4487.9690000000001</v>
      </c>
      <c r="E339" s="14">
        <f t="shared" si="96"/>
        <v>1469.268</v>
      </c>
      <c r="F339" s="14">
        <f t="shared" si="96"/>
        <v>0</v>
      </c>
      <c r="G339" s="14">
        <f t="shared" si="96"/>
        <v>15.414999999999999</v>
      </c>
      <c r="H339" s="14">
        <f t="shared" si="96"/>
        <v>798.50599999999997</v>
      </c>
    </row>
    <row r="340" spans="1:8" ht="31.5" x14ac:dyDescent="0.25">
      <c r="A340" s="11">
        <v>10</v>
      </c>
      <c r="B340" s="12" t="s">
        <v>225</v>
      </c>
      <c r="C340" s="14"/>
      <c r="D340" s="14">
        <v>5.0000000000000001E-3</v>
      </c>
      <c r="E340" s="14"/>
      <c r="F340" s="14"/>
      <c r="G340" s="14"/>
      <c r="H340" s="14"/>
    </row>
    <row r="341" spans="1:8" ht="15.75" x14ac:dyDescent="0.25">
      <c r="A341" s="11">
        <v>11</v>
      </c>
      <c r="B341" s="12" t="s">
        <v>215</v>
      </c>
      <c r="C341" s="14">
        <v>1169.019</v>
      </c>
      <c r="D341" s="14">
        <v>1459.8720000000001</v>
      </c>
      <c r="E341" s="14">
        <v>968.09799999999996</v>
      </c>
      <c r="F341" s="14">
        <v>0</v>
      </c>
      <c r="G341" s="14">
        <v>15.414999999999999</v>
      </c>
      <c r="H341" s="14">
        <v>798.50599999999997</v>
      </c>
    </row>
    <row r="342" spans="1:8" ht="31.5" x14ac:dyDescent="0.25">
      <c r="A342" s="11">
        <v>12</v>
      </c>
      <c r="B342" s="12" t="s">
        <v>216</v>
      </c>
      <c r="C342" s="14">
        <v>1830.0709999999999</v>
      </c>
      <c r="D342" s="14">
        <v>2047.865</v>
      </c>
      <c r="E342" s="14">
        <v>374.34699999999998</v>
      </c>
      <c r="F342" s="14">
        <v>0</v>
      </c>
      <c r="G342" s="14">
        <v>0</v>
      </c>
      <c r="H342" s="14">
        <v>0</v>
      </c>
    </row>
    <row r="343" spans="1:8" ht="15.75" x14ac:dyDescent="0.25">
      <c r="A343" s="11">
        <v>13</v>
      </c>
      <c r="B343" s="12" t="s">
        <v>217</v>
      </c>
      <c r="C343" s="14">
        <v>1108.914</v>
      </c>
      <c r="D343" s="14">
        <v>980.22699999999998</v>
      </c>
      <c r="E343" s="14">
        <v>126.82299999999999</v>
      </c>
      <c r="F343" s="14">
        <v>0</v>
      </c>
      <c r="G343" s="14">
        <v>0</v>
      </c>
      <c r="H343" s="14">
        <v>0</v>
      </c>
    </row>
    <row r="344" spans="1:8" ht="15.75" x14ac:dyDescent="0.25">
      <c r="A344" s="11">
        <v>14</v>
      </c>
      <c r="B344" s="12" t="s">
        <v>218</v>
      </c>
      <c r="C344" s="14">
        <v>153.5503563</v>
      </c>
      <c r="D344" s="14">
        <v>183.5516662</v>
      </c>
      <c r="E344" s="14">
        <v>208.59</v>
      </c>
      <c r="F344" s="14"/>
      <c r="G344" s="14"/>
      <c r="H344" s="14">
        <v>0</v>
      </c>
    </row>
    <row r="345" spans="1:8" ht="47.25" x14ac:dyDescent="0.25">
      <c r="A345" s="11">
        <v>15</v>
      </c>
      <c r="B345" s="12" t="s">
        <v>219</v>
      </c>
      <c r="C345" s="14"/>
      <c r="D345" s="14"/>
      <c r="E345" s="14"/>
      <c r="F345" s="14"/>
      <c r="G345" s="14"/>
      <c r="H345" s="14"/>
    </row>
    <row r="346" spans="1:8" ht="15.75" x14ac:dyDescent="0.25">
      <c r="A346" s="11">
        <v>16</v>
      </c>
      <c r="B346" s="12" t="s">
        <v>220</v>
      </c>
      <c r="C346" s="14">
        <v>7747.2395809700001</v>
      </c>
      <c r="D346" s="14">
        <v>8885.1741403199994</v>
      </c>
      <c r="E346" s="14">
        <v>5757.1589999999997</v>
      </c>
      <c r="F346" s="14">
        <v>3843.3220000000001</v>
      </c>
      <c r="G346" s="14">
        <v>3833.8710000000001</v>
      </c>
      <c r="H346" s="14">
        <v>4085.7469999999998</v>
      </c>
    </row>
    <row r="347" spans="1:8" ht="15.75" x14ac:dyDescent="0.25">
      <c r="A347" s="11">
        <v>17</v>
      </c>
      <c r="B347" s="12" t="s">
        <v>208</v>
      </c>
      <c r="C347" s="14"/>
      <c r="D347" s="14"/>
      <c r="E347" s="14"/>
      <c r="F347" s="14"/>
      <c r="G347" s="14"/>
      <c r="H347" s="14"/>
    </row>
    <row r="348" spans="1:8" ht="15.75" x14ac:dyDescent="0.25">
      <c r="A348" s="11">
        <v>18</v>
      </c>
      <c r="B348" s="12" t="s">
        <v>221</v>
      </c>
      <c r="C348" s="14">
        <v>0</v>
      </c>
      <c r="D348" s="14">
        <f>D346/C346*100</f>
        <v>114.6882582816359</v>
      </c>
      <c r="E348" s="14">
        <f>E346/D346*100</f>
        <v>64.795117226511167</v>
      </c>
      <c r="F348" s="14">
        <f>F346/E346*100</f>
        <v>66.757266908904214</v>
      </c>
      <c r="G348" s="14">
        <f>G346/F346*100</f>
        <v>99.754092943552479</v>
      </c>
      <c r="H348" s="14">
        <f>H346/G346*100</f>
        <v>106.56975678107061</v>
      </c>
    </row>
    <row r="349" spans="1:8" ht="15.75" x14ac:dyDescent="0.25">
      <c r="A349" s="11">
        <v>19</v>
      </c>
      <c r="B349" s="12" t="s">
        <v>222</v>
      </c>
      <c r="C349" s="14">
        <f>C331-C346</f>
        <v>-744.89873843999976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</row>
    <row r="350" spans="1:8" ht="15.75" x14ac:dyDescent="0.25">
      <c r="A350" s="11">
        <v>20</v>
      </c>
      <c r="B350" s="12" t="s">
        <v>208</v>
      </c>
      <c r="C350" s="14"/>
      <c r="D350" s="14"/>
      <c r="E350" s="14"/>
      <c r="F350" s="14"/>
      <c r="G350" s="14"/>
      <c r="H350" s="14"/>
    </row>
    <row r="351" spans="1:8" ht="15.75" x14ac:dyDescent="0.25">
      <c r="A351" s="11">
        <v>21</v>
      </c>
      <c r="B351" s="12" t="s">
        <v>223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</row>
    <row r="352" spans="1:8" ht="15.75" x14ac:dyDescent="0.25">
      <c r="A352" s="49"/>
      <c r="B352" s="50" t="s">
        <v>228</v>
      </c>
      <c r="C352" s="26"/>
      <c r="D352" s="40"/>
      <c r="E352" s="40"/>
      <c r="F352" s="40"/>
      <c r="G352" s="40"/>
      <c r="H352" s="40"/>
    </row>
    <row r="353" spans="1:8" ht="15.75" x14ac:dyDescent="0.25">
      <c r="A353" s="11">
        <v>1</v>
      </c>
      <c r="B353" s="12" t="s">
        <v>207</v>
      </c>
      <c r="C353" s="14">
        <f t="shared" ref="C353:H353" si="97">C355+C361+C365+C366</f>
        <v>3471.2098000000005</v>
      </c>
      <c r="D353" s="14">
        <f t="shared" si="97"/>
        <v>6912.0591999999997</v>
      </c>
      <c r="E353" s="14">
        <f t="shared" si="97"/>
        <v>3903.5670000000005</v>
      </c>
      <c r="F353" s="14">
        <f t="shared" si="97"/>
        <v>2319.8649999999998</v>
      </c>
      <c r="G353" s="14">
        <f t="shared" si="97"/>
        <v>2380.7580000000003</v>
      </c>
      <c r="H353" s="14">
        <f t="shared" si="97"/>
        <v>2485.375</v>
      </c>
    </row>
    <row r="354" spans="1:8" ht="15.75" x14ac:dyDescent="0.25">
      <c r="A354" s="11">
        <v>2</v>
      </c>
      <c r="B354" s="12" t="s">
        <v>208</v>
      </c>
      <c r="C354" s="14"/>
      <c r="D354" s="14"/>
      <c r="E354" s="14"/>
      <c r="F354" s="14"/>
      <c r="G354" s="14"/>
      <c r="H354" s="14"/>
    </row>
    <row r="355" spans="1:8" ht="31.5" x14ac:dyDescent="0.25">
      <c r="A355" s="11">
        <v>3</v>
      </c>
      <c r="B355" s="12" t="s">
        <v>209</v>
      </c>
      <c r="C355" s="14">
        <f t="shared" ref="C355:H355" si="98">C358+C359+C360</f>
        <v>1129.1098000000002</v>
      </c>
      <c r="D355" s="14">
        <f t="shared" si="98"/>
        <v>1220.3592000000001</v>
      </c>
      <c r="E355" s="14">
        <f t="shared" si="98"/>
        <v>1850.867</v>
      </c>
      <c r="F355" s="14">
        <f t="shared" si="98"/>
        <v>1986.365</v>
      </c>
      <c r="G355" s="14">
        <f t="shared" si="98"/>
        <v>2132.1580000000004</v>
      </c>
      <c r="H355" s="14">
        <f t="shared" si="98"/>
        <v>1471.6950000000002</v>
      </c>
    </row>
    <row r="356" spans="1:8" ht="15.75" x14ac:dyDescent="0.25">
      <c r="A356" s="11">
        <v>4</v>
      </c>
      <c r="B356" s="12" t="s">
        <v>208</v>
      </c>
      <c r="C356" s="14"/>
      <c r="D356" s="14"/>
      <c r="E356" s="14"/>
      <c r="F356" s="14"/>
      <c r="G356" s="14"/>
      <c r="H356" s="14"/>
    </row>
    <row r="357" spans="1:8" ht="15.75" x14ac:dyDescent="0.25">
      <c r="A357" s="11">
        <v>5</v>
      </c>
      <c r="B357" s="12" t="s">
        <v>210</v>
      </c>
      <c r="C357" s="14">
        <v>0</v>
      </c>
      <c r="D357" s="14">
        <f>D355/C355*100</f>
        <v>108.08153467448427</v>
      </c>
      <c r="E357" s="14">
        <f>E355/D355*100</f>
        <v>151.66575545954009</v>
      </c>
      <c r="F357" s="14">
        <f>F355/E355*100</f>
        <v>107.32078534005956</v>
      </c>
      <c r="G357" s="14">
        <f>G355/F355*100</f>
        <v>107.33968832515677</v>
      </c>
      <c r="H357" s="14">
        <f>H355/G355*100</f>
        <v>69.023730886735407</v>
      </c>
    </row>
    <row r="358" spans="1:8" ht="15.75" x14ac:dyDescent="0.25">
      <c r="A358" s="11">
        <v>6</v>
      </c>
      <c r="B358" s="12" t="s">
        <v>211</v>
      </c>
      <c r="C358" s="14">
        <v>1082.1382000000001</v>
      </c>
      <c r="D358" s="14">
        <v>1147.7427</v>
      </c>
      <c r="E358" s="14">
        <v>1808.6</v>
      </c>
      <c r="F358" s="14">
        <v>1944.165</v>
      </c>
      <c r="G358" s="14">
        <v>2089.9580000000001</v>
      </c>
      <c r="H358" s="14">
        <v>1439.095</v>
      </c>
    </row>
    <row r="359" spans="1:8" ht="15.75" x14ac:dyDescent="0.25">
      <c r="A359" s="11">
        <v>7</v>
      </c>
      <c r="B359" s="12" t="s">
        <v>212</v>
      </c>
      <c r="C359" s="14">
        <v>42.071599999999997</v>
      </c>
      <c r="D359" s="14">
        <v>38.716500000000003</v>
      </c>
      <c r="E359" s="14">
        <v>34.366999999999997</v>
      </c>
      <c r="F359" s="14">
        <v>34.4</v>
      </c>
      <c r="G359" s="14">
        <v>34.4</v>
      </c>
      <c r="H359" s="14">
        <v>30.9</v>
      </c>
    </row>
    <row r="360" spans="1:8" ht="31.5" x14ac:dyDescent="0.25">
      <c r="A360" s="11">
        <v>8</v>
      </c>
      <c r="B360" s="12" t="s">
        <v>213</v>
      </c>
      <c r="C360" s="14">
        <v>4.9000000000000004</v>
      </c>
      <c r="D360" s="14">
        <v>33.9</v>
      </c>
      <c r="E360" s="14">
        <v>7.9</v>
      </c>
      <c r="F360" s="14">
        <v>7.8</v>
      </c>
      <c r="G360" s="14">
        <v>7.8</v>
      </c>
      <c r="H360" s="14">
        <v>1.7</v>
      </c>
    </row>
    <row r="361" spans="1:8" ht="15.75" x14ac:dyDescent="0.25">
      <c r="A361" s="11">
        <v>9</v>
      </c>
      <c r="B361" s="12" t="s">
        <v>214</v>
      </c>
      <c r="C361" s="14">
        <f t="shared" ref="C361:H361" si="99">C362+C363+C364</f>
        <v>2294.8000000000002</v>
      </c>
      <c r="D361" s="14">
        <f t="shared" si="99"/>
        <v>5620</v>
      </c>
      <c r="E361" s="14">
        <f t="shared" si="99"/>
        <v>1992.3000000000002</v>
      </c>
      <c r="F361" s="14">
        <f t="shared" si="99"/>
        <v>333.5</v>
      </c>
      <c r="G361" s="14">
        <f t="shared" si="99"/>
        <v>248.6</v>
      </c>
      <c r="H361" s="14">
        <f t="shared" si="99"/>
        <v>1013.68</v>
      </c>
    </row>
    <row r="362" spans="1:8" ht="15.75" x14ac:dyDescent="0.25">
      <c r="A362" s="11">
        <v>10</v>
      </c>
      <c r="B362" s="12" t="s">
        <v>215</v>
      </c>
      <c r="C362" s="14">
        <v>999.6</v>
      </c>
      <c r="D362" s="14">
        <v>1124.4000000000001</v>
      </c>
      <c r="E362" s="14">
        <v>633.6</v>
      </c>
      <c r="F362" s="14">
        <v>333.5</v>
      </c>
      <c r="G362" s="14">
        <v>248.6</v>
      </c>
      <c r="H362" s="14">
        <v>1013.68</v>
      </c>
    </row>
    <row r="363" spans="1:8" ht="31.5" x14ac:dyDescent="0.25">
      <c r="A363" s="11">
        <v>11</v>
      </c>
      <c r="B363" s="12" t="s">
        <v>216</v>
      </c>
      <c r="C363" s="14">
        <v>1020.6</v>
      </c>
      <c r="D363" s="14">
        <v>3437.7</v>
      </c>
      <c r="E363" s="14">
        <v>327</v>
      </c>
      <c r="F363" s="14"/>
      <c r="G363" s="14"/>
      <c r="H363" s="14"/>
    </row>
    <row r="364" spans="1:8" ht="15.75" x14ac:dyDescent="0.25">
      <c r="A364" s="11">
        <v>12</v>
      </c>
      <c r="B364" s="12" t="s">
        <v>217</v>
      </c>
      <c r="C364" s="14">
        <v>274.60000000000002</v>
      </c>
      <c r="D364" s="14">
        <v>1057.9000000000001</v>
      </c>
      <c r="E364" s="14">
        <v>1031.7</v>
      </c>
      <c r="F364" s="14"/>
      <c r="G364" s="14"/>
      <c r="H364" s="14"/>
    </row>
    <row r="365" spans="1:8" ht="15.75" x14ac:dyDescent="0.25">
      <c r="A365" s="11">
        <v>13</v>
      </c>
      <c r="B365" s="12" t="s">
        <v>218</v>
      </c>
      <c r="C365" s="14">
        <v>47.3</v>
      </c>
      <c r="D365" s="14">
        <v>71.7</v>
      </c>
      <c r="E365" s="14">
        <v>60.4</v>
      </c>
      <c r="F365" s="14">
        <v>0</v>
      </c>
      <c r="G365" s="14">
        <v>0</v>
      </c>
      <c r="H365" s="14">
        <v>0</v>
      </c>
    </row>
    <row r="366" spans="1:8" ht="47.25" x14ac:dyDescent="0.25">
      <c r="A366" s="11">
        <v>14</v>
      </c>
      <c r="B366" s="12" t="s">
        <v>219</v>
      </c>
      <c r="C366" s="14"/>
      <c r="D366" s="14"/>
      <c r="E366" s="14"/>
      <c r="F366" s="14"/>
      <c r="G366" s="14"/>
      <c r="H366" s="14"/>
    </row>
    <row r="367" spans="1:8" ht="15.75" x14ac:dyDescent="0.25">
      <c r="A367" s="11">
        <v>15</v>
      </c>
      <c r="B367" s="12" t="s">
        <v>220</v>
      </c>
      <c r="C367" s="14">
        <v>4024.6</v>
      </c>
      <c r="D367" s="14">
        <v>7138.3</v>
      </c>
      <c r="E367" s="14">
        <v>4024.7</v>
      </c>
      <c r="F367" s="14">
        <v>2319.9</v>
      </c>
      <c r="G367" s="14">
        <v>2380.8000000000002</v>
      </c>
      <c r="H367" s="14">
        <v>2485.375</v>
      </c>
    </row>
    <row r="368" spans="1:8" ht="15.75" x14ac:dyDescent="0.25">
      <c r="A368" s="11">
        <v>16</v>
      </c>
      <c r="B368" s="12" t="s">
        <v>208</v>
      </c>
      <c r="C368" s="14"/>
      <c r="D368" s="14"/>
      <c r="E368" s="14"/>
      <c r="F368" s="14"/>
      <c r="G368" s="14"/>
      <c r="H368" s="14"/>
    </row>
    <row r="369" spans="1:8" ht="15.75" x14ac:dyDescent="0.25">
      <c r="A369" s="11">
        <v>17</v>
      </c>
      <c r="B369" s="12" t="s">
        <v>221</v>
      </c>
      <c r="C369" s="14">
        <v>0</v>
      </c>
      <c r="D369" s="14">
        <f>D367/C367*100</f>
        <v>177.36669482681509</v>
      </c>
      <c r="E369" s="14">
        <f>E367/D367*100</f>
        <v>56.381771570261819</v>
      </c>
      <c r="F369" s="14">
        <f>F367/E367*100</f>
        <v>57.641563346336376</v>
      </c>
      <c r="G369" s="14">
        <f>G367/F367*100</f>
        <v>102.62511315142895</v>
      </c>
      <c r="H369" s="14">
        <f>H367/G367*100</f>
        <v>104.39243111559139</v>
      </c>
    </row>
    <row r="370" spans="1:8" ht="15.75" x14ac:dyDescent="0.25">
      <c r="A370" s="11">
        <v>18</v>
      </c>
      <c r="B370" s="12" t="s">
        <v>222</v>
      </c>
      <c r="C370" s="14">
        <f>C353-C367</f>
        <v>-553.39019999999937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</row>
    <row r="371" spans="1:8" ht="15.75" x14ac:dyDescent="0.25">
      <c r="A371" s="11">
        <v>19</v>
      </c>
      <c r="B371" s="12" t="s">
        <v>208</v>
      </c>
      <c r="C371" s="14"/>
      <c r="D371" s="14"/>
      <c r="E371" s="14"/>
      <c r="F371" s="14"/>
      <c r="G371" s="14"/>
      <c r="H371" s="14"/>
    </row>
    <row r="372" spans="1:8" ht="15.75" x14ac:dyDescent="0.25">
      <c r="A372" s="11">
        <v>20</v>
      </c>
      <c r="B372" s="12" t="s">
        <v>223</v>
      </c>
      <c r="C372" s="14">
        <v>0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</row>
    <row r="373" spans="1:8" ht="15.75" x14ac:dyDescent="0.25">
      <c r="A373" s="49"/>
      <c r="B373" s="50" t="s">
        <v>229</v>
      </c>
      <c r="C373" s="26"/>
      <c r="D373" s="40"/>
      <c r="E373" s="40"/>
      <c r="F373" s="40"/>
      <c r="G373" s="40"/>
      <c r="H373" s="40"/>
    </row>
    <row r="374" spans="1:8" ht="15.75" x14ac:dyDescent="0.25">
      <c r="A374" s="11">
        <v>1</v>
      </c>
      <c r="B374" s="12" t="s">
        <v>207</v>
      </c>
      <c r="C374" s="14">
        <f t="shared" ref="C374:H374" si="100">C376+C382+C387+C388</f>
        <v>19868.536</v>
      </c>
      <c r="D374" s="14">
        <f t="shared" si="100"/>
        <v>15118.713</v>
      </c>
      <c r="E374" s="14">
        <f t="shared" si="100"/>
        <v>46199.47</v>
      </c>
      <c r="F374" s="14">
        <f t="shared" si="100"/>
        <v>51707.7</v>
      </c>
      <c r="G374" s="14">
        <f t="shared" si="100"/>
        <v>59726.399999999994</v>
      </c>
      <c r="H374" s="14">
        <f t="shared" si="100"/>
        <v>39767.955999999998</v>
      </c>
    </row>
    <row r="375" spans="1:8" ht="15.75" x14ac:dyDescent="0.25">
      <c r="A375" s="11">
        <v>2</v>
      </c>
      <c r="B375" s="12" t="s">
        <v>208</v>
      </c>
      <c r="C375" s="14"/>
      <c r="D375" s="14"/>
      <c r="E375" s="14"/>
      <c r="F375" s="14"/>
      <c r="G375" s="14"/>
      <c r="H375" s="14"/>
    </row>
    <row r="376" spans="1:8" ht="31.5" x14ac:dyDescent="0.25">
      <c r="A376" s="11">
        <v>3</v>
      </c>
      <c r="B376" s="12" t="s">
        <v>209</v>
      </c>
      <c r="C376" s="14">
        <f t="shared" ref="C376:H376" si="101">C379+C380+C381</f>
        <v>11598.3</v>
      </c>
      <c r="D376" s="14">
        <f t="shared" si="101"/>
        <v>12731.1</v>
      </c>
      <c r="E376" s="14">
        <f t="shared" si="101"/>
        <v>42419.4</v>
      </c>
      <c r="F376" s="14">
        <f t="shared" si="101"/>
        <v>51707.7</v>
      </c>
      <c r="G376" s="14">
        <f t="shared" si="101"/>
        <v>59726.399999999994</v>
      </c>
      <c r="H376" s="14">
        <f t="shared" si="101"/>
        <v>39767.955999999998</v>
      </c>
    </row>
    <row r="377" spans="1:8" ht="15.75" x14ac:dyDescent="0.25">
      <c r="A377" s="11">
        <v>4</v>
      </c>
      <c r="B377" s="12" t="s">
        <v>208</v>
      </c>
      <c r="C377" s="14"/>
      <c r="D377" s="14"/>
      <c r="E377" s="14"/>
      <c r="F377" s="14"/>
      <c r="G377" s="14"/>
      <c r="H377" s="14"/>
    </row>
    <row r="378" spans="1:8" ht="15.75" x14ac:dyDescent="0.25">
      <c r="A378" s="11">
        <v>5</v>
      </c>
      <c r="B378" s="12" t="s">
        <v>210</v>
      </c>
      <c r="C378" s="14">
        <v>0</v>
      </c>
      <c r="D378" s="14">
        <f>D376/C376*100</f>
        <v>109.76694860453688</v>
      </c>
      <c r="E378" s="14">
        <f>E376/D376*100</f>
        <v>333.19508919103612</v>
      </c>
      <c r="F378" s="14">
        <f>F376/E376*100</f>
        <v>121.89634931187146</v>
      </c>
      <c r="G378" s="14">
        <f>G376/F376*100</f>
        <v>115.50774836242958</v>
      </c>
      <c r="H378" s="14">
        <f>H376/G376*100</f>
        <v>66.583547643922955</v>
      </c>
    </row>
    <row r="379" spans="1:8" ht="15.75" x14ac:dyDescent="0.25">
      <c r="A379" s="11">
        <v>6</v>
      </c>
      <c r="B379" s="12" t="s">
        <v>211</v>
      </c>
      <c r="C379" s="14">
        <v>11171.3</v>
      </c>
      <c r="D379" s="14">
        <v>11833.9</v>
      </c>
      <c r="E379" s="14">
        <v>42145.8</v>
      </c>
      <c r="F379" s="14">
        <v>50592</v>
      </c>
      <c r="G379" s="14">
        <v>58501.599999999999</v>
      </c>
      <c r="H379" s="14">
        <v>39451.256000000001</v>
      </c>
    </row>
    <row r="380" spans="1:8" ht="15.75" x14ac:dyDescent="0.25">
      <c r="A380" s="11">
        <v>7</v>
      </c>
      <c r="B380" s="12" t="s">
        <v>212</v>
      </c>
      <c r="C380" s="14">
        <v>184.2</v>
      </c>
      <c r="D380" s="14">
        <v>122.2</v>
      </c>
      <c r="E380" s="14">
        <v>173.6</v>
      </c>
      <c r="F380" s="14">
        <v>173.6</v>
      </c>
      <c r="G380" s="14">
        <v>173.6</v>
      </c>
      <c r="H380" s="14">
        <v>201</v>
      </c>
    </row>
    <row r="381" spans="1:8" ht="31.5" x14ac:dyDescent="0.25">
      <c r="A381" s="11">
        <v>8</v>
      </c>
      <c r="B381" s="12" t="s">
        <v>213</v>
      </c>
      <c r="C381" s="14">
        <v>242.8</v>
      </c>
      <c r="D381" s="14">
        <v>775</v>
      </c>
      <c r="E381" s="14">
        <v>100</v>
      </c>
      <c r="F381" s="14">
        <v>942.1</v>
      </c>
      <c r="G381" s="14">
        <v>1051.2</v>
      </c>
      <c r="H381" s="14">
        <v>115.7</v>
      </c>
    </row>
    <row r="382" spans="1:8" ht="15.75" x14ac:dyDescent="0.25">
      <c r="A382" s="11">
        <v>9</v>
      </c>
      <c r="B382" s="12" t="s">
        <v>214</v>
      </c>
      <c r="C382" s="14">
        <f>C383+C384+C385+C386</f>
        <v>7774.0360000000001</v>
      </c>
      <c r="D382" s="14">
        <f t="shared" ref="D382:F382" si="102">D383+D384+D385+D386</f>
        <v>1957.7130000000002</v>
      </c>
      <c r="E382" s="14">
        <f t="shared" si="102"/>
        <v>2513.4700000000003</v>
      </c>
      <c r="F382" s="14">
        <f t="shared" si="102"/>
        <v>0</v>
      </c>
      <c r="G382" s="14">
        <f>G383+G384+G385+G386</f>
        <v>0</v>
      </c>
      <c r="H382" s="14">
        <f>H383+H384+H385+H386</f>
        <v>0</v>
      </c>
    </row>
    <row r="383" spans="1:8" ht="31.5" x14ac:dyDescent="0.25">
      <c r="A383" s="11">
        <v>10</v>
      </c>
      <c r="B383" s="12" t="s">
        <v>225</v>
      </c>
      <c r="C383" s="14">
        <v>176.636</v>
      </c>
      <c r="D383" s="14">
        <v>118.313</v>
      </c>
      <c r="E383" s="14">
        <v>471.97</v>
      </c>
      <c r="F383" s="14"/>
      <c r="G383" s="14"/>
      <c r="H383" s="14"/>
    </row>
    <row r="384" spans="1:8" ht="15.75" x14ac:dyDescent="0.25">
      <c r="A384" s="11">
        <v>11</v>
      </c>
      <c r="B384" s="12" t="s">
        <v>215</v>
      </c>
      <c r="C384" s="14"/>
      <c r="D384" s="14"/>
      <c r="E384" s="14"/>
      <c r="F384" s="14"/>
      <c r="G384" s="14"/>
      <c r="H384" s="14"/>
    </row>
    <row r="385" spans="1:8" ht="31.5" x14ac:dyDescent="0.25">
      <c r="A385" s="11">
        <v>12</v>
      </c>
      <c r="B385" s="12" t="s">
        <v>216</v>
      </c>
      <c r="C385" s="14">
        <v>3130.9</v>
      </c>
      <c r="D385" s="14">
        <v>1072.7</v>
      </c>
      <c r="E385" s="14">
        <v>415.2</v>
      </c>
      <c r="F385" s="14"/>
      <c r="G385" s="14"/>
      <c r="H385" s="14">
        <v>0</v>
      </c>
    </row>
    <row r="386" spans="1:8" ht="15.75" x14ac:dyDescent="0.25">
      <c r="A386" s="11">
        <v>13</v>
      </c>
      <c r="B386" s="12" t="s">
        <v>217</v>
      </c>
      <c r="C386" s="14">
        <v>4466.5</v>
      </c>
      <c r="D386" s="14">
        <v>766.7</v>
      </c>
      <c r="E386" s="14">
        <v>1626.3</v>
      </c>
      <c r="F386" s="14"/>
      <c r="G386" s="14"/>
      <c r="H386" s="14">
        <v>0</v>
      </c>
    </row>
    <row r="387" spans="1:8" ht="15.75" x14ac:dyDescent="0.25">
      <c r="A387" s="11">
        <v>14</v>
      </c>
      <c r="B387" s="12" t="s">
        <v>218</v>
      </c>
      <c r="C387" s="14">
        <v>496.2</v>
      </c>
      <c r="D387" s="14">
        <v>429.9</v>
      </c>
      <c r="E387" s="14">
        <v>1266.5999999999999</v>
      </c>
      <c r="F387" s="14"/>
      <c r="G387" s="14"/>
      <c r="H387" s="14"/>
    </row>
    <row r="388" spans="1:8" ht="47.25" x14ac:dyDescent="0.25">
      <c r="A388" s="11">
        <v>15</v>
      </c>
      <c r="B388" s="12" t="s">
        <v>219</v>
      </c>
      <c r="C388" s="14"/>
      <c r="D388" s="14"/>
      <c r="E388" s="14"/>
      <c r="F388" s="14"/>
      <c r="G388" s="14"/>
      <c r="H388" s="14"/>
    </row>
    <row r="389" spans="1:8" ht="15.75" x14ac:dyDescent="0.25">
      <c r="A389" s="11">
        <v>16</v>
      </c>
      <c r="B389" s="12" t="s">
        <v>220</v>
      </c>
      <c r="C389" s="14">
        <v>22435.1</v>
      </c>
      <c r="D389" s="14">
        <v>16335.5</v>
      </c>
      <c r="E389" s="14">
        <v>54346.2</v>
      </c>
      <c r="F389" s="14">
        <v>51707.7</v>
      </c>
      <c r="G389" s="14">
        <v>59726.400000000001</v>
      </c>
      <c r="H389" s="14">
        <v>39767.955999999998</v>
      </c>
    </row>
    <row r="390" spans="1:8" ht="15.75" x14ac:dyDescent="0.25">
      <c r="A390" s="11">
        <v>17</v>
      </c>
      <c r="B390" s="12" t="s">
        <v>208</v>
      </c>
      <c r="C390" s="14"/>
      <c r="D390" s="14"/>
      <c r="E390" s="14"/>
      <c r="F390" s="14"/>
      <c r="G390" s="14"/>
      <c r="H390" s="14"/>
    </row>
    <row r="391" spans="1:8" ht="15.75" x14ac:dyDescent="0.25">
      <c r="A391" s="11">
        <v>18</v>
      </c>
      <c r="B391" s="12" t="s">
        <v>221</v>
      </c>
      <c r="C391" s="14">
        <v>0</v>
      </c>
      <c r="D391" s="14">
        <f>D389/C389*100</f>
        <v>72.812245098082911</v>
      </c>
      <c r="E391" s="14">
        <f>E389/D389*100</f>
        <v>332.68770469223472</v>
      </c>
      <c r="F391" s="14">
        <f>F389/E389*100</f>
        <v>95.145014738840985</v>
      </c>
      <c r="G391" s="14">
        <f>G389/F389*100</f>
        <v>115.50774836242958</v>
      </c>
      <c r="H391" s="14">
        <f>H389/G389*100</f>
        <v>66.583547643922941</v>
      </c>
    </row>
    <row r="392" spans="1:8" ht="15.75" x14ac:dyDescent="0.25">
      <c r="A392" s="11">
        <v>19</v>
      </c>
      <c r="B392" s="12" t="s">
        <v>222</v>
      </c>
      <c r="C392" s="14">
        <f t="shared" ref="C392:H392" si="103">C374-C389</f>
        <v>-2566.5639999999985</v>
      </c>
      <c r="D392" s="14">
        <f t="shared" si="103"/>
        <v>-1216.7870000000003</v>
      </c>
      <c r="E392" s="14">
        <f t="shared" si="103"/>
        <v>-8146.7299999999959</v>
      </c>
      <c r="F392" s="14">
        <f t="shared" si="103"/>
        <v>0</v>
      </c>
      <c r="G392" s="14">
        <f t="shared" si="103"/>
        <v>0</v>
      </c>
      <c r="H392" s="14">
        <f t="shared" si="103"/>
        <v>0</v>
      </c>
    </row>
    <row r="393" spans="1:8" ht="15.75" x14ac:dyDescent="0.25">
      <c r="A393" s="11">
        <v>20</v>
      </c>
      <c r="B393" s="12" t="s">
        <v>208</v>
      </c>
      <c r="C393" s="14"/>
      <c r="D393" s="14"/>
      <c r="E393" s="14"/>
      <c r="F393" s="14"/>
      <c r="G393" s="14"/>
      <c r="H393" s="14"/>
    </row>
    <row r="394" spans="1:8" ht="15.75" x14ac:dyDescent="0.25">
      <c r="A394" s="11">
        <v>21</v>
      </c>
      <c r="B394" s="12" t="s">
        <v>223</v>
      </c>
      <c r="C394" s="14">
        <v>0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</row>
    <row r="395" spans="1:8" ht="15.75" x14ac:dyDescent="0.25">
      <c r="A395" s="49"/>
      <c r="B395" s="50" t="s">
        <v>230</v>
      </c>
      <c r="C395" s="26"/>
      <c r="D395" s="40"/>
      <c r="E395" s="40"/>
      <c r="F395" s="40"/>
      <c r="G395" s="40"/>
      <c r="H395" s="40"/>
    </row>
    <row r="396" spans="1:8" ht="15.75" x14ac:dyDescent="0.25">
      <c r="A396" s="11">
        <v>1</v>
      </c>
      <c r="B396" s="12" t="s">
        <v>207</v>
      </c>
      <c r="C396" s="14">
        <f t="shared" ref="C396:H396" si="104">C398+C404+C409+C410</f>
        <v>4796.7089999999998</v>
      </c>
      <c r="D396" s="14">
        <f t="shared" si="104"/>
        <v>4049.143</v>
      </c>
      <c r="E396" s="14">
        <f t="shared" si="104"/>
        <v>3254.5480000000002</v>
      </c>
      <c r="F396" s="14">
        <f t="shared" si="104"/>
        <v>2624.35</v>
      </c>
      <c r="G396" s="14">
        <f t="shared" si="104"/>
        <v>2757.1750000000002</v>
      </c>
      <c r="H396" s="14">
        <f t="shared" si="104"/>
        <v>2757.1750000000002</v>
      </c>
    </row>
    <row r="397" spans="1:8" ht="15.75" x14ac:dyDescent="0.25">
      <c r="A397" s="11">
        <v>2</v>
      </c>
      <c r="B397" s="12" t="s">
        <v>208</v>
      </c>
      <c r="C397" s="14"/>
      <c r="D397" s="14"/>
      <c r="E397" s="14"/>
      <c r="F397" s="14"/>
      <c r="G397" s="14"/>
      <c r="H397" s="14"/>
    </row>
    <row r="398" spans="1:8" ht="31.5" x14ac:dyDescent="0.25">
      <c r="A398" s="11">
        <v>3</v>
      </c>
      <c r="B398" s="12" t="s">
        <v>209</v>
      </c>
      <c r="C398" s="14">
        <f t="shared" ref="C398:H398" si="105">C401+C402+C403</f>
        <v>1497</v>
      </c>
      <c r="D398" s="14">
        <f t="shared" si="105"/>
        <v>1637.1000000000001</v>
      </c>
      <c r="E398" s="14">
        <f t="shared" si="105"/>
        <v>2251.1370000000002</v>
      </c>
      <c r="F398" s="14">
        <f t="shared" si="105"/>
        <v>2624.35</v>
      </c>
      <c r="G398" s="14">
        <f t="shared" si="105"/>
        <v>2757.1750000000002</v>
      </c>
      <c r="H398" s="14">
        <f t="shared" si="105"/>
        <v>2065.1579999999999</v>
      </c>
    </row>
    <row r="399" spans="1:8" ht="15.75" x14ac:dyDescent="0.25">
      <c r="A399" s="11">
        <v>4</v>
      </c>
      <c r="B399" s="12" t="s">
        <v>208</v>
      </c>
      <c r="C399" s="14"/>
      <c r="D399" s="14"/>
      <c r="E399" s="14"/>
      <c r="F399" s="14"/>
      <c r="G399" s="14"/>
      <c r="H399" s="14"/>
    </row>
    <row r="400" spans="1:8" ht="15.75" x14ac:dyDescent="0.25">
      <c r="A400" s="11">
        <v>5</v>
      </c>
      <c r="B400" s="12" t="s">
        <v>210</v>
      </c>
      <c r="C400" s="14">
        <v>0</v>
      </c>
      <c r="D400" s="14">
        <f>D398/C398*100</f>
        <v>109.35871743486976</v>
      </c>
      <c r="E400" s="14">
        <f>E398/D398*100</f>
        <v>137.50760491112334</v>
      </c>
      <c r="F400" s="14">
        <f>F398/E398*100</f>
        <v>116.57886659052734</v>
      </c>
      <c r="G400" s="14">
        <f>G398/F398*100</f>
        <v>105.06125326271267</v>
      </c>
      <c r="H400" s="14">
        <f>H398/G398*100</f>
        <v>74.901230426070157</v>
      </c>
    </row>
    <row r="401" spans="1:8" ht="15.75" x14ac:dyDescent="0.25">
      <c r="A401" s="11">
        <v>6</v>
      </c>
      <c r="B401" s="12" t="s">
        <v>211</v>
      </c>
      <c r="C401" s="14">
        <v>1445</v>
      </c>
      <c r="D401" s="14">
        <v>1592.5</v>
      </c>
      <c r="E401" s="14">
        <v>2216.1370000000002</v>
      </c>
      <c r="F401" s="14">
        <v>2600.15</v>
      </c>
      <c r="G401" s="14">
        <v>2732.5749999999998</v>
      </c>
      <c r="H401" s="14">
        <v>2040.5579999999998</v>
      </c>
    </row>
    <row r="402" spans="1:8" ht="15.75" x14ac:dyDescent="0.25">
      <c r="A402" s="11">
        <v>7</v>
      </c>
      <c r="B402" s="12" t="s">
        <v>212</v>
      </c>
      <c r="C402" s="14">
        <v>36</v>
      </c>
      <c r="D402" s="14">
        <v>27.7</v>
      </c>
      <c r="E402" s="14">
        <v>25</v>
      </c>
      <c r="F402" s="14">
        <v>18</v>
      </c>
      <c r="G402" s="14">
        <v>18.3</v>
      </c>
      <c r="H402" s="14">
        <v>18.3</v>
      </c>
    </row>
    <row r="403" spans="1:8" ht="31.5" x14ac:dyDescent="0.25">
      <c r="A403" s="11">
        <v>8</v>
      </c>
      <c r="B403" s="12" t="s">
        <v>213</v>
      </c>
      <c r="C403" s="14">
        <v>16</v>
      </c>
      <c r="D403" s="14">
        <v>16.899999999999999</v>
      </c>
      <c r="E403" s="14">
        <v>10</v>
      </c>
      <c r="F403" s="14">
        <v>6.2</v>
      </c>
      <c r="G403" s="14">
        <v>6.3</v>
      </c>
      <c r="H403" s="14">
        <v>6.3</v>
      </c>
    </row>
    <row r="404" spans="1:8" ht="15.75" x14ac:dyDescent="0.25">
      <c r="A404" s="11">
        <v>9</v>
      </c>
      <c r="B404" s="12" t="s">
        <v>214</v>
      </c>
      <c r="C404" s="14">
        <f>C405+C406+C407+C408</f>
        <v>3206.7089999999998</v>
      </c>
      <c r="D404" s="14">
        <f t="shared" ref="D404:H404" si="106">D405+D406+D407+D408</f>
        <v>2294.8429999999998</v>
      </c>
      <c r="E404" s="14">
        <f t="shared" si="106"/>
        <v>904.1930000000001</v>
      </c>
      <c r="F404" s="14">
        <f t="shared" si="106"/>
        <v>0</v>
      </c>
      <c r="G404" s="14">
        <f t="shared" si="106"/>
        <v>0</v>
      </c>
      <c r="H404" s="14">
        <f t="shared" si="106"/>
        <v>692.01700000000005</v>
      </c>
    </row>
    <row r="405" spans="1:8" ht="31.5" x14ac:dyDescent="0.25">
      <c r="A405" s="11">
        <v>10</v>
      </c>
      <c r="B405" s="12" t="s">
        <v>225</v>
      </c>
      <c r="C405" s="14">
        <v>2.7090000000000001</v>
      </c>
      <c r="D405" s="14">
        <v>25.242999999999999</v>
      </c>
      <c r="E405" s="14">
        <v>131.779</v>
      </c>
      <c r="F405" s="14"/>
      <c r="G405" s="14"/>
      <c r="H405" s="14"/>
    </row>
    <row r="406" spans="1:8" ht="15.75" x14ac:dyDescent="0.25">
      <c r="A406" s="11">
        <v>11</v>
      </c>
      <c r="B406" s="12" t="s">
        <v>215</v>
      </c>
      <c r="C406" s="14">
        <v>805</v>
      </c>
      <c r="D406" s="14">
        <v>936.4</v>
      </c>
      <c r="E406" s="14">
        <v>294.72000000000003</v>
      </c>
      <c r="F406" s="14">
        <v>0</v>
      </c>
      <c r="G406" s="14">
        <v>0</v>
      </c>
      <c r="H406" s="14">
        <v>692.01700000000005</v>
      </c>
    </row>
    <row r="407" spans="1:8" ht="31.5" x14ac:dyDescent="0.25">
      <c r="A407" s="11">
        <v>12</v>
      </c>
      <c r="B407" s="12" t="s">
        <v>216</v>
      </c>
      <c r="C407" s="14">
        <v>2356</v>
      </c>
      <c r="D407" s="14">
        <v>1206.5</v>
      </c>
      <c r="E407" s="14">
        <v>378.99400000000003</v>
      </c>
      <c r="F407" s="14"/>
      <c r="G407" s="14"/>
      <c r="H407" s="14"/>
    </row>
    <row r="408" spans="1:8" ht="15.75" x14ac:dyDescent="0.25">
      <c r="A408" s="11">
        <v>13</v>
      </c>
      <c r="B408" s="12" t="s">
        <v>217</v>
      </c>
      <c r="C408" s="14">
        <v>43</v>
      </c>
      <c r="D408" s="14">
        <v>126.7</v>
      </c>
      <c r="E408" s="14">
        <v>98.7</v>
      </c>
      <c r="F408" s="14"/>
      <c r="G408" s="14"/>
      <c r="H408" s="14"/>
    </row>
    <row r="409" spans="1:8" ht="15.75" x14ac:dyDescent="0.25">
      <c r="A409" s="11">
        <v>14</v>
      </c>
      <c r="B409" s="12" t="s">
        <v>218</v>
      </c>
      <c r="C409" s="14">
        <v>93</v>
      </c>
      <c r="D409" s="14">
        <v>117.2</v>
      </c>
      <c r="E409" s="14">
        <v>99.218000000000004</v>
      </c>
      <c r="F409" s="14"/>
      <c r="G409" s="14"/>
      <c r="H409" s="14"/>
    </row>
    <row r="410" spans="1:8" ht="47.25" x14ac:dyDescent="0.25">
      <c r="A410" s="11">
        <v>15</v>
      </c>
      <c r="B410" s="12" t="s">
        <v>219</v>
      </c>
      <c r="C410" s="14"/>
      <c r="D410" s="14"/>
      <c r="E410" s="14"/>
      <c r="F410" s="14"/>
      <c r="G410" s="14"/>
      <c r="H410" s="14"/>
    </row>
    <row r="411" spans="1:8" ht="15.75" x14ac:dyDescent="0.25">
      <c r="A411" s="11">
        <v>16</v>
      </c>
      <c r="B411" s="12" t="s">
        <v>220</v>
      </c>
      <c r="C411" s="14">
        <v>6139</v>
      </c>
      <c r="D411" s="14">
        <v>4092.4</v>
      </c>
      <c r="E411" s="14">
        <v>3046.7</v>
      </c>
      <c r="F411" s="14">
        <v>2624.35</v>
      </c>
      <c r="G411" s="14">
        <v>2757.1750000000002</v>
      </c>
      <c r="H411" s="14">
        <v>2757.1750000000002</v>
      </c>
    </row>
    <row r="412" spans="1:8" ht="15.75" x14ac:dyDescent="0.25">
      <c r="A412" s="11">
        <v>17</v>
      </c>
      <c r="B412" s="12" t="s">
        <v>208</v>
      </c>
      <c r="C412" s="14"/>
      <c r="D412" s="14"/>
      <c r="E412" s="14"/>
      <c r="F412" s="14"/>
      <c r="G412" s="14"/>
      <c r="H412" s="14"/>
    </row>
    <row r="413" spans="1:8" ht="15.75" x14ac:dyDescent="0.25">
      <c r="A413" s="11">
        <v>18</v>
      </c>
      <c r="B413" s="12" t="s">
        <v>221</v>
      </c>
      <c r="C413" s="14">
        <v>0</v>
      </c>
      <c r="D413" s="14">
        <f>D411/C411*100</f>
        <v>66.662322853885001</v>
      </c>
      <c r="E413" s="14">
        <f>E411/D411*100</f>
        <v>74.447756817515383</v>
      </c>
      <c r="F413" s="14">
        <f>F411/E411*100</f>
        <v>86.137460202842419</v>
      </c>
      <c r="G413" s="14">
        <f>G411/F411*100</f>
        <v>105.06125326271267</v>
      </c>
      <c r="H413" s="14">
        <f>H411/G411*100</f>
        <v>100</v>
      </c>
    </row>
    <row r="414" spans="1:8" ht="15.75" x14ac:dyDescent="0.25">
      <c r="A414" s="11">
        <v>19</v>
      </c>
      <c r="B414" s="12" t="s">
        <v>222</v>
      </c>
      <c r="C414" s="14">
        <f t="shared" ref="C414:H414" si="107">C396-C411</f>
        <v>-1342.2910000000002</v>
      </c>
      <c r="D414" s="14">
        <f t="shared" si="107"/>
        <v>-43.257000000000062</v>
      </c>
      <c r="E414" s="14">
        <f t="shared" si="107"/>
        <v>207.84800000000041</v>
      </c>
      <c r="F414" s="14">
        <f t="shared" si="107"/>
        <v>0</v>
      </c>
      <c r="G414" s="14">
        <f t="shared" si="107"/>
        <v>0</v>
      </c>
      <c r="H414" s="14">
        <f t="shared" si="107"/>
        <v>0</v>
      </c>
    </row>
    <row r="415" spans="1:8" ht="15.75" x14ac:dyDescent="0.25">
      <c r="A415" s="11">
        <v>20</v>
      </c>
      <c r="B415" s="12" t="s">
        <v>208</v>
      </c>
      <c r="C415" s="14"/>
      <c r="D415" s="14"/>
      <c r="E415" s="14"/>
      <c r="F415" s="14"/>
      <c r="G415" s="14"/>
      <c r="H415" s="14"/>
    </row>
    <row r="416" spans="1:8" ht="15.75" x14ac:dyDescent="0.25">
      <c r="A416" s="11">
        <v>21</v>
      </c>
      <c r="B416" s="12" t="s">
        <v>223</v>
      </c>
      <c r="C416" s="14">
        <v>0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</row>
    <row r="417" spans="1:8" ht="15.75" x14ac:dyDescent="0.25">
      <c r="A417" s="49"/>
      <c r="B417" s="50" t="s">
        <v>231</v>
      </c>
      <c r="C417" s="26"/>
      <c r="D417" s="40"/>
      <c r="E417" s="40"/>
      <c r="F417" s="40"/>
      <c r="G417" s="40"/>
      <c r="H417" s="40"/>
    </row>
    <row r="418" spans="1:8" ht="15.75" x14ac:dyDescent="0.25">
      <c r="A418" s="11">
        <v>1</v>
      </c>
      <c r="B418" s="12" t="s">
        <v>207</v>
      </c>
      <c r="C418" s="14">
        <f t="shared" ref="C418:H418" si="108">C420+C426+C431+C432</f>
        <v>8183.8</v>
      </c>
      <c r="D418" s="14">
        <f t="shared" si="108"/>
        <v>7917.3510000000006</v>
      </c>
      <c r="E418" s="14">
        <f t="shared" si="108"/>
        <v>3348.5999999999995</v>
      </c>
      <c r="F418" s="14">
        <f t="shared" si="108"/>
        <v>2449.6000000000004</v>
      </c>
      <c r="G418" s="14">
        <f t="shared" si="108"/>
        <v>2614.6000000000004</v>
      </c>
      <c r="H418" s="14">
        <f t="shared" si="108"/>
        <v>2614.6000000000004</v>
      </c>
    </row>
    <row r="419" spans="1:8" ht="15.75" x14ac:dyDescent="0.25">
      <c r="A419" s="11">
        <v>2</v>
      </c>
      <c r="B419" s="12" t="s">
        <v>208</v>
      </c>
      <c r="C419" s="14"/>
      <c r="D419" s="14"/>
      <c r="E419" s="14"/>
      <c r="F419" s="14"/>
      <c r="G419" s="14"/>
      <c r="H419" s="14"/>
    </row>
    <row r="420" spans="1:8" ht="31.5" x14ac:dyDescent="0.25">
      <c r="A420" s="11">
        <v>3</v>
      </c>
      <c r="B420" s="12" t="s">
        <v>209</v>
      </c>
      <c r="C420" s="14">
        <f t="shared" ref="C420:H420" si="109">C423+C424+C425</f>
        <v>1236.5</v>
      </c>
      <c r="D420" s="14">
        <f t="shared" si="109"/>
        <v>1273.9000000000001</v>
      </c>
      <c r="E420" s="14">
        <f t="shared" si="109"/>
        <v>2284.4999999999995</v>
      </c>
      <c r="F420" s="14">
        <f t="shared" si="109"/>
        <v>2449.6000000000004</v>
      </c>
      <c r="G420" s="14">
        <f t="shared" si="109"/>
        <v>2614.6000000000004</v>
      </c>
      <c r="H420" s="14">
        <f t="shared" si="109"/>
        <v>1650.5830000000001</v>
      </c>
    </row>
    <row r="421" spans="1:8" ht="15.75" x14ac:dyDescent="0.25">
      <c r="A421" s="11">
        <v>4</v>
      </c>
      <c r="B421" s="12" t="s">
        <v>208</v>
      </c>
      <c r="C421" s="14"/>
      <c r="D421" s="14"/>
      <c r="E421" s="14"/>
      <c r="F421" s="14"/>
      <c r="G421" s="14"/>
      <c r="H421" s="14"/>
    </row>
    <row r="422" spans="1:8" ht="15.75" x14ac:dyDescent="0.25">
      <c r="A422" s="11">
        <v>5</v>
      </c>
      <c r="B422" s="12" t="s">
        <v>210</v>
      </c>
      <c r="C422" s="14">
        <v>0</v>
      </c>
      <c r="D422" s="14">
        <f>D420/C420*100</f>
        <v>103.02466639708857</v>
      </c>
      <c r="E422" s="14">
        <f>E420/D420*100</f>
        <v>179.33118769134151</v>
      </c>
      <c r="F422" s="14">
        <f>F420/E420*100</f>
        <v>107.22696432479759</v>
      </c>
      <c r="G422" s="14">
        <f>G420/F420*100</f>
        <v>106.73579359895493</v>
      </c>
      <c r="H422" s="14">
        <f>H420/G420*100</f>
        <v>63.129465310181288</v>
      </c>
    </row>
    <row r="423" spans="1:8" ht="15.75" x14ac:dyDescent="0.25">
      <c r="A423" s="11">
        <v>6</v>
      </c>
      <c r="B423" s="12" t="s">
        <v>211</v>
      </c>
      <c r="C423" s="14">
        <v>1178.8</v>
      </c>
      <c r="D423" s="14">
        <v>1229.5</v>
      </c>
      <c r="E423" s="14">
        <v>2257.6999999999998</v>
      </c>
      <c r="F423" s="14">
        <v>2421.3000000000002</v>
      </c>
      <c r="G423" s="14">
        <v>2584.8000000000002</v>
      </c>
      <c r="H423" s="14">
        <v>1620.7830000000001</v>
      </c>
    </row>
    <row r="424" spans="1:8" ht="15.75" x14ac:dyDescent="0.25">
      <c r="A424" s="11">
        <v>7</v>
      </c>
      <c r="B424" s="12" t="s">
        <v>212</v>
      </c>
      <c r="C424" s="14">
        <v>53</v>
      </c>
      <c r="D424" s="14">
        <v>31.9</v>
      </c>
      <c r="E424" s="14">
        <v>25.2</v>
      </c>
      <c r="F424" s="14">
        <v>26.8</v>
      </c>
      <c r="G424" s="14">
        <v>27.8</v>
      </c>
      <c r="H424" s="14">
        <v>27.8</v>
      </c>
    </row>
    <row r="425" spans="1:8" ht="31.5" x14ac:dyDescent="0.25">
      <c r="A425" s="11">
        <v>8</v>
      </c>
      <c r="B425" s="12" t="s">
        <v>213</v>
      </c>
      <c r="C425" s="14">
        <v>4.7</v>
      </c>
      <c r="D425" s="14">
        <v>12.5</v>
      </c>
      <c r="E425" s="14">
        <v>1.6</v>
      </c>
      <c r="F425" s="14">
        <v>1.5</v>
      </c>
      <c r="G425" s="14">
        <v>2</v>
      </c>
      <c r="H425" s="14">
        <v>2</v>
      </c>
    </row>
    <row r="426" spans="1:8" ht="15.75" x14ac:dyDescent="0.25">
      <c r="A426" s="11">
        <v>9</v>
      </c>
      <c r="B426" s="12" t="s">
        <v>214</v>
      </c>
      <c r="C426" s="14">
        <f>C428+C429+C430+C427</f>
        <v>6888.6</v>
      </c>
      <c r="D426" s="14">
        <f t="shared" ref="D426:H426" si="110">D428+D429+D430+D427</f>
        <v>6566.951</v>
      </c>
      <c r="E426" s="14">
        <f t="shared" si="110"/>
        <v>1011.1</v>
      </c>
      <c r="F426" s="14">
        <f t="shared" si="110"/>
        <v>0</v>
      </c>
      <c r="G426" s="14">
        <f t="shared" si="110"/>
        <v>0</v>
      </c>
      <c r="H426" s="14">
        <f t="shared" si="110"/>
        <v>964.01700000000005</v>
      </c>
    </row>
    <row r="427" spans="1:8" ht="31.5" x14ac:dyDescent="0.25">
      <c r="A427" s="11">
        <v>10</v>
      </c>
      <c r="B427" s="12" t="s">
        <v>225</v>
      </c>
      <c r="C427" s="14"/>
      <c r="D427" s="14">
        <v>36.551000000000002</v>
      </c>
      <c r="E427" s="14"/>
      <c r="F427" s="14"/>
      <c r="G427" s="14"/>
      <c r="H427" s="14"/>
    </row>
    <row r="428" spans="1:8" ht="15.75" x14ac:dyDescent="0.25">
      <c r="A428" s="11">
        <v>11</v>
      </c>
      <c r="B428" s="12" t="s">
        <v>215</v>
      </c>
      <c r="C428" s="14">
        <v>1233.4000000000001</v>
      </c>
      <c r="D428" s="14">
        <v>1366.8</v>
      </c>
      <c r="E428" s="14">
        <v>371.6</v>
      </c>
      <c r="F428" s="14"/>
      <c r="G428" s="14"/>
      <c r="H428" s="14">
        <v>964.01700000000005</v>
      </c>
    </row>
    <row r="429" spans="1:8" ht="31.5" x14ac:dyDescent="0.25">
      <c r="A429" s="11">
        <v>12</v>
      </c>
      <c r="B429" s="12" t="s">
        <v>216</v>
      </c>
      <c r="C429" s="14">
        <v>4725.3</v>
      </c>
      <c r="D429" s="14">
        <v>4182.3999999999996</v>
      </c>
      <c r="E429" s="14">
        <v>332</v>
      </c>
      <c r="F429" s="14"/>
      <c r="G429" s="14"/>
      <c r="H429" s="14"/>
    </row>
    <row r="430" spans="1:8" ht="15.75" x14ac:dyDescent="0.25">
      <c r="A430" s="11">
        <v>13</v>
      </c>
      <c r="B430" s="12" t="s">
        <v>217</v>
      </c>
      <c r="C430" s="14">
        <v>929.9</v>
      </c>
      <c r="D430" s="14">
        <v>981.2</v>
      </c>
      <c r="E430" s="14">
        <v>307.5</v>
      </c>
      <c r="F430" s="14"/>
      <c r="G430" s="14"/>
      <c r="H430" s="14"/>
    </row>
    <row r="431" spans="1:8" ht="15.75" x14ac:dyDescent="0.25">
      <c r="A431" s="11">
        <v>14</v>
      </c>
      <c r="B431" s="12" t="s">
        <v>218</v>
      </c>
      <c r="C431" s="14">
        <v>58.7</v>
      </c>
      <c r="D431" s="14">
        <v>76.5</v>
      </c>
      <c r="E431" s="14">
        <v>53</v>
      </c>
      <c r="F431" s="14"/>
      <c r="G431" s="14"/>
      <c r="H431" s="14"/>
    </row>
    <row r="432" spans="1:8" ht="47.25" x14ac:dyDescent="0.25">
      <c r="A432" s="11">
        <v>15</v>
      </c>
      <c r="B432" s="12" t="s">
        <v>219</v>
      </c>
      <c r="C432" s="14"/>
      <c r="D432" s="14"/>
      <c r="E432" s="14"/>
      <c r="F432" s="14"/>
      <c r="G432" s="14"/>
      <c r="H432" s="14"/>
    </row>
    <row r="433" spans="1:8" ht="15.75" x14ac:dyDescent="0.25">
      <c r="A433" s="11">
        <v>16</v>
      </c>
      <c r="B433" s="12" t="s">
        <v>220</v>
      </c>
      <c r="C433" s="14">
        <v>8881.2999999999993</v>
      </c>
      <c r="D433" s="14">
        <v>8335.2000000000007</v>
      </c>
      <c r="E433" s="14">
        <v>3419.2</v>
      </c>
      <c r="F433" s="14">
        <v>2449.6</v>
      </c>
      <c r="G433" s="14">
        <v>2614.6</v>
      </c>
      <c r="H433" s="14">
        <v>2614.6</v>
      </c>
    </row>
    <row r="434" spans="1:8" ht="15.75" x14ac:dyDescent="0.25">
      <c r="A434" s="11">
        <v>17</v>
      </c>
      <c r="B434" s="12" t="s">
        <v>208</v>
      </c>
      <c r="C434" s="14"/>
      <c r="D434" s="14"/>
      <c r="E434" s="14"/>
      <c r="F434" s="14"/>
      <c r="G434" s="14"/>
      <c r="H434" s="14"/>
    </row>
    <row r="435" spans="1:8" ht="15.75" x14ac:dyDescent="0.25">
      <c r="A435" s="11">
        <v>18</v>
      </c>
      <c r="B435" s="12" t="s">
        <v>221</v>
      </c>
      <c r="C435" s="14">
        <v>0</v>
      </c>
      <c r="D435" s="14">
        <f>D433/C433*100</f>
        <v>93.851125398308824</v>
      </c>
      <c r="E435" s="14">
        <f>E433/D433*100</f>
        <v>41.021211248680288</v>
      </c>
      <c r="F435" s="14">
        <f>F433/E433*100</f>
        <v>71.642489471221339</v>
      </c>
      <c r="G435" s="14">
        <f>G433/F433*100</f>
        <v>106.73579359895493</v>
      </c>
      <c r="H435" s="14">
        <f>H433/G433*100</f>
        <v>100</v>
      </c>
    </row>
    <row r="436" spans="1:8" ht="15.75" x14ac:dyDescent="0.25">
      <c r="A436" s="11">
        <v>19</v>
      </c>
      <c r="B436" s="12" t="s">
        <v>222</v>
      </c>
      <c r="C436" s="14">
        <f>C418-C433</f>
        <v>-697.49999999999909</v>
      </c>
      <c r="D436" s="14">
        <v>0</v>
      </c>
      <c r="E436" s="14">
        <v>0</v>
      </c>
      <c r="F436" s="14">
        <v>0</v>
      </c>
      <c r="G436" s="14">
        <v>0</v>
      </c>
      <c r="H436" s="14">
        <v>0</v>
      </c>
    </row>
    <row r="437" spans="1:8" ht="15.75" x14ac:dyDescent="0.25">
      <c r="A437" s="11">
        <v>20</v>
      </c>
      <c r="B437" s="12" t="s">
        <v>208</v>
      </c>
      <c r="C437" s="14"/>
      <c r="D437" s="14"/>
      <c r="E437" s="14"/>
      <c r="F437" s="14"/>
      <c r="G437" s="14"/>
      <c r="H437" s="14"/>
    </row>
    <row r="438" spans="1:8" ht="15.75" x14ac:dyDescent="0.25">
      <c r="A438" s="11">
        <v>21</v>
      </c>
      <c r="B438" s="12" t="s">
        <v>223</v>
      </c>
      <c r="C438" s="14">
        <v>0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</row>
    <row r="439" spans="1:8" ht="15.75" x14ac:dyDescent="0.25">
      <c r="A439" s="49"/>
      <c r="B439" s="50" t="s">
        <v>232</v>
      </c>
      <c r="C439" s="26"/>
      <c r="D439" s="40"/>
      <c r="E439" s="40"/>
      <c r="F439" s="40"/>
      <c r="G439" s="40"/>
      <c r="H439" s="40"/>
    </row>
    <row r="440" spans="1:8" ht="15.75" x14ac:dyDescent="0.25">
      <c r="A440" s="11">
        <v>1</v>
      </c>
      <c r="B440" s="12" t="s">
        <v>207</v>
      </c>
      <c r="C440" s="14">
        <f t="shared" ref="C440:H440" si="111">C442+C448+C453+C454</f>
        <v>11181.145291000001</v>
      </c>
      <c r="D440" s="14">
        <f t="shared" si="111"/>
        <v>13332.596300000001</v>
      </c>
      <c r="E440" s="14">
        <f t="shared" si="111"/>
        <v>10573</v>
      </c>
      <c r="F440" s="14">
        <f t="shared" si="111"/>
        <v>9814.2000000000007</v>
      </c>
      <c r="G440" s="14">
        <f t="shared" si="111"/>
        <v>10401.500000000002</v>
      </c>
      <c r="H440" s="14">
        <f t="shared" si="111"/>
        <v>7664.8059999999996</v>
      </c>
    </row>
    <row r="441" spans="1:8" ht="15.75" x14ac:dyDescent="0.25">
      <c r="A441" s="11">
        <v>2</v>
      </c>
      <c r="B441" s="12" t="s">
        <v>208</v>
      </c>
      <c r="C441" s="14"/>
      <c r="D441" s="14"/>
      <c r="E441" s="14"/>
      <c r="F441" s="14"/>
      <c r="G441" s="14"/>
      <c r="H441" s="14"/>
    </row>
    <row r="442" spans="1:8" ht="31.5" x14ac:dyDescent="0.25">
      <c r="A442" s="11">
        <v>3</v>
      </c>
      <c r="B442" s="12" t="s">
        <v>209</v>
      </c>
      <c r="C442" s="14">
        <f t="shared" ref="C442:H442" si="112">C445+C446+C447</f>
        <v>5818.1</v>
      </c>
      <c r="D442" s="14">
        <f t="shared" si="112"/>
        <v>8546.3000000000011</v>
      </c>
      <c r="E442" s="14">
        <f t="shared" si="112"/>
        <v>9225.7999999999993</v>
      </c>
      <c r="F442" s="14">
        <f t="shared" si="112"/>
        <v>9814.2000000000007</v>
      </c>
      <c r="G442" s="14">
        <f t="shared" si="112"/>
        <v>10401.500000000002</v>
      </c>
      <c r="H442" s="14">
        <f t="shared" si="112"/>
        <v>7664.8059999999996</v>
      </c>
    </row>
    <row r="443" spans="1:8" ht="15.75" x14ac:dyDescent="0.25">
      <c r="A443" s="11">
        <v>4</v>
      </c>
      <c r="B443" s="12" t="s">
        <v>208</v>
      </c>
      <c r="C443" s="14"/>
      <c r="D443" s="14"/>
      <c r="E443" s="14"/>
      <c r="F443" s="14"/>
      <c r="G443" s="14"/>
      <c r="H443" s="14"/>
    </row>
    <row r="444" spans="1:8" ht="15.75" x14ac:dyDescent="0.25">
      <c r="A444" s="11">
        <v>5</v>
      </c>
      <c r="B444" s="12" t="s">
        <v>210</v>
      </c>
      <c r="C444" s="14">
        <v>0</v>
      </c>
      <c r="D444" s="14">
        <f>D442/C442*100</f>
        <v>146.8915969130816</v>
      </c>
      <c r="E444" s="14">
        <f>E442/D442*100</f>
        <v>107.95080912207619</v>
      </c>
      <c r="F444" s="14">
        <f>F442/E442*100</f>
        <v>106.37776669773898</v>
      </c>
      <c r="G444" s="14">
        <f>G442/F442*100</f>
        <v>105.98418617920973</v>
      </c>
      <c r="H444" s="14">
        <f>H442/G442*100</f>
        <v>73.689429409219812</v>
      </c>
    </row>
    <row r="445" spans="1:8" ht="15.75" x14ac:dyDescent="0.25">
      <c r="A445" s="11">
        <v>6</v>
      </c>
      <c r="B445" s="12" t="s">
        <v>211</v>
      </c>
      <c r="C445" s="14">
        <v>5622.6</v>
      </c>
      <c r="D445" s="14">
        <v>8341.7000000000007</v>
      </c>
      <c r="E445" s="14">
        <v>9064.4</v>
      </c>
      <c r="F445" s="14">
        <v>9653</v>
      </c>
      <c r="G445" s="14">
        <v>10240.300000000001</v>
      </c>
      <c r="H445" s="14">
        <v>7503.6059999999998</v>
      </c>
    </row>
    <row r="446" spans="1:8" ht="15.75" x14ac:dyDescent="0.25">
      <c r="A446" s="11">
        <v>7</v>
      </c>
      <c r="B446" s="12" t="s">
        <v>212</v>
      </c>
      <c r="C446" s="14">
        <v>47.7</v>
      </c>
      <c r="D446" s="14">
        <v>48.4</v>
      </c>
      <c r="E446" s="14">
        <v>34.4</v>
      </c>
      <c r="F446" s="14">
        <v>34.200000000000003</v>
      </c>
      <c r="G446" s="14">
        <v>34.200000000000003</v>
      </c>
      <c r="H446" s="14">
        <v>34.200000000000003</v>
      </c>
    </row>
    <row r="447" spans="1:8" ht="31.5" x14ac:dyDescent="0.25">
      <c r="A447" s="11">
        <v>8</v>
      </c>
      <c r="B447" s="12" t="s">
        <v>213</v>
      </c>
      <c r="C447" s="14">
        <v>147.80000000000001</v>
      </c>
      <c r="D447" s="14">
        <v>156.19999999999999</v>
      </c>
      <c r="E447" s="14">
        <v>127</v>
      </c>
      <c r="F447" s="14">
        <v>127</v>
      </c>
      <c r="G447" s="14">
        <v>127</v>
      </c>
      <c r="H447" s="14">
        <v>127</v>
      </c>
    </row>
    <row r="448" spans="1:8" ht="15.75" x14ac:dyDescent="0.25">
      <c r="A448" s="11">
        <v>9</v>
      </c>
      <c r="B448" s="12" t="s">
        <v>214</v>
      </c>
      <c r="C448" s="14">
        <f t="shared" ref="C448:H448" si="113">C449+C450+C451+C452</f>
        <v>5022.445291</v>
      </c>
      <c r="D448" s="14">
        <f t="shared" si="113"/>
        <v>4494.2963</v>
      </c>
      <c r="E448" s="14">
        <f t="shared" si="113"/>
        <v>1052.7</v>
      </c>
      <c r="F448" s="14">
        <f t="shared" si="113"/>
        <v>0</v>
      </c>
      <c r="G448" s="14">
        <f t="shared" si="113"/>
        <v>0</v>
      </c>
      <c r="H448" s="14">
        <f t="shared" si="113"/>
        <v>0</v>
      </c>
    </row>
    <row r="449" spans="1:8" ht="31.5" x14ac:dyDescent="0.25">
      <c r="A449" s="11"/>
      <c r="B449" s="12" t="s">
        <v>225</v>
      </c>
      <c r="C449" s="14">
        <v>15.945290999999999</v>
      </c>
      <c r="D449" s="14">
        <v>1.9963</v>
      </c>
      <c r="E449" s="14">
        <v>200</v>
      </c>
      <c r="F449" s="14"/>
      <c r="G449" s="14"/>
      <c r="H449" s="14"/>
    </row>
    <row r="450" spans="1:8" ht="15.75" x14ac:dyDescent="0.25">
      <c r="A450" s="11">
        <v>10</v>
      </c>
      <c r="B450" s="12" t="s">
        <v>215</v>
      </c>
      <c r="C450" s="14"/>
      <c r="D450" s="14"/>
      <c r="E450" s="14"/>
      <c r="F450" s="14"/>
      <c r="G450" s="14"/>
      <c r="H450" s="14"/>
    </row>
    <row r="451" spans="1:8" ht="31.5" x14ac:dyDescent="0.25">
      <c r="A451" s="11">
        <v>11</v>
      </c>
      <c r="B451" s="12" t="s">
        <v>216</v>
      </c>
      <c r="C451" s="14">
        <v>4186.6000000000004</v>
      </c>
      <c r="D451" s="14">
        <v>1529.3</v>
      </c>
      <c r="E451" s="14">
        <v>370.2</v>
      </c>
      <c r="F451" s="14">
        <v>0</v>
      </c>
      <c r="G451" s="14">
        <v>0</v>
      </c>
      <c r="H451" s="14">
        <v>0</v>
      </c>
    </row>
    <row r="452" spans="1:8" ht="15.75" x14ac:dyDescent="0.25">
      <c r="A452" s="11">
        <v>12</v>
      </c>
      <c r="B452" s="12" t="s">
        <v>217</v>
      </c>
      <c r="C452" s="14">
        <v>819.9</v>
      </c>
      <c r="D452" s="14">
        <v>2963</v>
      </c>
      <c r="E452" s="14">
        <v>482.5</v>
      </c>
      <c r="F452" s="14">
        <v>0</v>
      </c>
      <c r="G452" s="14">
        <v>0</v>
      </c>
      <c r="H452" s="14">
        <v>0</v>
      </c>
    </row>
    <row r="453" spans="1:8" ht="15.75" x14ac:dyDescent="0.25">
      <c r="A453" s="11">
        <v>13</v>
      </c>
      <c r="B453" s="12" t="s">
        <v>218</v>
      </c>
      <c r="C453" s="14">
        <v>340.6</v>
      </c>
      <c r="D453" s="14">
        <v>292</v>
      </c>
      <c r="E453" s="14">
        <v>294.5</v>
      </c>
      <c r="F453" s="14"/>
      <c r="G453" s="14"/>
      <c r="H453" s="14"/>
    </row>
    <row r="454" spans="1:8" ht="47.25" x14ac:dyDescent="0.25">
      <c r="A454" s="11">
        <v>14</v>
      </c>
      <c r="B454" s="12" t="s">
        <v>219</v>
      </c>
      <c r="C454" s="14"/>
      <c r="D454" s="14"/>
      <c r="E454" s="14"/>
      <c r="F454" s="14"/>
      <c r="G454" s="14"/>
      <c r="H454" s="14"/>
    </row>
    <row r="455" spans="1:8" ht="15.75" x14ac:dyDescent="0.25">
      <c r="A455" s="11">
        <v>15</v>
      </c>
      <c r="B455" s="12" t="s">
        <v>220</v>
      </c>
      <c r="C455" s="14">
        <v>7755</v>
      </c>
      <c r="D455" s="14">
        <v>8040.2</v>
      </c>
      <c r="E455" s="14">
        <v>10948</v>
      </c>
      <c r="F455" s="14">
        <v>9814.2000000000007</v>
      </c>
      <c r="G455" s="14">
        <v>10401.5</v>
      </c>
      <c r="H455" s="14">
        <v>7664.8060000000005</v>
      </c>
    </row>
    <row r="456" spans="1:8" ht="15.75" x14ac:dyDescent="0.25">
      <c r="A456" s="11">
        <v>16</v>
      </c>
      <c r="B456" s="12" t="s">
        <v>208</v>
      </c>
      <c r="C456" s="14"/>
      <c r="D456" s="14"/>
      <c r="E456" s="14"/>
      <c r="F456" s="14"/>
      <c r="G456" s="14"/>
      <c r="H456" s="14"/>
    </row>
    <row r="457" spans="1:8" ht="15.75" x14ac:dyDescent="0.25">
      <c r="A457" s="11">
        <v>17</v>
      </c>
      <c r="B457" s="12" t="s">
        <v>221</v>
      </c>
      <c r="C457" s="14">
        <v>0</v>
      </c>
      <c r="D457" s="14">
        <f>D455/C455*100</f>
        <v>103.67762733720181</v>
      </c>
      <c r="E457" s="14">
        <f>E455/D455*100</f>
        <v>136.16576702072086</v>
      </c>
      <c r="F457" s="14">
        <f>F455/E455*100</f>
        <v>89.643770551698935</v>
      </c>
      <c r="G457" s="14">
        <f>G455/F455*100</f>
        <v>105.9841861792097</v>
      </c>
      <c r="H457" s="14">
        <f>H455/G455*100</f>
        <v>73.689429409219827</v>
      </c>
    </row>
    <row r="458" spans="1:8" ht="15.75" x14ac:dyDescent="0.25">
      <c r="A458" s="11">
        <v>18</v>
      </c>
      <c r="B458" s="12" t="s">
        <v>222</v>
      </c>
      <c r="C458" s="14">
        <f t="shared" ref="C458:H458" si="114">C440-C455</f>
        <v>3426.1452910000007</v>
      </c>
      <c r="D458" s="14">
        <f t="shared" si="114"/>
        <v>5292.3963000000012</v>
      </c>
      <c r="E458" s="14">
        <f t="shared" si="114"/>
        <v>-375</v>
      </c>
      <c r="F458" s="14">
        <f t="shared" si="114"/>
        <v>0</v>
      </c>
      <c r="G458" s="14">
        <f t="shared" si="114"/>
        <v>0</v>
      </c>
      <c r="H458" s="14">
        <f t="shared" si="114"/>
        <v>0</v>
      </c>
    </row>
    <row r="459" spans="1:8" ht="15.75" x14ac:dyDescent="0.25">
      <c r="A459" s="11">
        <v>19</v>
      </c>
      <c r="B459" s="12" t="s">
        <v>208</v>
      </c>
      <c r="C459" s="14"/>
      <c r="D459" s="14"/>
      <c r="E459" s="14"/>
      <c r="F459" s="14"/>
      <c r="G459" s="14"/>
      <c r="H459" s="14"/>
    </row>
    <row r="460" spans="1:8" ht="15.75" x14ac:dyDescent="0.25">
      <c r="A460" s="11">
        <v>20</v>
      </c>
      <c r="B460" s="12" t="s">
        <v>223</v>
      </c>
      <c r="C460" s="14">
        <v>0</v>
      </c>
      <c r="D460" s="14">
        <v>0</v>
      </c>
      <c r="E460" s="14">
        <v>0</v>
      </c>
      <c r="F460" s="14">
        <v>0</v>
      </c>
      <c r="G460" s="14">
        <v>0</v>
      </c>
      <c r="H460" s="14">
        <v>0</v>
      </c>
    </row>
    <row r="461" spans="1:8" ht="15.75" x14ac:dyDescent="0.25">
      <c r="A461" s="49"/>
      <c r="B461" s="50" t="s">
        <v>233</v>
      </c>
      <c r="C461" s="26"/>
      <c r="D461" s="40"/>
      <c r="E461" s="40"/>
      <c r="F461" s="40"/>
      <c r="G461" s="40"/>
      <c r="H461" s="40"/>
    </row>
    <row r="462" spans="1:8" ht="15.75" x14ac:dyDescent="0.25">
      <c r="A462" s="11">
        <v>1</v>
      </c>
      <c r="B462" s="12" t="s">
        <v>207</v>
      </c>
      <c r="C462" s="14">
        <f t="shared" ref="C462:H462" si="115">C464+C470+C475+C476</f>
        <v>8981.6901859999998</v>
      </c>
      <c r="D462" s="14">
        <f t="shared" si="115"/>
        <v>10110.863518999999</v>
      </c>
      <c r="E462" s="14">
        <f t="shared" si="115"/>
        <v>5936.9139999999998</v>
      </c>
      <c r="F462" s="14">
        <f t="shared" si="115"/>
        <v>3819.2089000000001</v>
      </c>
      <c r="G462" s="14">
        <f t="shared" si="115"/>
        <v>3962.9241379999994</v>
      </c>
      <c r="H462" s="14">
        <f t="shared" si="115"/>
        <v>4260.4831379999996</v>
      </c>
    </row>
    <row r="463" spans="1:8" ht="15.75" x14ac:dyDescent="0.25">
      <c r="A463" s="11">
        <v>2</v>
      </c>
      <c r="B463" s="12" t="s">
        <v>208</v>
      </c>
      <c r="C463" s="14"/>
      <c r="D463" s="14"/>
      <c r="E463" s="14"/>
      <c r="F463" s="14"/>
      <c r="G463" s="14"/>
      <c r="H463" s="14"/>
    </row>
    <row r="464" spans="1:8" ht="31.5" x14ac:dyDescent="0.25">
      <c r="A464" s="11">
        <v>3</v>
      </c>
      <c r="B464" s="12" t="s">
        <v>209</v>
      </c>
      <c r="C464" s="14">
        <f t="shared" ref="C464:H464" si="116">C467+C468+C469</f>
        <v>2205.5761339999999</v>
      </c>
      <c r="D464" s="14">
        <f t="shared" si="116"/>
        <v>2399.619173</v>
      </c>
      <c r="E464" s="14">
        <f t="shared" si="116"/>
        <v>2803.1279999999997</v>
      </c>
      <c r="F464" s="14">
        <f t="shared" si="116"/>
        <v>3004.7529</v>
      </c>
      <c r="G464" s="14">
        <f t="shared" si="116"/>
        <v>3203.2491379999997</v>
      </c>
      <c r="H464" s="14">
        <f t="shared" si="116"/>
        <v>3136.8781379999996</v>
      </c>
    </row>
    <row r="465" spans="1:8" ht="15.75" x14ac:dyDescent="0.25">
      <c r="A465" s="11">
        <v>4</v>
      </c>
      <c r="B465" s="12" t="s">
        <v>208</v>
      </c>
      <c r="C465" s="14"/>
      <c r="D465" s="14"/>
      <c r="E465" s="14"/>
      <c r="F465" s="14"/>
      <c r="G465" s="14"/>
      <c r="H465" s="14"/>
    </row>
    <row r="466" spans="1:8" ht="15.75" x14ac:dyDescent="0.25">
      <c r="A466" s="11">
        <v>5</v>
      </c>
      <c r="B466" s="12" t="s">
        <v>210</v>
      </c>
      <c r="C466" s="14">
        <v>0</v>
      </c>
      <c r="D466" s="14">
        <f>D464/C464*100</f>
        <v>108.79783907745168</v>
      </c>
      <c r="E466" s="14">
        <f>E464/D464*100</f>
        <v>116.81553604589405</v>
      </c>
      <c r="F466" s="14">
        <f>F464/E464*100</f>
        <v>107.19285384042398</v>
      </c>
      <c r="G466" s="14">
        <f>G464/F464*100</f>
        <v>106.60607526162966</v>
      </c>
      <c r="H466" s="14">
        <f>H464/G464*100</f>
        <v>97.928010056643927</v>
      </c>
    </row>
    <row r="467" spans="1:8" ht="15.75" x14ac:dyDescent="0.25">
      <c r="A467" s="11">
        <v>6</v>
      </c>
      <c r="B467" s="12" t="s">
        <v>211</v>
      </c>
      <c r="C467" s="14">
        <v>2141.4538280000002</v>
      </c>
      <c r="D467" s="14">
        <v>2341.4583910000001</v>
      </c>
      <c r="E467" s="14">
        <v>2729.7829999999999</v>
      </c>
      <c r="F467" s="14">
        <v>2929.9409999999998</v>
      </c>
      <c r="G467" s="14">
        <v>3126.9409999999998</v>
      </c>
      <c r="H467" s="14">
        <v>3060.5699999999997</v>
      </c>
    </row>
    <row r="468" spans="1:8" ht="15.75" x14ac:dyDescent="0.25">
      <c r="A468" s="11">
        <v>7</v>
      </c>
      <c r="B468" s="12" t="s">
        <v>212</v>
      </c>
      <c r="C468" s="14">
        <v>60.035617999999999</v>
      </c>
      <c r="D468" s="14">
        <v>35.556784</v>
      </c>
      <c r="E468" s="14">
        <v>35.344999999999999</v>
      </c>
      <c r="F468" s="14">
        <v>36.051900000000003</v>
      </c>
      <c r="G468" s="14">
        <v>36.772938000000003</v>
      </c>
      <c r="H468" s="14">
        <v>36.772938000000003</v>
      </c>
    </row>
    <row r="469" spans="1:8" ht="31.5" x14ac:dyDescent="0.25">
      <c r="A469" s="11">
        <v>8</v>
      </c>
      <c r="B469" s="12" t="s">
        <v>213</v>
      </c>
      <c r="C469" s="14">
        <v>4.0866879999999997</v>
      </c>
      <c r="D469" s="14">
        <v>22.603998000000001</v>
      </c>
      <c r="E469" s="14">
        <v>38</v>
      </c>
      <c r="F469" s="14">
        <v>38.76</v>
      </c>
      <c r="G469" s="14">
        <v>39.535200000000003</v>
      </c>
      <c r="H469" s="14">
        <v>39.535200000000003</v>
      </c>
    </row>
    <row r="470" spans="1:8" ht="15.75" x14ac:dyDescent="0.25">
      <c r="A470" s="11">
        <v>9</v>
      </c>
      <c r="B470" s="12" t="s">
        <v>214</v>
      </c>
      <c r="C470" s="14">
        <f t="shared" ref="C470:H470" si="117">C471+C472+C473+C474</f>
        <v>6685.6269999999995</v>
      </c>
      <c r="D470" s="14">
        <f t="shared" si="117"/>
        <v>7556.9919999999993</v>
      </c>
      <c r="E470" s="14">
        <f t="shared" si="117"/>
        <v>3025.098</v>
      </c>
      <c r="F470" s="14">
        <f t="shared" si="117"/>
        <v>814.45600000000002</v>
      </c>
      <c r="G470" s="14">
        <f t="shared" si="117"/>
        <v>759.67499999999995</v>
      </c>
      <c r="H470" s="14">
        <f t="shared" si="117"/>
        <v>1123.605</v>
      </c>
    </row>
    <row r="471" spans="1:8" ht="31.5" x14ac:dyDescent="0.25">
      <c r="A471" s="11"/>
      <c r="B471" s="12" t="s">
        <v>225</v>
      </c>
      <c r="C471" s="14">
        <v>8.3870000000000005</v>
      </c>
      <c r="D471" s="14">
        <v>1.4E-2</v>
      </c>
      <c r="E471" s="14"/>
      <c r="F471" s="14"/>
      <c r="G471" s="14"/>
      <c r="H471" s="14"/>
    </row>
    <row r="472" spans="1:8" ht="15.75" x14ac:dyDescent="0.25">
      <c r="A472" s="11">
        <v>10</v>
      </c>
      <c r="B472" s="12" t="s">
        <v>215</v>
      </c>
      <c r="C472" s="14">
        <v>1057.2339999999999</v>
      </c>
      <c r="D472" s="14">
        <v>1281.162</v>
      </c>
      <c r="E472" s="14">
        <v>1521.615</v>
      </c>
      <c r="F472" s="14">
        <v>814.45600000000002</v>
      </c>
      <c r="G472" s="14">
        <v>759.67499999999995</v>
      </c>
      <c r="H472" s="14">
        <v>1123.605</v>
      </c>
    </row>
    <row r="473" spans="1:8" ht="31.5" x14ac:dyDescent="0.25">
      <c r="A473" s="11">
        <v>11</v>
      </c>
      <c r="B473" s="12" t="s">
        <v>216</v>
      </c>
      <c r="C473" s="14">
        <v>4603.3069999999998</v>
      </c>
      <c r="D473" s="14">
        <v>4357.4269999999997</v>
      </c>
      <c r="E473" s="14">
        <v>367.07400000000001</v>
      </c>
      <c r="F473" s="14"/>
      <c r="G473" s="14"/>
      <c r="H473" s="14"/>
    </row>
    <row r="474" spans="1:8" ht="15.75" x14ac:dyDescent="0.25">
      <c r="A474" s="11">
        <v>12</v>
      </c>
      <c r="B474" s="12" t="s">
        <v>217</v>
      </c>
      <c r="C474" s="14">
        <v>1016.699</v>
      </c>
      <c r="D474" s="14">
        <v>1918.3889999999999</v>
      </c>
      <c r="E474" s="14">
        <v>1136.4090000000001</v>
      </c>
      <c r="F474" s="14"/>
      <c r="G474" s="14"/>
      <c r="H474" s="14"/>
    </row>
    <row r="475" spans="1:8" ht="15.75" x14ac:dyDescent="0.25">
      <c r="A475" s="11">
        <v>13</v>
      </c>
      <c r="B475" s="12" t="s">
        <v>218</v>
      </c>
      <c r="C475" s="14">
        <v>90.487052000000006</v>
      </c>
      <c r="D475" s="14">
        <v>154.25234599999999</v>
      </c>
      <c r="E475" s="14">
        <v>108.688</v>
      </c>
      <c r="F475" s="14"/>
      <c r="G475" s="14"/>
      <c r="H475" s="14"/>
    </row>
    <row r="476" spans="1:8" ht="47.25" x14ac:dyDescent="0.25">
      <c r="A476" s="11">
        <v>14</v>
      </c>
      <c r="B476" s="12" t="s">
        <v>219</v>
      </c>
      <c r="C476" s="14"/>
      <c r="D476" s="14"/>
      <c r="E476" s="14"/>
      <c r="F476" s="14"/>
      <c r="G476" s="14"/>
      <c r="H476" s="14"/>
    </row>
    <row r="477" spans="1:8" ht="15.75" x14ac:dyDescent="0.25">
      <c r="A477" s="11">
        <v>15</v>
      </c>
      <c r="B477" s="12" t="s">
        <v>220</v>
      </c>
      <c r="C477" s="14">
        <v>10603.629730000001</v>
      </c>
      <c r="D477" s="14">
        <v>10783.594712</v>
      </c>
      <c r="E477" s="14">
        <v>5646.777</v>
      </c>
      <c r="F477" s="14">
        <v>3819.2089000000001</v>
      </c>
      <c r="G477" s="14">
        <v>3962.9241379999999</v>
      </c>
      <c r="H477" s="14">
        <v>4260.4831379999996</v>
      </c>
    </row>
    <row r="478" spans="1:8" ht="15.75" x14ac:dyDescent="0.25">
      <c r="A478" s="11">
        <v>16</v>
      </c>
      <c r="B478" s="12" t="s">
        <v>208</v>
      </c>
      <c r="C478" s="14"/>
      <c r="D478" s="14"/>
      <c r="E478" s="14"/>
      <c r="F478" s="14"/>
      <c r="G478" s="14"/>
      <c r="H478" s="14"/>
    </row>
    <row r="479" spans="1:8" ht="15.75" x14ac:dyDescent="0.25">
      <c r="A479" s="11">
        <v>17</v>
      </c>
      <c r="B479" s="12" t="s">
        <v>221</v>
      </c>
      <c r="C479" s="14">
        <v>0</v>
      </c>
      <c r="D479" s="14">
        <f>D477/C477*100</f>
        <v>101.69720168076823</v>
      </c>
      <c r="E479" s="14">
        <f>E477/D477*100</f>
        <v>52.36451434618791</v>
      </c>
      <c r="F479" s="14">
        <f>F477/E477*100</f>
        <v>67.63519969001787</v>
      </c>
      <c r="G479" s="14">
        <f>G477/F477*100</f>
        <v>103.76295829222644</v>
      </c>
      <c r="H479" s="14">
        <f>H477/G477*100</f>
        <v>107.50857169196711</v>
      </c>
    </row>
    <row r="480" spans="1:8" ht="15.75" x14ac:dyDescent="0.25">
      <c r="A480" s="11">
        <v>18</v>
      </c>
      <c r="B480" s="12" t="s">
        <v>222</v>
      </c>
      <c r="C480" s="14">
        <f t="shared" ref="C480:H480" si="118">C462-C477</f>
        <v>-1621.9395440000008</v>
      </c>
      <c r="D480" s="14">
        <f t="shared" si="118"/>
        <v>-672.73119300000144</v>
      </c>
      <c r="E480" s="14">
        <f t="shared" si="118"/>
        <v>290.13699999999972</v>
      </c>
      <c r="F480" s="14">
        <f t="shared" si="118"/>
        <v>0</v>
      </c>
      <c r="G480" s="14">
        <f t="shared" si="118"/>
        <v>0</v>
      </c>
      <c r="H480" s="14">
        <f t="shared" si="118"/>
        <v>0</v>
      </c>
    </row>
    <row r="481" spans="1:8" ht="15.75" x14ac:dyDescent="0.25">
      <c r="A481" s="11">
        <v>19</v>
      </c>
      <c r="B481" s="12" t="s">
        <v>208</v>
      </c>
      <c r="C481" s="14"/>
      <c r="D481" s="14"/>
      <c r="E481" s="14"/>
      <c r="F481" s="14"/>
      <c r="G481" s="14"/>
      <c r="H481" s="14"/>
    </row>
    <row r="482" spans="1:8" ht="15.75" x14ac:dyDescent="0.25">
      <c r="A482" s="11">
        <v>20</v>
      </c>
      <c r="B482" s="12" t="s">
        <v>223</v>
      </c>
      <c r="C482" s="14">
        <v>0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</row>
    <row r="483" spans="1:8" ht="15.75" x14ac:dyDescent="0.25">
      <c r="A483" s="49"/>
      <c r="B483" s="50" t="s">
        <v>234</v>
      </c>
      <c r="C483" s="26"/>
      <c r="D483" s="40"/>
      <c r="E483" s="40"/>
      <c r="F483" s="40"/>
      <c r="G483" s="40"/>
      <c r="H483" s="40"/>
    </row>
    <row r="484" spans="1:8" ht="15.75" x14ac:dyDescent="0.25">
      <c r="A484" s="11">
        <v>1</v>
      </c>
      <c r="B484" s="12" t="s">
        <v>207</v>
      </c>
      <c r="C484" s="14">
        <f t="shared" ref="C484:H484" si="119">C486+C492+C497+C498</f>
        <v>4509.5689999999995</v>
      </c>
      <c r="D484" s="14">
        <f t="shared" si="119"/>
        <v>5044.3330000000005</v>
      </c>
      <c r="E484" s="14">
        <f t="shared" si="119"/>
        <v>3023.1529999999998</v>
      </c>
      <c r="F484" s="14">
        <f t="shared" si="119"/>
        <v>2534.404</v>
      </c>
      <c r="G484" s="14">
        <f t="shared" si="119"/>
        <v>2598.4010000000003</v>
      </c>
      <c r="H484" s="14">
        <f t="shared" si="119"/>
        <v>2671.3879999999999</v>
      </c>
    </row>
    <row r="485" spans="1:8" ht="15.75" x14ac:dyDescent="0.25">
      <c r="A485" s="11">
        <v>2</v>
      </c>
      <c r="B485" s="12" t="s">
        <v>208</v>
      </c>
      <c r="C485" s="14"/>
      <c r="D485" s="14"/>
      <c r="E485" s="14"/>
      <c r="F485" s="14"/>
      <c r="G485" s="14"/>
      <c r="H485" s="14"/>
    </row>
    <row r="486" spans="1:8" ht="31.5" x14ac:dyDescent="0.25">
      <c r="A486" s="11">
        <v>3</v>
      </c>
      <c r="B486" s="12" t="s">
        <v>209</v>
      </c>
      <c r="C486" s="14">
        <f t="shared" ref="C486:H486" si="120">C489+C490+C491</f>
        <v>940.399</v>
      </c>
      <c r="D486" s="14">
        <f t="shared" si="120"/>
        <v>1530.019</v>
      </c>
      <c r="E486" s="14">
        <f t="shared" si="120"/>
        <v>2147.5070000000001</v>
      </c>
      <c r="F486" s="14">
        <f t="shared" si="120"/>
        <v>2279.5120000000002</v>
      </c>
      <c r="G486" s="14">
        <f t="shared" si="120"/>
        <v>2420.7580000000003</v>
      </c>
      <c r="H486" s="14">
        <f t="shared" si="120"/>
        <v>1802.8069999999998</v>
      </c>
    </row>
    <row r="487" spans="1:8" ht="15.75" x14ac:dyDescent="0.25">
      <c r="A487" s="11">
        <v>4</v>
      </c>
      <c r="B487" s="12" t="s">
        <v>208</v>
      </c>
      <c r="C487" s="14"/>
      <c r="D487" s="14"/>
      <c r="E487" s="14"/>
      <c r="F487" s="14"/>
      <c r="G487" s="14"/>
      <c r="H487" s="14"/>
    </row>
    <row r="488" spans="1:8" ht="15.75" x14ac:dyDescent="0.25">
      <c r="A488" s="11">
        <v>5</v>
      </c>
      <c r="B488" s="12" t="s">
        <v>210</v>
      </c>
      <c r="C488" s="14">
        <v>0</v>
      </c>
      <c r="D488" s="14">
        <f>D486/C486*100</f>
        <v>162.69891822513637</v>
      </c>
      <c r="E488" s="14">
        <f>E486/D486*100</f>
        <v>140.35819163030001</v>
      </c>
      <c r="F488" s="14">
        <f>F486/E486*100</f>
        <v>106.14689498101752</v>
      </c>
      <c r="G488" s="14">
        <f>G486/F486*100</f>
        <v>106.19632623122843</v>
      </c>
      <c r="H488" s="14">
        <f>H486/G486*100</f>
        <v>74.472830410970431</v>
      </c>
    </row>
    <row r="489" spans="1:8" ht="15.75" x14ac:dyDescent="0.25">
      <c r="A489" s="11">
        <v>6</v>
      </c>
      <c r="B489" s="12" t="s">
        <v>211</v>
      </c>
      <c r="C489" s="14">
        <v>899.44100000000003</v>
      </c>
      <c r="D489" s="14">
        <v>1486.4079999999999</v>
      </c>
      <c r="E489" s="14">
        <v>2123.701</v>
      </c>
      <c r="F489" s="14">
        <v>2255.7060000000001</v>
      </c>
      <c r="G489" s="14">
        <v>2396.9520000000002</v>
      </c>
      <c r="H489" s="14">
        <v>1778.6289999999999</v>
      </c>
    </row>
    <row r="490" spans="1:8" ht="15.75" x14ac:dyDescent="0.25">
      <c r="A490" s="11">
        <v>7</v>
      </c>
      <c r="B490" s="12" t="s">
        <v>212</v>
      </c>
      <c r="C490" s="14">
        <v>38.274999999999999</v>
      </c>
      <c r="D490" s="14">
        <v>31.827000000000002</v>
      </c>
      <c r="E490" s="14">
        <v>12.256</v>
      </c>
      <c r="F490" s="14">
        <v>12.256</v>
      </c>
      <c r="G490" s="14">
        <v>12.256</v>
      </c>
      <c r="H490" s="14">
        <v>12.494999999999999</v>
      </c>
    </row>
    <row r="491" spans="1:8" ht="31.5" x14ac:dyDescent="0.25">
      <c r="A491" s="11">
        <v>8</v>
      </c>
      <c r="B491" s="12" t="s">
        <v>213</v>
      </c>
      <c r="C491" s="14">
        <v>2.6829999999999998</v>
      </c>
      <c r="D491" s="14">
        <v>11.784000000000001</v>
      </c>
      <c r="E491" s="14">
        <v>11.55</v>
      </c>
      <c r="F491" s="14">
        <v>11.55</v>
      </c>
      <c r="G491" s="14">
        <v>11.55</v>
      </c>
      <c r="H491" s="14">
        <v>11.683</v>
      </c>
    </row>
    <row r="492" spans="1:8" ht="15.75" x14ac:dyDescent="0.25">
      <c r="A492" s="11">
        <v>9</v>
      </c>
      <c r="B492" s="12" t="s">
        <v>214</v>
      </c>
      <c r="C492" s="14">
        <f>C494+C495+C496+C493</f>
        <v>3497.2679999999996</v>
      </c>
      <c r="D492" s="14">
        <f t="shared" ref="D492:H492" si="121">D494+D495+D496+D493</f>
        <v>3417.0070000000005</v>
      </c>
      <c r="E492" s="14">
        <f t="shared" si="121"/>
        <v>807.54099999999994</v>
      </c>
      <c r="F492" s="14">
        <f t="shared" si="121"/>
        <v>254.892</v>
      </c>
      <c r="G492" s="14">
        <f t="shared" si="121"/>
        <v>177.643</v>
      </c>
      <c r="H492" s="14">
        <f t="shared" si="121"/>
        <v>868.58100000000002</v>
      </c>
    </row>
    <row r="493" spans="1:8" ht="31.5" x14ac:dyDescent="0.25">
      <c r="A493" s="11">
        <v>10</v>
      </c>
      <c r="B493" s="12" t="s">
        <v>225</v>
      </c>
      <c r="C493" s="14"/>
      <c r="D493" s="14">
        <v>0.746</v>
      </c>
      <c r="E493" s="14"/>
      <c r="F493" s="14"/>
      <c r="G493" s="14"/>
      <c r="H493" s="14"/>
    </row>
    <row r="494" spans="1:8" ht="15.75" x14ac:dyDescent="0.25">
      <c r="A494" s="11">
        <v>11</v>
      </c>
      <c r="B494" s="12" t="s">
        <v>215</v>
      </c>
      <c r="C494" s="14">
        <v>1364.0450000000001</v>
      </c>
      <c r="D494" s="14">
        <v>1525.5509999999999</v>
      </c>
      <c r="E494" s="14">
        <v>472.81700000000001</v>
      </c>
      <c r="F494" s="14">
        <v>254.892</v>
      </c>
      <c r="G494" s="14">
        <v>177.643</v>
      </c>
      <c r="H494" s="14">
        <v>868.58100000000002</v>
      </c>
    </row>
    <row r="495" spans="1:8" ht="31.5" x14ac:dyDescent="0.25">
      <c r="A495" s="11">
        <v>12</v>
      </c>
      <c r="B495" s="12" t="s">
        <v>216</v>
      </c>
      <c r="C495" s="14">
        <v>1878.9359999999999</v>
      </c>
      <c r="D495" s="14">
        <v>627.75800000000004</v>
      </c>
      <c r="E495" s="14">
        <v>334.72399999999999</v>
      </c>
      <c r="F495" s="14"/>
      <c r="G495" s="14"/>
      <c r="H495" s="14"/>
    </row>
    <row r="496" spans="1:8" ht="15.75" x14ac:dyDescent="0.25">
      <c r="A496" s="11">
        <v>13</v>
      </c>
      <c r="B496" s="12" t="s">
        <v>217</v>
      </c>
      <c r="C496" s="14">
        <v>254.28700000000001</v>
      </c>
      <c r="D496" s="14">
        <v>1262.952</v>
      </c>
      <c r="E496" s="14"/>
      <c r="F496" s="14"/>
      <c r="G496" s="14"/>
      <c r="H496" s="14"/>
    </row>
    <row r="497" spans="1:8" ht="15.75" x14ac:dyDescent="0.25">
      <c r="A497" s="11">
        <v>14</v>
      </c>
      <c r="B497" s="12" t="s">
        <v>218</v>
      </c>
      <c r="C497" s="14">
        <v>71.902000000000001</v>
      </c>
      <c r="D497" s="14">
        <v>97.307000000000002</v>
      </c>
      <c r="E497" s="14">
        <v>68.105000000000004</v>
      </c>
      <c r="F497" s="14"/>
      <c r="G497" s="14"/>
      <c r="H497" s="14"/>
    </row>
    <row r="498" spans="1:8" ht="47.25" x14ac:dyDescent="0.25">
      <c r="A498" s="11">
        <v>15</v>
      </c>
      <c r="B498" s="12" t="s">
        <v>219</v>
      </c>
      <c r="C498" s="14"/>
      <c r="D498" s="14"/>
      <c r="E498" s="14"/>
      <c r="F498" s="14"/>
      <c r="G498" s="14"/>
      <c r="H498" s="14"/>
    </row>
    <row r="499" spans="1:8" ht="15.75" x14ac:dyDescent="0.25">
      <c r="A499" s="11">
        <v>16</v>
      </c>
      <c r="B499" s="12" t="s">
        <v>220</v>
      </c>
      <c r="C499" s="14">
        <v>4680.3720000000003</v>
      </c>
      <c r="D499" s="14">
        <v>4711.8919999999998</v>
      </c>
      <c r="E499" s="14">
        <v>3183.1779999999999</v>
      </c>
      <c r="F499" s="14">
        <v>2534.404</v>
      </c>
      <c r="G499" s="14">
        <v>2598.4009999999998</v>
      </c>
      <c r="H499" s="14">
        <v>2671.3879999999999</v>
      </c>
    </row>
    <row r="500" spans="1:8" ht="15.75" x14ac:dyDescent="0.25">
      <c r="A500" s="11">
        <v>17</v>
      </c>
      <c r="B500" s="12" t="s">
        <v>208</v>
      </c>
      <c r="C500" s="14"/>
      <c r="D500" s="14"/>
      <c r="E500" s="14"/>
      <c r="F500" s="14"/>
      <c r="G500" s="14"/>
      <c r="H500" s="14"/>
    </row>
    <row r="501" spans="1:8" ht="15.75" x14ac:dyDescent="0.25">
      <c r="A501" s="11">
        <v>18</v>
      </c>
      <c r="B501" s="12" t="s">
        <v>221</v>
      </c>
      <c r="C501" s="14">
        <v>0</v>
      </c>
      <c r="D501" s="14">
        <f>D499/C499*100</f>
        <v>100.67345074280421</v>
      </c>
      <c r="E501" s="14">
        <f>E499/D499*100</f>
        <v>67.556259778449927</v>
      </c>
      <c r="F501" s="14">
        <f>F499/E499*100</f>
        <v>79.618670397948222</v>
      </c>
      <c r="G501" s="14">
        <f>G499/F499*100</f>
        <v>102.52513016867081</v>
      </c>
      <c r="H501" s="14">
        <f>H499/G499*100</f>
        <v>102.80891979336523</v>
      </c>
    </row>
    <row r="502" spans="1:8" ht="15.75" x14ac:dyDescent="0.25">
      <c r="A502" s="11">
        <v>19</v>
      </c>
      <c r="B502" s="12" t="s">
        <v>222</v>
      </c>
      <c r="C502" s="14">
        <f>C484-C499</f>
        <v>-170.80300000000079</v>
      </c>
      <c r="D502" s="14">
        <v>0</v>
      </c>
      <c r="E502" s="14">
        <v>0</v>
      </c>
      <c r="F502" s="14">
        <v>0</v>
      </c>
      <c r="G502" s="14">
        <v>0</v>
      </c>
      <c r="H502" s="14">
        <v>0</v>
      </c>
    </row>
    <row r="503" spans="1:8" ht="15.75" x14ac:dyDescent="0.25">
      <c r="A503" s="11">
        <v>20</v>
      </c>
      <c r="B503" s="12" t="s">
        <v>208</v>
      </c>
      <c r="C503" s="14"/>
      <c r="D503" s="14"/>
      <c r="E503" s="14"/>
      <c r="F503" s="14"/>
      <c r="G503" s="14"/>
      <c r="H503" s="14"/>
    </row>
    <row r="504" spans="1:8" ht="15.75" x14ac:dyDescent="0.25">
      <c r="A504" s="11">
        <v>21</v>
      </c>
      <c r="B504" s="12" t="s">
        <v>223</v>
      </c>
      <c r="C504" s="14">
        <v>0</v>
      </c>
      <c r="D504" s="14">
        <v>0</v>
      </c>
      <c r="E504" s="14">
        <v>0</v>
      </c>
      <c r="F504" s="14">
        <v>0</v>
      </c>
      <c r="G504" s="14">
        <v>0</v>
      </c>
      <c r="H504" s="14">
        <v>0</v>
      </c>
    </row>
    <row r="505" spans="1:8" ht="15.75" x14ac:dyDescent="0.25">
      <c r="A505" s="49"/>
      <c r="B505" s="50" t="s">
        <v>235</v>
      </c>
      <c r="C505" s="26"/>
      <c r="D505" s="40"/>
      <c r="E505" s="40"/>
      <c r="F505" s="40"/>
      <c r="G505" s="40"/>
      <c r="H505" s="40"/>
    </row>
    <row r="506" spans="1:8" ht="15.75" x14ac:dyDescent="0.25">
      <c r="A506" s="11">
        <v>1</v>
      </c>
      <c r="B506" s="12" t="s">
        <v>207</v>
      </c>
      <c r="C506" s="14">
        <f t="shared" ref="C506:H506" si="122">C508+C514+C518+C519</f>
        <v>7214.2142999999996</v>
      </c>
      <c r="D506" s="14">
        <f t="shared" si="122"/>
        <v>5472.1589999999997</v>
      </c>
      <c r="E506" s="14">
        <f t="shared" si="122"/>
        <v>3727.1810000000005</v>
      </c>
      <c r="F506" s="14">
        <f t="shared" si="122"/>
        <v>2821.5950000000003</v>
      </c>
      <c r="G506" s="14">
        <f t="shared" si="122"/>
        <v>2851.893</v>
      </c>
      <c r="H506" s="14">
        <f t="shared" si="122"/>
        <v>2957.3710000000001</v>
      </c>
    </row>
    <row r="507" spans="1:8" ht="15.75" x14ac:dyDescent="0.25">
      <c r="A507" s="11">
        <v>2</v>
      </c>
      <c r="B507" s="12" t="s">
        <v>208</v>
      </c>
      <c r="C507" s="14"/>
      <c r="D507" s="14"/>
      <c r="E507" s="14"/>
      <c r="F507" s="14"/>
      <c r="G507" s="14"/>
      <c r="H507" s="14"/>
    </row>
    <row r="508" spans="1:8" ht="31.5" x14ac:dyDescent="0.25">
      <c r="A508" s="11">
        <v>3</v>
      </c>
      <c r="B508" s="12" t="s">
        <v>209</v>
      </c>
      <c r="C508" s="14">
        <f t="shared" ref="C508:H508" si="123">C511+C512+C513</f>
        <v>1926.423</v>
      </c>
      <c r="D508" s="14">
        <f t="shared" si="123"/>
        <v>1861.8969999999999</v>
      </c>
      <c r="E508" s="14">
        <f t="shared" si="123"/>
        <v>3278.4360000000001</v>
      </c>
      <c r="F508" s="14">
        <f t="shared" si="123"/>
        <v>2821.5950000000003</v>
      </c>
      <c r="G508" s="14">
        <f t="shared" si="123"/>
        <v>2851.893</v>
      </c>
      <c r="H508" s="14">
        <f t="shared" si="123"/>
        <v>1556.2379999999998</v>
      </c>
    </row>
    <row r="509" spans="1:8" ht="15.75" x14ac:dyDescent="0.25">
      <c r="A509" s="11">
        <v>4</v>
      </c>
      <c r="B509" s="12" t="s">
        <v>208</v>
      </c>
      <c r="C509" s="14"/>
      <c r="D509" s="14"/>
      <c r="E509" s="14"/>
      <c r="F509" s="14"/>
      <c r="G509" s="14"/>
      <c r="H509" s="14"/>
    </row>
    <row r="510" spans="1:8" ht="15.75" x14ac:dyDescent="0.25">
      <c r="A510" s="11">
        <v>5</v>
      </c>
      <c r="B510" s="12" t="s">
        <v>210</v>
      </c>
      <c r="C510" s="14">
        <v>0</v>
      </c>
      <c r="D510" s="14">
        <f>D508/C508*100</f>
        <v>96.650476037713418</v>
      </c>
      <c r="E510" s="14">
        <f>E508/D508*100</f>
        <v>176.08041690813187</v>
      </c>
      <c r="F510" s="14">
        <f>F508/E508*100</f>
        <v>86.065276247576591</v>
      </c>
      <c r="G510" s="14">
        <f>G508/F508*100</f>
        <v>101.07378982454958</v>
      </c>
      <c r="H510" s="14">
        <f>H508/G508*100</f>
        <v>54.568597068683843</v>
      </c>
    </row>
    <row r="511" spans="1:8" ht="15.75" x14ac:dyDescent="0.25">
      <c r="A511" s="11">
        <v>6</v>
      </c>
      <c r="B511" s="12" t="s">
        <v>211</v>
      </c>
      <c r="C511" s="14">
        <v>1854.652</v>
      </c>
      <c r="D511" s="14">
        <v>1808.443</v>
      </c>
      <c r="E511" s="14">
        <v>3259.4360000000001</v>
      </c>
      <c r="F511" s="14">
        <v>2801.2950000000001</v>
      </c>
      <c r="G511" s="14">
        <v>2833.893</v>
      </c>
      <c r="H511" s="14">
        <v>1535.9379999999999</v>
      </c>
    </row>
    <row r="512" spans="1:8" ht="15.75" x14ac:dyDescent="0.25">
      <c r="A512" s="11">
        <v>7</v>
      </c>
      <c r="B512" s="12" t="s">
        <v>212</v>
      </c>
      <c r="C512" s="14">
        <v>56.423000000000002</v>
      </c>
      <c r="D512" s="14">
        <v>36.353000000000002</v>
      </c>
      <c r="E512" s="14">
        <v>14</v>
      </c>
      <c r="F512" s="14">
        <v>14.8</v>
      </c>
      <c r="G512" s="14">
        <v>13.5</v>
      </c>
      <c r="H512" s="14">
        <v>14.8</v>
      </c>
    </row>
    <row r="513" spans="1:8" ht="31.5" x14ac:dyDescent="0.25">
      <c r="A513" s="11">
        <v>8</v>
      </c>
      <c r="B513" s="12" t="s">
        <v>213</v>
      </c>
      <c r="C513" s="14">
        <v>15.348000000000001</v>
      </c>
      <c r="D513" s="14">
        <v>17.100999999999999</v>
      </c>
      <c r="E513" s="14">
        <v>5</v>
      </c>
      <c r="F513" s="14">
        <v>5.5</v>
      </c>
      <c r="G513" s="14">
        <v>4.5</v>
      </c>
      <c r="H513" s="14">
        <v>5.5</v>
      </c>
    </row>
    <row r="514" spans="1:8" ht="15.75" x14ac:dyDescent="0.25">
      <c r="A514" s="11">
        <v>9</v>
      </c>
      <c r="B514" s="12" t="s">
        <v>214</v>
      </c>
      <c r="C514" s="14">
        <f t="shared" ref="C514:H514" si="124">C515+C516+C517</f>
        <v>5221.6442999999999</v>
      </c>
      <c r="D514" s="14">
        <f t="shared" si="124"/>
        <v>3520.5749999999998</v>
      </c>
      <c r="E514" s="14">
        <f t="shared" si="124"/>
        <v>364.05700000000002</v>
      </c>
      <c r="F514" s="14">
        <f t="shared" si="124"/>
        <v>0</v>
      </c>
      <c r="G514" s="14">
        <f t="shared" si="124"/>
        <v>0</v>
      </c>
      <c r="H514" s="14">
        <f t="shared" si="124"/>
        <v>1401.133</v>
      </c>
    </row>
    <row r="515" spans="1:8" ht="15.75" x14ac:dyDescent="0.25">
      <c r="A515" s="11">
        <v>10</v>
      </c>
      <c r="B515" s="12" t="s">
        <v>215</v>
      </c>
      <c r="C515" s="14">
        <v>1422.502</v>
      </c>
      <c r="D515" s="14">
        <v>1585.17</v>
      </c>
      <c r="E515" s="14">
        <v>0</v>
      </c>
      <c r="F515" s="14">
        <v>0</v>
      </c>
      <c r="G515" s="14">
        <v>0</v>
      </c>
      <c r="H515" s="14">
        <v>1401.133</v>
      </c>
    </row>
    <row r="516" spans="1:8" ht="31.5" x14ac:dyDescent="0.25">
      <c r="A516" s="11">
        <v>11</v>
      </c>
      <c r="B516" s="12" t="s">
        <v>216</v>
      </c>
      <c r="C516" s="14">
        <v>2496.2804999999998</v>
      </c>
      <c r="D516" s="14">
        <v>1935.405</v>
      </c>
      <c r="E516" s="14">
        <v>364.05700000000002</v>
      </c>
      <c r="F516" s="14">
        <v>0</v>
      </c>
      <c r="G516" s="14">
        <v>0</v>
      </c>
      <c r="H516" s="14">
        <v>0</v>
      </c>
    </row>
    <row r="517" spans="1:8" ht="15.75" x14ac:dyDescent="0.25">
      <c r="A517" s="11">
        <v>12</v>
      </c>
      <c r="B517" s="12" t="s">
        <v>217</v>
      </c>
      <c r="C517" s="14">
        <v>1302.8617999999999</v>
      </c>
      <c r="D517" s="14">
        <v>0</v>
      </c>
      <c r="E517" s="14">
        <v>0</v>
      </c>
      <c r="F517" s="14">
        <v>0</v>
      </c>
      <c r="G517" s="14">
        <v>0</v>
      </c>
      <c r="H517" s="14">
        <v>0</v>
      </c>
    </row>
    <row r="518" spans="1:8" ht="15.75" x14ac:dyDescent="0.25">
      <c r="A518" s="11">
        <v>13</v>
      </c>
      <c r="B518" s="12" t="s">
        <v>218</v>
      </c>
      <c r="C518" s="14">
        <v>66.147000000000006</v>
      </c>
      <c r="D518" s="14">
        <v>89.686999999999998</v>
      </c>
      <c r="E518" s="14">
        <v>84.688000000000002</v>
      </c>
      <c r="F518" s="14">
        <v>0</v>
      </c>
      <c r="G518" s="14">
        <v>0</v>
      </c>
      <c r="H518" s="14">
        <v>0</v>
      </c>
    </row>
    <row r="519" spans="1:8" ht="47.25" x14ac:dyDescent="0.25">
      <c r="A519" s="11">
        <v>14</v>
      </c>
      <c r="B519" s="12" t="s">
        <v>219</v>
      </c>
      <c r="C519" s="14"/>
      <c r="D519" s="14"/>
      <c r="E519" s="14"/>
      <c r="F519" s="14"/>
      <c r="G519" s="14"/>
      <c r="H519" s="14"/>
    </row>
    <row r="520" spans="1:8" ht="15.75" x14ac:dyDescent="0.25">
      <c r="A520" s="11">
        <v>15</v>
      </c>
      <c r="B520" s="12" t="s">
        <v>220</v>
      </c>
      <c r="C520" s="14">
        <v>7214.2150000000001</v>
      </c>
      <c r="D520" s="14">
        <v>6906.5374000000002</v>
      </c>
      <c r="E520" s="14">
        <v>3973.7060000000001</v>
      </c>
      <c r="F520" s="14">
        <v>2821.5949999999998</v>
      </c>
      <c r="G520" s="14">
        <v>2851.893</v>
      </c>
      <c r="H520" s="14">
        <v>2957.3710000000001</v>
      </c>
    </row>
    <row r="521" spans="1:8" ht="15.75" x14ac:dyDescent="0.25">
      <c r="A521" s="11">
        <v>16</v>
      </c>
      <c r="B521" s="12" t="s">
        <v>208</v>
      </c>
      <c r="C521" s="14"/>
      <c r="D521" s="14"/>
      <c r="E521" s="14"/>
      <c r="F521" s="14"/>
      <c r="G521" s="14"/>
      <c r="H521" s="14"/>
    </row>
    <row r="522" spans="1:8" ht="15.75" x14ac:dyDescent="0.25">
      <c r="A522" s="11">
        <v>17</v>
      </c>
      <c r="B522" s="12" t="s">
        <v>221</v>
      </c>
      <c r="C522" s="14">
        <v>0</v>
      </c>
      <c r="D522" s="14">
        <f>D520/C520*100</f>
        <v>95.735120175930433</v>
      </c>
      <c r="E522" s="14">
        <f>E520/D520*100</f>
        <v>57.535430127403643</v>
      </c>
      <c r="F522" s="14">
        <f>F520/E520*100</f>
        <v>71.006637129168581</v>
      </c>
      <c r="G522" s="14">
        <f>G520/F520*100</f>
        <v>101.07378982454959</v>
      </c>
      <c r="H522" s="14">
        <f>H520/G520*100</f>
        <v>103.69852585633473</v>
      </c>
    </row>
    <row r="523" spans="1:8" ht="15.75" x14ac:dyDescent="0.25">
      <c r="A523" s="11">
        <v>18</v>
      </c>
      <c r="B523" s="12" t="s">
        <v>222</v>
      </c>
      <c r="C523" s="14">
        <f>C506-C520</f>
        <v>-7.0000000050640665E-4</v>
      </c>
      <c r="D523" s="14">
        <v>0</v>
      </c>
      <c r="E523" s="14">
        <v>0</v>
      </c>
      <c r="F523" s="14">
        <v>0</v>
      </c>
      <c r="G523" s="14">
        <v>0</v>
      </c>
      <c r="H523" s="14">
        <v>0</v>
      </c>
    </row>
    <row r="524" spans="1:8" ht="15.75" x14ac:dyDescent="0.25">
      <c r="A524" s="11">
        <v>19</v>
      </c>
      <c r="B524" s="12" t="s">
        <v>208</v>
      </c>
      <c r="C524" s="14"/>
      <c r="D524" s="14"/>
      <c r="E524" s="14"/>
      <c r="F524" s="14"/>
      <c r="G524" s="14"/>
      <c r="H524" s="14"/>
    </row>
    <row r="525" spans="1:8" ht="15.75" x14ac:dyDescent="0.25">
      <c r="A525" s="11">
        <v>20</v>
      </c>
      <c r="B525" s="12" t="s">
        <v>223</v>
      </c>
      <c r="C525" s="14">
        <v>0</v>
      </c>
      <c r="D525" s="14">
        <v>0</v>
      </c>
      <c r="E525" s="14">
        <v>0</v>
      </c>
      <c r="F525" s="14">
        <v>0</v>
      </c>
      <c r="G525" s="14">
        <v>0</v>
      </c>
      <c r="H525" s="14">
        <v>0</v>
      </c>
    </row>
    <row r="526" spans="1:8" ht="15.75" x14ac:dyDescent="0.25">
      <c r="A526" s="49"/>
      <c r="B526" s="50" t="s">
        <v>236</v>
      </c>
      <c r="C526" s="26"/>
      <c r="D526" s="40"/>
      <c r="E526" s="40"/>
      <c r="F526" s="40"/>
      <c r="G526" s="40"/>
      <c r="H526" s="40"/>
    </row>
    <row r="527" spans="1:8" ht="15.75" x14ac:dyDescent="0.25">
      <c r="A527" s="11">
        <v>1</v>
      </c>
      <c r="B527" s="12" t="s">
        <v>207</v>
      </c>
      <c r="C527" s="14">
        <f t="shared" ref="C527:H527" si="125">C529+C535+C540+C541</f>
        <v>4109.1385999999993</v>
      </c>
      <c r="D527" s="14">
        <f t="shared" si="125"/>
        <v>4066.3510000000006</v>
      </c>
      <c r="E527" s="14">
        <f t="shared" si="125"/>
        <v>3793.5829999999996</v>
      </c>
      <c r="F527" s="14">
        <f t="shared" si="125"/>
        <v>2511.6120000000001</v>
      </c>
      <c r="G527" s="14">
        <f t="shared" si="125"/>
        <v>2549.1260000000002</v>
      </c>
      <c r="H527" s="14">
        <f t="shared" si="125"/>
        <v>2554.248</v>
      </c>
    </row>
    <row r="528" spans="1:8" ht="15.75" x14ac:dyDescent="0.25">
      <c r="A528" s="11">
        <v>2</v>
      </c>
      <c r="B528" s="12" t="s">
        <v>208</v>
      </c>
      <c r="C528" s="14"/>
      <c r="D528" s="14"/>
      <c r="E528" s="14"/>
      <c r="F528" s="14"/>
      <c r="G528" s="14"/>
      <c r="H528" s="14"/>
    </row>
    <row r="529" spans="1:8" ht="31.5" x14ac:dyDescent="0.25">
      <c r="A529" s="11">
        <v>3</v>
      </c>
      <c r="B529" s="12" t="s">
        <v>209</v>
      </c>
      <c r="C529" s="14">
        <f t="shared" ref="C529:H529" si="126">C532+C533+C534</f>
        <v>1196.4149999999997</v>
      </c>
      <c r="D529" s="14">
        <f t="shared" si="126"/>
        <v>1304.1490000000001</v>
      </c>
      <c r="E529" s="14">
        <f t="shared" si="126"/>
        <v>1983.769</v>
      </c>
      <c r="F529" s="14">
        <f t="shared" si="126"/>
        <v>2109.3029999999999</v>
      </c>
      <c r="G529" s="14">
        <f t="shared" si="126"/>
        <v>2234.5340000000001</v>
      </c>
      <c r="H529" s="14">
        <f t="shared" si="126"/>
        <v>2229.79</v>
      </c>
    </row>
    <row r="530" spans="1:8" ht="15.75" x14ac:dyDescent="0.25">
      <c r="A530" s="11">
        <v>4</v>
      </c>
      <c r="B530" s="12" t="s">
        <v>208</v>
      </c>
      <c r="C530" s="14"/>
      <c r="D530" s="14"/>
      <c r="E530" s="14"/>
      <c r="F530" s="14"/>
      <c r="G530" s="14"/>
      <c r="H530" s="14"/>
    </row>
    <row r="531" spans="1:8" ht="15.75" x14ac:dyDescent="0.25">
      <c r="A531" s="11">
        <v>5</v>
      </c>
      <c r="B531" s="12" t="s">
        <v>210</v>
      </c>
      <c r="C531" s="14">
        <v>0</v>
      </c>
      <c r="D531" s="14">
        <f>D529/C529*100</f>
        <v>109.00473497908338</v>
      </c>
      <c r="E531" s="14">
        <f>E529/D529*100</f>
        <v>152.1121436277603</v>
      </c>
      <c r="F531" s="14">
        <f>F529/E529*100</f>
        <v>106.3280553330554</v>
      </c>
      <c r="G531" s="14">
        <f>G529/F529*100</f>
        <v>105.93707968935711</v>
      </c>
      <c r="H531" s="14">
        <f>H529/G529*100</f>
        <v>99.787696226595784</v>
      </c>
    </row>
    <row r="532" spans="1:8" ht="15.75" x14ac:dyDescent="0.25">
      <c r="A532" s="11">
        <v>6</v>
      </c>
      <c r="B532" s="12" t="s">
        <v>211</v>
      </c>
      <c r="C532" s="14">
        <v>1112.8689999999999</v>
      </c>
      <c r="D532" s="14">
        <v>1260.165</v>
      </c>
      <c r="E532" s="14">
        <v>1960.9590000000001</v>
      </c>
      <c r="F532" s="14">
        <v>2083.1959999999999</v>
      </c>
      <c r="G532" s="14">
        <v>2205.5340000000001</v>
      </c>
      <c r="H532" s="14">
        <v>2197.79</v>
      </c>
    </row>
    <row r="533" spans="1:8" ht="15.75" x14ac:dyDescent="0.25">
      <c r="A533" s="11">
        <v>7</v>
      </c>
      <c r="B533" s="12" t="s">
        <v>212</v>
      </c>
      <c r="C533" s="14">
        <v>60.656999999999996</v>
      </c>
      <c r="D533" s="14">
        <v>35.755000000000003</v>
      </c>
      <c r="E533" s="14">
        <v>14.71</v>
      </c>
      <c r="F533" s="14">
        <v>16</v>
      </c>
      <c r="G533" s="14">
        <v>18</v>
      </c>
      <c r="H533" s="14">
        <v>20</v>
      </c>
    </row>
    <row r="534" spans="1:8" ht="31.5" x14ac:dyDescent="0.25">
      <c r="A534" s="11">
        <v>8</v>
      </c>
      <c r="B534" s="12" t="s">
        <v>213</v>
      </c>
      <c r="C534" s="14">
        <v>22.888999999999999</v>
      </c>
      <c r="D534" s="14">
        <v>8.2289999999999992</v>
      </c>
      <c r="E534" s="14">
        <v>8.1</v>
      </c>
      <c r="F534" s="14">
        <v>10.106999999999999</v>
      </c>
      <c r="G534" s="14">
        <v>11</v>
      </c>
      <c r="H534" s="14">
        <v>12</v>
      </c>
    </row>
    <row r="535" spans="1:8" ht="15.75" x14ac:dyDescent="0.25">
      <c r="A535" s="11">
        <v>9</v>
      </c>
      <c r="B535" s="12" t="s">
        <v>214</v>
      </c>
      <c r="C535" s="14">
        <f t="shared" ref="C535:H535" si="127">C536+C537+C538+C539</f>
        <v>2805.1039999999998</v>
      </c>
      <c r="D535" s="14">
        <f t="shared" si="127"/>
        <v>2620.9160000000002</v>
      </c>
      <c r="E535" s="14">
        <f t="shared" si="127"/>
        <v>1292.8910000000001</v>
      </c>
      <c r="F535" s="14">
        <f t="shared" si="127"/>
        <v>402.30900000000003</v>
      </c>
      <c r="G535" s="14">
        <f t="shared" si="127"/>
        <v>314.59199999999998</v>
      </c>
      <c r="H535" s="14">
        <f t="shared" si="127"/>
        <v>324.45800000000003</v>
      </c>
    </row>
    <row r="536" spans="1:8" ht="31.5" x14ac:dyDescent="0.25">
      <c r="A536" s="11">
        <v>10</v>
      </c>
      <c r="B536" s="12" t="s">
        <v>225</v>
      </c>
      <c r="C536" s="14">
        <v>2.4359999999999999</v>
      </c>
      <c r="D536" s="14">
        <v>0.63</v>
      </c>
      <c r="E536" s="14"/>
      <c r="F536" s="14"/>
      <c r="G536" s="14"/>
      <c r="H536" s="14"/>
    </row>
    <row r="537" spans="1:8" ht="15.75" x14ac:dyDescent="0.25">
      <c r="A537" s="11">
        <v>11</v>
      </c>
      <c r="B537" s="12" t="s">
        <v>215</v>
      </c>
      <c r="C537" s="14">
        <v>1135.258</v>
      </c>
      <c r="D537" s="14">
        <v>1299.9829999999999</v>
      </c>
      <c r="E537" s="14">
        <v>966.01300000000003</v>
      </c>
      <c r="F537" s="14">
        <v>402.30900000000003</v>
      </c>
      <c r="G537" s="14">
        <v>314.59199999999998</v>
      </c>
      <c r="H537" s="14">
        <v>324.45800000000003</v>
      </c>
    </row>
    <row r="538" spans="1:8" ht="31.5" x14ac:dyDescent="0.25">
      <c r="A538" s="11">
        <v>12</v>
      </c>
      <c r="B538" s="12" t="s">
        <v>216</v>
      </c>
      <c r="C538" s="14">
        <v>1510.4559999999999</v>
      </c>
      <c r="D538" s="14">
        <v>1234.3689999999999</v>
      </c>
      <c r="E538" s="14">
        <v>326.87799999999999</v>
      </c>
      <c r="F538" s="14">
        <v>0</v>
      </c>
      <c r="G538" s="14">
        <v>0</v>
      </c>
      <c r="H538" s="14">
        <v>0</v>
      </c>
    </row>
    <row r="539" spans="1:8" ht="15.75" x14ac:dyDescent="0.25">
      <c r="A539" s="11">
        <v>13</v>
      </c>
      <c r="B539" s="12" t="s">
        <v>217</v>
      </c>
      <c r="C539" s="14">
        <v>156.95400000000001</v>
      </c>
      <c r="D539" s="14">
        <v>85.933999999999997</v>
      </c>
      <c r="E539" s="14">
        <v>0</v>
      </c>
      <c r="F539" s="14">
        <v>0</v>
      </c>
      <c r="G539" s="14">
        <v>0</v>
      </c>
      <c r="H539" s="14">
        <v>0</v>
      </c>
    </row>
    <row r="540" spans="1:8" ht="15.75" x14ac:dyDescent="0.25">
      <c r="A540" s="11">
        <v>14</v>
      </c>
      <c r="B540" s="12" t="s">
        <v>218</v>
      </c>
      <c r="C540" s="14">
        <v>107.61960000000001</v>
      </c>
      <c r="D540" s="14">
        <v>141.286</v>
      </c>
      <c r="E540" s="14">
        <v>516.923</v>
      </c>
      <c r="F540" s="14">
        <v>0</v>
      </c>
      <c r="G540" s="14">
        <v>0</v>
      </c>
      <c r="H540" s="14">
        <v>0</v>
      </c>
    </row>
    <row r="541" spans="1:8" ht="47.25" x14ac:dyDescent="0.25">
      <c r="A541" s="11">
        <v>15</v>
      </c>
      <c r="B541" s="12" t="s">
        <v>219</v>
      </c>
      <c r="C541" s="14"/>
      <c r="D541" s="14"/>
      <c r="E541" s="14"/>
      <c r="F541" s="14"/>
      <c r="G541" s="14"/>
      <c r="H541" s="14"/>
    </row>
    <row r="542" spans="1:8" ht="15.75" x14ac:dyDescent="0.25">
      <c r="A542" s="11">
        <v>16</v>
      </c>
      <c r="B542" s="12" t="s">
        <v>220</v>
      </c>
      <c r="C542" s="14">
        <v>4394.79</v>
      </c>
      <c r="D542" s="14">
        <v>4428.598</v>
      </c>
      <c r="E542" s="14">
        <v>3588.7370000000001</v>
      </c>
      <c r="F542" s="14">
        <v>2511.6120000000001</v>
      </c>
      <c r="G542" s="14">
        <v>2549.1260000000002</v>
      </c>
      <c r="H542" s="14">
        <v>2554.248</v>
      </c>
    </row>
    <row r="543" spans="1:8" ht="15.75" x14ac:dyDescent="0.25">
      <c r="A543" s="11">
        <v>17</v>
      </c>
      <c r="B543" s="12" t="s">
        <v>208</v>
      </c>
      <c r="C543" s="14"/>
      <c r="D543" s="14"/>
      <c r="E543" s="14"/>
      <c r="F543" s="14"/>
      <c r="G543" s="14"/>
      <c r="H543" s="14"/>
    </row>
    <row r="544" spans="1:8" ht="15.75" x14ac:dyDescent="0.25">
      <c r="A544" s="11">
        <v>18</v>
      </c>
      <c r="B544" s="12" t="s">
        <v>221</v>
      </c>
      <c r="C544" s="14">
        <v>0</v>
      </c>
      <c r="D544" s="14">
        <f>D542/C542*100</f>
        <v>100.76927452733806</v>
      </c>
      <c r="E544" s="14">
        <f>E542/D542*100</f>
        <v>81.035510561130181</v>
      </c>
      <c r="F544" s="14">
        <f>F542/E542*100</f>
        <v>69.985958848475107</v>
      </c>
      <c r="G544" s="14">
        <f>G542/F542*100</f>
        <v>101.49362242257165</v>
      </c>
      <c r="H544" s="14">
        <f>H542/G542*100</f>
        <v>100.20093161342358</v>
      </c>
    </row>
    <row r="545" spans="1:8" ht="15.75" x14ac:dyDescent="0.25">
      <c r="A545" s="11">
        <v>19</v>
      </c>
      <c r="B545" s="12" t="s">
        <v>222</v>
      </c>
      <c r="C545" s="14">
        <f>C527-C542</f>
        <v>-285.65140000000065</v>
      </c>
      <c r="D545" s="14">
        <f t="shared" ref="D545:H545" si="128">D527-D542</f>
        <v>-362.24699999999939</v>
      </c>
      <c r="E545" s="14">
        <f t="shared" si="128"/>
        <v>204.84599999999955</v>
      </c>
      <c r="F545" s="14">
        <f t="shared" si="128"/>
        <v>0</v>
      </c>
      <c r="G545" s="14">
        <f t="shared" si="128"/>
        <v>0</v>
      </c>
      <c r="H545" s="14">
        <f t="shared" si="128"/>
        <v>0</v>
      </c>
    </row>
    <row r="546" spans="1:8" ht="15.75" x14ac:dyDescent="0.25">
      <c r="A546" s="11">
        <v>20</v>
      </c>
      <c r="B546" s="12" t="s">
        <v>208</v>
      </c>
      <c r="C546" s="14"/>
      <c r="D546" s="14"/>
      <c r="E546" s="14"/>
      <c r="F546" s="14"/>
      <c r="G546" s="14"/>
      <c r="H546" s="14"/>
    </row>
    <row r="547" spans="1:8" ht="15.75" x14ac:dyDescent="0.25">
      <c r="A547" s="11">
        <v>21</v>
      </c>
      <c r="B547" s="12" t="s">
        <v>223</v>
      </c>
      <c r="C547" s="14">
        <v>0</v>
      </c>
      <c r="D547" s="14">
        <v>0</v>
      </c>
      <c r="E547" s="14">
        <v>0</v>
      </c>
      <c r="F547" s="14">
        <v>0</v>
      </c>
      <c r="G547" s="14">
        <v>0</v>
      </c>
      <c r="H547" s="14">
        <v>0</v>
      </c>
    </row>
    <row r="548" spans="1:8" ht="15.75" x14ac:dyDescent="0.25">
      <c r="A548" s="49"/>
      <c r="B548" s="50" t="s">
        <v>237</v>
      </c>
      <c r="C548" s="26"/>
      <c r="D548" s="40"/>
      <c r="E548" s="40"/>
      <c r="F548" s="40"/>
      <c r="G548" s="40"/>
      <c r="H548" s="40"/>
    </row>
    <row r="549" spans="1:8" ht="15.75" x14ac:dyDescent="0.25">
      <c r="A549" s="11">
        <v>1</v>
      </c>
      <c r="B549" s="12" t="s">
        <v>207</v>
      </c>
      <c r="C549" s="14">
        <f t="shared" ref="C549:H549" si="129">C551+C557+C562+C563</f>
        <v>14359.9846</v>
      </c>
      <c r="D549" s="14">
        <f t="shared" si="129"/>
        <v>8690.1394999999993</v>
      </c>
      <c r="E549" s="14">
        <f t="shared" si="129"/>
        <v>5475.0999999999995</v>
      </c>
      <c r="F549" s="14">
        <f t="shared" si="129"/>
        <v>4792.1000000000004</v>
      </c>
      <c r="G549" s="14">
        <f t="shared" si="129"/>
        <v>5602.4</v>
      </c>
      <c r="H549" s="14">
        <f t="shared" si="129"/>
        <v>3964.9879999999998</v>
      </c>
    </row>
    <row r="550" spans="1:8" ht="15.75" x14ac:dyDescent="0.25">
      <c r="A550" s="11">
        <v>2</v>
      </c>
      <c r="B550" s="12" t="s">
        <v>208</v>
      </c>
      <c r="C550" s="14"/>
      <c r="D550" s="14"/>
      <c r="E550" s="14"/>
      <c r="F550" s="14"/>
      <c r="G550" s="14"/>
      <c r="H550" s="14"/>
    </row>
    <row r="551" spans="1:8" ht="31.5" x14ac:dyDescent="0.25">
      <c r="A551" s="11">
        <v>3</v>
      </c>
      <c r="B551" s="12" t="s">
        <v>209</v>
      </c>
      <c r="C551" s="14">
        <f t="shared" ref="C551:H551" si="130">C554+C555+C556</f>
        <v>3342.9599999999996</v>
      </c>
      <c r="D551" s="14">
        <f t="shared" si="130"/>
        <v>5605.2449999999999</v>
      </c>
      <c r="E551" s="14">
        <f t="shared" si="130"/>
        <v>4867.8999999999996</v>
      </c>
      <c r="F551" s="14">
        <f t="shared" si="130"/>
        <v>4792.1000000000004</v>
      </c>
      <c r="G551" s="14">
        <f t="shared" si="130"/>
        <v>5602.4</v>
      </c>
      <c r="H551" s="14">
        <f t="shared" si="130"/>
        <v>3964.9879999999998</v>
      </c>
    </row>
    <row r="552" spans="1:8" ht="15.75" x14ac:dyDescent="0.25">
      <c r="A552" s="11">
        <v>4</v>
      </c>
      <c r="B552" s="12" t="s">
        <v>208</v>
      </c>
      <c r="C552" s="14"/>
      <c r="D552" s="14"/>
      <c r="E552" s="14"/>
      <c r="F552" s="14"/>
      <c r="G552" s="14"/>
      <c r="H552" s="14"/>
    </row>
    <row r="553" spans="1:8" ht="15.75" x14ac:dyDescent="0.25">
      <c r="A553" s="11">
        <v>5</v>
      </c>
      <c r="B553" s="12" t="s">
        <v>210</v>
      </c>
      <c r="C553" s="14">
        <v>0</v>
      </c>
      <c r="D553" s="14">
        <f>D551/C551*100</f>
        <v>167.67311005815208</v>
      </c>
      <c r="E553" s="14">
        <f>E551/D551*100</f>
        <v>86.845445649565704</v>
      </c>
      <c r="F553" s="14">
        <f>F551/E551*100</f>
        <v>98.442860371001885</v>
      </c>
      <c r="G553" s="14">
        <f>G551/F551*100</f>
        <v>116.90907952672104</v>
      </c>
      <c r="H553" s="14">
        <f>H551/G551*100</f>
        <v>70.773025846065977</v>
      </c>
    </row>
    <row r="554" spans="1:8" ht="15.75" x14ac:dyDescent="0.25">
      <c r="A554" s="11">
        <v>6</v>
      </c>
      <c r="B554" s="12" t="s">
        <v>211</v>
      </c>
      <c r="C554" s="14">
        <v>3240.2719999999999</v>
      </c>
      <c r="D554" s="14">
        <v>3864.364</v>
      </c>
      <c r="E554" s="14">
        <v>4766.3999999999996</v>
      </c>
      <c r="F554" s="14">
        <v>4690.6000000000004</v>
      </c>
      <c r="G554" s="14">
        <v>5500.9</v>
      </c>
      <c r="H554" s="14">
        <v>3863.4879999999998</v>
      </c>
    </row>
    <row r="555" spans="1:8" ht="15.75" x14ac:dyDescent="0.25">
      <c r="A555" s="11">
        <v>7</v>
      </c>
      <c r="B555" s="12" t="s">
        <v>212</v>
      </c>
      <c r="C555" s="14">
        <v>79.256</v>
      </c>
      <c r="D555" s="14">
        <v>101.812</v>
      </c>
      <c r="E555" s="14">
        <v>75</v>
      </c>
      <c r="F555" s="14">
        <v>75</v>
      </c>
      <c r="G555" s="14">
        <v>75</v>
      </c>
      <c r="H555" s="14">
        <v>75</v>
      </c>
    </row>
    <row r="556" spans="1:8" ht="31.5" x14ac:dyDescent="0.25">
      <c r="A556" s="11">
        <v>8</v>
      </c>
      <c r="B556" s="12" t="s">
        <v>213</v>
      </c>
      <c r="C556" s="14">
        <v>23.431999999999999</v>
      </c>
      <c r="D556" s="14">
        <v>1639.069</v>
      </c>
      <c r="E556" s="14">
        <v>26.5</v>
      </c>
      <c r="F556" s="14">
        <v>26.5</v>
      </c>
      <c r="G556" s="14">
        <v>26.5</v>
      </c>
      <c r="H556" s="14">
        <v>26.5</v>
      </c>
    </row>
    <row r="557" spans="1:8" ht="15.75" x14ac:dyDescent="0.25">
      <c r="A557" s="11">
        <v>9</v>
      </c>
      <c r="B557" s="12" t="s">
        <v>214</v>
      </c>
      <c r="C557" s="14">
        <f t="shared" ref="C557:H557" si="131">C558+C559+C560+C561</f>
        <v>10827.1996</v>
      </c>
      <c r="D557" s="14">
        <f t="shared" si="131"/>
        <v>2875.4749999999999</v>
      </c>
      <c r="E557" s="14">
        <f t="shared" si="131"/>
        <v>412.8</v>
      </c>
      <c r="F557" s="14">
        <f t="shared" si="131"/>
        <v>0</v>
      </c>
      <c r="G557" s="14">
        <f t="shared" si="131"/>
        <v>0</v>
      </c>
      <c r="H557" s="14">
        <f t="shared" si="131"/>
        <v>0</v>
      </c>
    </row>
    <row r="558" spans="1:8" ht="31.5" x14ac:dyDescent="0.25">
      <c r="A558" s="11"/>
      <c r="B558" s="12" t="s">
        <v>225</v>
      </c>
      <c r="C558" s="14">
        <v>4.3559999999999999</v>
      </c>
      <c r="D558" s="14">
        <v>0</v>
      </c>
      <c r="E558" s="14"/>
      <c r="F558" s="14"/>
      <c r="G558" s="14"/>
      <c r="H558" s="14"/>
    </row>
    <row r="559" spans="1:8" ht="15.75" x14ac:dyDescent="0.25">
      <c r="A559" s="11">
        <v>10</v>
      </c>
      <c r="B559" s="12" t="s">
        <v>215</v>
      </c>
      <c r="C559" s="14">
        <v>677.25599999999997</v>
      </c>
      <c r="D559" s="14">
        <v>867.31600000000003</v>
      </c>
      <c r="E559" s="14"/>
      <c r="F559" s="14"/>
      <c r="G559" s="14"/>
      <c r="H559" s="14"/>
    </row>
    <row r="560" spans="1:8" ht="31.5" x14ac:dyDescent="0.25">
      <c r="A560" s="11">
        <v>11</v>
      </c>
      <c r="B560" s="12" t="s">
        <v>216</v>
      </c>
      <c r="C560" s="14">
        <v>4580.3328000000001</v>
      </c>
      <c r="D560" s="14">
        <v>1128.1389999999999</v>
      </c>
      <c r="E560" s="14">
        <v>412.8</v>
      </c>
      <c r="F560" s="14"/>
      <c r="G560" s="14"/>
      <c r="H560" s="14"/>
    </row>
    <row r="561" spans="1:8" ht="15.75" x14ac:dyDescent="0.25">
      <c r="A561" s="11">
        <v>12</v>
      </c>
      <c r="B561" s="12" t="s">
        <v>217</v>
      </c>
      <c r="C561" s="14">
        <v>5565.2547999999997</v>
      </c>
      <c r="D561" s="14">
        <v>880.02</v>
      </c>
      <c r="E561" s="14">
        <v>0</v>
      </c>
      <c r="F561" s="14"/>
      <c r="G561" s="14"/>
      <c r="H561" s="14"/>
    </row>
    <row r="562" spans="1:8" ht="15.75" x14ac:dyDescent="0.25">
      <c r="A562" s="11">
        <v>13</v>
      </c>
      <c r="B562" s="12" t="s">
        <v>218</v>
      </c>
      <c r="C562" s="14">
        <v>189.82499999999999</v>
      </c>
      <c r="D562" s="14">
        <v>209.4195</v>
      </c>
      <c r="E562" s="14">
        <v>194.4</v>
      </c>
      <c r="F562" s="14"/>
      <c r="G562" s="14"/>
      <c r="H562" s="14"/>
    </row>
    <row r="563" spans="1:8" ht="47.25" x14ac:dyDescent="0.25">
      <c r="A563" s="11">
        <v>14</v>
      </c>
      <c r="B563" s="12" t="s">
        <v>219</v>
      </c>
      <c r="C563" s="14"/>
      <c r="D563" s="14"/>
      <c r="E563" s="14"/>
      <c r="F563" s="14"/>
      <c r="G563" s="14"/>
      <c r="H563" s="14"/>
    </row>
    <row r="564" spans="1:8" ht="15.75" x14ac:dyDescent="0.25">
      <c r="A564" s="11">
        <v>15</v>
      </c>
      <c r="B564" s="12" t="s">
        <v>220</v>
      </c>
      <c r="C564" s="14">
        <v>14822.973</v>
      </c>
      <c r="D564" s="14">
        <v>13449.555</v>
      </c>
      <c r="E564" s="14">
        <v>7044.5</v>
      </c>
      <c r="F564" s="14">
        <v>4792.1000000000004</v>
      </c>
      <c r="G564" s="14">
        <v>5602.4</v>
      </c>
      <c r="H564" s="14">
        <v>3964.9879999999998</v>
      </c>
    </row>
    <row r="565" spans="1:8" ht="15.75" x14ac:dyDescent="0.25">
      <c r="A565" s="11">
        <v>16</v>
      </c>
      <c r="B565" s="12" t="s">
        <v>208</v>
      </c>
      <c r="C565" s="14"/>
      <c r="D565" s="14"/>
      <c r="E565" s="14"/>
      <c r="F565" s="14"/>
      <c r="G565" s="14"/>
      <c r="H565" s="14"/>
    </row>
    <row r="566" spans="1:8" ht="15.75" x14ac:dyDescent="0.25">
      <c r="A566" s="11">
        <v>17</v>
      </c>
      <c r="B566" s="12" t="s">
        <v>221</v>
      </c>
      <c r="C566" s="14">
        <v>0</v>
      </c>
      <c r="D566" s="14">
        <f>D564/C564*100</f>
        <v>90.734530785423416</v>
      </c>
      <c r="E566" s="14">
        <f>E564/D564*100</f>
        <v>52.377197609883744</v>
      </c>
      <c r="F566" s="14">
        <f>F564/E564*100</f>
        <v>68.026119667825967</v>
      </c>
      <c r="G566" s="14">
        <f>G564/F564*100</f>
        <v>116.90907952672104</v>
      </c>
      <c r="H566" s="14">
        <f>H564/G564*100</f>
        <v>70.773025846065977</v>
      </c>
    </row>
    <row r="567" spans="1:8" ht="15.75" x14ac:dyDescent="0.25">
      <c r="A567" s="11">
        <v>18</v>
      </c>
      <c r="B567" s="12" t="s">
        <v>222</v>
      </c>
      <c r="C567" s="14">
        <f>C549-C564</f>
        <v>-462.98840000000018</v>
      </c>
      <c r="D567" s="14">
        <f t="shared" ref="D567:H567" si="132">D549-D564</f>
        <v>-4759.415500000001</v>
      </c>
      <c r="E567" s="14">
        <f t="shared" si="132"/>
        <v>-1569.4000000000005</v>
      </c>
      <c r="F567" s="14">
        <f t="shared" si="132"/>
        <v>0</v>
      </c>
      <c r="G567" s="14">
        <f t="shared" si="132"/>
        <v>0</v>
      </c>
      <c r="H567" s="14">
        <f t="shared" si="132"/>
        <v>0</v>
      </c>
    </row>
    <row r="568" spans="1:8" ht="15.75" x14ac:dyDescent="0.25">
      <c r="A568" s="11">
        <v>19</v>
      </c>
      <c r="B568" s="12" t="s">
        <v>208</v>
      </c>
      <c r="C568" s="14"/>
      <c r="D568" s="14"/>
      <c r="E568" s="14"/>
      <c r="F568" s="14"/>
      <c r="G568" s="14"/>
      <c r="H568" s="14"/>
    </row>
    <row r="569" spans="1:8" ht="15.75" x14ac:dyDescent="0.25">
      <c r="A569" s="11">
        <v>20</v>
      </c>
      <c r="B569" s="12" t="s">
        <v>223</v>
      </c>
      <c r="C569" s="14">
        <v>0</v>
      </c>
      <c r="D569" s="14">
        <v>0</v>
      </c>
      <c r="E569" s="14">
        <v>0</v>
      </c>
      <c r="F569" s="14">
        <v>0</v>
      </c>
      <c r="G569" s="14">
        <v>0</v>
      </c>
      <c r="H569" s="14">
        <v>0</v>
      </c>
    </row>
    <row r="570" spans="1:8" ht="15.75" x14ac:dyDescent="0.25">
      <c r="A570" s="49"/>
      <c r="B570" s="50" t="s">
        <v>238</v>
      </c>
      <c r="C570" s="26"/>
      <c r="D570" s="40"/>
      <c r="E570" s="40"/>
      <c r="F570" s="40"/>
      <c r="G570" s="40"/>
      <c r="H570" s="40"/>
    </row>
    <row r="571" spans="1:8" ht="15.75" x14ac:dyDescent="0.25">
      <c r="A571" s="11">
        <v>1</v>
      </c>
      <c r="B571" s="12" t="s">
        <v>207</v>
      </c>
      <c r="C571" s="14">
        <f t="shared" ref="C571:H571" si="133">C573+C579+C584+C585</f>
        <v>4390.3023000000003</v>
      </c>
      <c r="D571" s="14">
        <f t="shared" si="133"/>
        <v>7523.3303000000005</v>
      </c>
      <c r="E571" s="14">
        <f t="shared" si="133"/>
        <v>3135.1880000000001</v>
      </c>
      <c r="F571" s="14">
        <f t="shared" si="133"/>
        <v>2695.0740000000001</v>
      </c>
      <c r="G571" s="14">
        <f t="shared" si="133"/>
        <v>2766.7989999999995</v>
      </c>
      <c r="H571" s="14">
        <f t="shared" si="133"/>
        <v>2828.6080000000002</v>
      </c>
    </row>
    <row r="572" spans="1:8" ht="15.75" x14ac:dyDescent="0.25">
      <c r="A572" s="11">
        <v>2</v>
      </c>
      <c r="B572" s="12" t="s">
        <v>208</v>
      </c>
      <c r="C572" s="14"/>
      <c r="D572" s="14"/>
      <c r="E572" s="14"/>
      <c r="F572" s="14"/>
      <c r="G572" s="14"/>
      <c r="H572" s="14"/>
    </row>
    <row r="573" spans="1:8" ht="31.5" x14ac:dyDescent="0.25">
      <c r="A573" s="11">
        <v>3</v>
      </c>
      <c r="B573" s="12" t="s">
        <v>209</v>
      </c>
      <c r="C573" s="14">
        <f t="shared" ref="C573:H573" si="134">C576+C577+C578</f>
        <v>931.9303000000001</v>
      </c>
      <c r="D573" s="14">
        <f t="shared" si="134"/>
        <v>1171.5953</v>
      </c>
      <c r="E573" s="14">
        <f t="shared" si="134"/>
        <v>1916.1470000000002</v>
      </c>
      <c r="F573" s="14">
        <f t="shared" si="134"/>
        <v>2027.5930000000001</v>
      </c>
      <c r="G573" s="14">
        <f t="shared" si="134"/>
        <v>2147.3149999999996</v>
      </c>
      <c r="H573" s="14">
        <f t="shared" si="134"/>
        <v>1251.914</v>
      </c>
    </row>
    <row r="574" spans="1:8" ht="15.75" x14ac:dyDescent="0.25">
      <c r="A574" s="11">
        <v>4</v>
      </c>
      <c r="B574" s="12" t="s">
        <v>208</v>
      </c>
      <c r="C574" s="14"/>
      <c r="D574" s="14"/>
      <c r="E574" s="14"/>
      <c r="F574" s="14"/>
      <c r="G574" s="14"/>
      <c r="H574" s="14"/>
    </row>
    <row r="575" spans="1:8" ht="15.75" x14ac:dyDescent="0.25">
      <c r="A575" s="11">
        <v>5</v>
      </c>
      <c r="B575" s="12" t="s">
        <v>210</v>
      </c>
      <c r="C575" s="14">
        <v>0</v>
      </c>
      <c r="D575" s="14">
        <f>D573/C573*100</f>
        <v>125.71705201558527</v>
      </c>
      <c r="E575" s="14">
        <f>E573/D573*100</f>
        <v>163.55024640334426</v>
      </c>
      <c r="F575" s="14">
        <f>F573/E573*100</f>
        <v>105.8161508485518</v>
      </c>
      <c r="G575" s="14">
        <f>G573/F573*100</f>
        <v>105.90463668004375</v>
      </c>
      <c r="H575" s="14">
        <f>H573/G573*100</f>
        <v>58.301367056067697</v>
      </c>
    </row>
    <row r="576" spans="1:8" ht="15.75" x14ac:dyDescent="0.25">
      <c r="A576" s="11">
        <v>6</v>
      </c>
      <c r="B576" s="12" t="s">
        <v>211</v>
      </c>
      <c r="C576" s="14">
        <v>900.98810000000003</v>
      </c>
      <c r="D576" s="14">
        <v>1079.0223000000001</v>
      </c>
      <c r="E576" s="14">
        <v>1893.413</v>
      </c>
      <c r="F576" s="14">
        <v>2004.559</v>
      </c>
      <c r="G576" s="14">
        <v>2123.877</v>
      </c>
      <c r="H576" s="14">
        <v>1228.2139999999999</v>
      </c>
    </row>
    <row r="577" spans="1:8" ht="15.75" x14ac:dyDescent="0.25">
      <c r="A577" s="11">
        <v>7</v>
      </c>
      <c r="B577" s="12" t="s">
        <v>212</v>
      </c>
      <c r="C577" s="14">
        <v>16.229099999999999</v>
      </c>
      <c r="D577" s="14">
        <v>64.148799999999994</v>
      </c>
      <c r="E577" s="14">
        <v>16.533999999999999</v>
      </c>
      <c r="F577" s="14">
        <v>16.834</v>
      </c>
      <c r="G577" s="14">
        <v>17.238</v>
      </c>
      <c r="H577" s="14">
        <v>17.5</v>
      </c>
    </row>
    <row r="578" spans="1:8" ht="31.5" x14ac:dyDescent="0.25">
      <c r="A578" s="11">
        <v>8</v>
      </c>
      <c r="B578" s="12" t="s">
        <v>213</v>
      </c>
      <c r="C578" s="14">
        <v>14.713100000000001</v>
      </c>
      <c r="D578" s="14">
        <v>28.424199999999999</v>
      </c>
      <c r="E578" s="14">
        <v>6.2</v>
      </c>
      <c r="F578" s="14">
        <v>6.2</v>
      </c>
      <c r="G578" s="14">
        <v>6.2</v>
      </c>
      <c r="H578" s="14">
        <v>6.2</v>
      </c>
    </row>
    <row r="579" spans="1:8" ht="15.75" x14ac:dyDescent="0.25">
      <c r="A579" s="11">
        <v>9</v>
      </c>
      <c r="B579" s="12" t="s">
        <v>214</v>
      </c>
      <c r="C579" s="14">
        <f t="shared" ref="C579:H579" si="135">C580+C581+C582+C583</f>
        <v>3391.2730000000001</v>
      </c>
      <c r="D579" s="14">
        <f t="shared" si="135"/>
        <v>6259.1580000000004</v>
      </c>
      <c r="E579" s="14">
        <f t="shared" si="135"/>
        <v>1219.0409999999999</v>
      </c>
      <c r="F579" s="14">
        <f t="shared" si="135"/>
        <v>667.48099999999999</v>
      </c>
      <c r="G579" s="14">
        <f t="shared" si="135"/>
        <v>619.48400000000004</v>
      </c>
      <c r="H579" s="14">
        <f t="shared" si="135"/>
        <v>1576.694</v>
      </c>
    </row>
    <row r="580" spans="1:8" ht="31.5" x14ac:dyDescent="0.25">
      <c r="A580" s="11">
        <v>10</v>
      </c>
      <c r="B580" s="12" t="s">
        <v>225</v>
      </c>
      <c r="C580" s="14">
        <v>7.0000000000000001E-3</v>
      </c>
      <c r="D580" s="14">
        <v>1E-3</v>
      </c>
      <c r="E580" s="14"/>
      <c r="F580" s="14"/>
      <c r="G580" s="14"/>
      <c r="H580" s="14"/>
    </row>
    <row r="581" spans="1:8" ht="15.75" x14ac:dyDescent="0.25">
      <c r="A581" s="11">
        <v>11</v>
      </c>
      <c r="B581" s="12" t="s">
        <v>215</v>
      </c>
      <c r="C581" s="14">
        <v>1679.0640000000001</v>
      </c>
      <c r="D581" s="14">
        <v>1853.778</v>
      </c>
      <c r="E581" s="14">
        <v>931.822</v>
      </c>
      <c r="F581" s="14">
        <v>667.48099999999999</v>
      </c>
      <c r="G581" s="14">
        <v>619.48400000000004</v>
      </c>
      <c r="H581" s="14">
        <v>1576.694</v>
      </c>
    </row>
    <row r="582" spans="1:8" ht="31.5" x14ac:dyDescent="0.25">
      <c r="A582" s="11">
        <v>12</v>
      </c>
      <c r="B582" s="12" t="s">
        <v>216</v>
      </c>
      <c r="C582" s="14">
        <v>1003.545</v>
      </c>
      <c r="D582" s="14">
        <v>3590.4090000000001</v>
      </c>
      <c r="E582" s="14">
        <v>287.21899999999999</v>
      </c>
      <c r="F582" s="14"/>
      <c r="G582" s="14"/>
      <c r="H582" s="14">
        <v>0</v>
      </c>
    </row>
    <row r="583" spans="1:8" ht="15.75" x14ac:dyDescent="0.25">
      <c r="A583" s="11">
        <v>13</v>
      </c>
      <c r="B583" s="12" t="s">
        <v>217</v>
      </c>
      <c r="C583" s="14">
        <v>708.65700000000004</v>
      </c>
      <c r="D583" s="14">
        <v>814.97</v>
      </c>
      <c r="E583" s="14">
        <v>0</v>
      </c>
      <c r="F583" s="14"/>
      <c r="G583" s="14"/>
      <c r="H583" s="14"/>
    </row>
    <row r="584" spans="1:8" ht="15.75" x14ac:dyDescent="0.25">
      <c r="A584" s="11">
        <v>14</v>
      </c>
      <c r="B584" s="12" t="s">
        <v>218</v>
      </c>
      <c r="C584" s="14">
        <v>67.099000000000004</v>
      </c>
      <c r="D584" s="14">
        <v>92.576999999999998</v>
      </c>
      <c r="E584" s="14">
        <v>0</v>
      </c>
      <c r="F584" s="14">
        <v>0</v>
      </c>
      <c r="G584" s="14">
        <v>0</v>
      </c>
      <c r="H584" s="14">
        <v>0</v>
      </c>
    </row>
    <row r="585" spans="1:8" ht="47.25" x14ac:dyDescent="0.25">
      <c r="A585" s="11">
        <v>15</v>
      </c>
      <c r="B585" s="12" t="s">
        <v>219</v>
      </c>
      <c r="C585" s="14"/>
      <c r="D585" s="14"/>
      <c r="E585" s="14"/>
      <c r="F585" s="14"/>
      <c r="G585" s="14"/>
      <c r="H585" s="14"/>
    </row>
    <row r="586" spans="1:8" ht="15.75" x14ac:dyDescent="0.25">
      <c r="A586" s="11">
        <v>16</v>
      </c>
      <c r="B586" s="12" t="s">
        <v>220</v>
      </c>
      <c r="C586" s="14">
        <v>5190.2668000000003</v>
      </c>
      <c r="D586" s="14">
        <v>7870.9915000000001</v>
      </c>
      <c r="E586" s="14">
        <v>3297.375</v>
      </c>
      <c r="F586" s="14">
        <v>2695.0740000000001</v>
      </c>
      <c r="G586" s="14">
        <v>2766.799</v>
      </c>
      <c r="H586" s="14">
        <v>2828.6080000000002</v>
      </c>
    </row>
    <row r="587" spans="1:8" ht="15.75" x14ac:dyDescent="0.25">
      <c r="A587" s="11">
        <v>17</v>
      </c>
      <c r="B587" s="12" t="s">
        <v>208</v>
      </c>
      <c r="C587" s="14"/>
      <c r="D587" s="14"/>
      <c r="E587" s="14"/>
      <c r="F587" s="14"/>
      <c r="G587" s="14"/>
      <c r="H587" s="14"/>
    </row>
    <row r="588" spans="1:8" ht="15.75" x14ac:dyDescent="0.25">
      <c r="A588" s="11">
        <v>18</v>
      </c>
      <c r="B588" s="12" t="s">
        <v>221</v>
      </c>
      <c r="C588" s="14">
        <v>0</v>
      </c>
      <c r="D588" s="14">
        <f>D586/C586*100</f>
        <v>151.64907322297958</v>
      </c>
      <c r="E588" s="14">
        <f>E586/D586*100</f>
        <v>41.892752647490475</v>
      </c>
      <c r="F588" s="14">
        <f>F586/E586*100</f>
        <v>81.733924712839752</v>
      </c>
      <c r="G588" s="14">
        <f>G586/F586*100</f>
        <v>102.6613369428817</v>
      </c>
      <c r="H588" s="14">
        <f>H586/G586*100</f>
        <v>102.23395338801265</v>
      </c>
    </row>
    <row r="589" spans="1:8" ht="15.75" x14ac:dyDescent="0.25">
      <c r="A589" s="11">
        <v>19</v>
      </c>
      <c r="B589" s="12" t="s">
        <v>222</v>
      </c>
      <c r="C589" s="14">
        <f>C571-C586</f>
        <v>-799.96450000000004</v>
      </c>
      <c r="D589" s="14">
        <f t="shared" ref="D589:H589" si="136">D571-D586</f>
        <v>-347.66119999999955</v>
      </c>
      <c r="E589" s="14">
        <f t="shared" si="136"/>
        <v>-162.1869999999999</v>
      </c>
      <c r="F589" s="14">
        <f t="shared" si="136"/>
        <v>0</v>
      </c>
      <c r="G589" s="14">
        <f t="shared" si="136"/>
        <v>0</v>
      </c>
      <c r="H589" s="14">
        <f t="shared" si="136"/>
        <v>0</v>
      </c>
    </row>
    <row r="590" spans="1:8" ht="15.75" x14ac:dyDescent="0.25">
      <c r="A590" s="11">
        <v>20</v>
      </c>
      <c r="B590" s="12" t="s">
        <v>208</v>
      </c>
      <c r="C590" s="14"/>
      <c r="D590" s="14"/>
      <c r="E590" s="14"/>
      <c r="F590" s="14"/>
      <c r="G590" s="14"/>
      <c r="H590" s="14"/>
    </row>
    <row r="591" spans="1:8" ht="15.75" x14ac:dyDescent="0.25">
      <c r="A591" s="11">
        <v>21</v>
      </c>
      <c r="B591" s="12" t="s">
        <v>223</v>
      </c>
      <c r="C591" s="14">
        <v>0</v>
      </c>
      <c r="D591" s="14">
        <v>0</v>
      </c>
      <c r="E591" s="14">
        <v>0</v>
      </c>
      <c r="F591" s="14">
        <v>0</v>
      </c>
      <c r="G591" s="14">
        <v>0</v>
      </c>
      <c r="H591" s="14">
        <v>0</v>
      </c>
    </row>
    <row r="592" spans="1:8" ht="15.75" x14ac:dyDescent="0.25">
      <c r="A592" s="49"/>
      <c r="B592" s="50" t="s">
        <v>239</v>
      </c>
      <c r="C592" s="41"/>
      <c r="D592" s="40"/>
      <c r="E592" s="40"/>
      <c r="F592" s="40"/>
      <c r="G592" s="40"/>
      <c r="H592" s="40"/>
    </row>
    <row r="593" spans="1:8" ht="15.75" x14ac:dyDescent="0.25">
      <c r="A593" s="11">
        <v>1</v>
      </c>
      <c r="B593" s="12" t="s">
        <v>207</v>
      </c>
      <c r="C593" s="42">
        <f t="shared" ref="C593:H593" si="137">C595+C601+C606+C607</f>
        <v>74881.12143539</v>
      </c>
      <c r="D593" s="14">
        <f t="shared" si="137"/>
        <v>68645.177268660002</v>
      </c>
      <c r="E593" s="14">
        <f t="shared" si="137"/>
        <v>100788.46600000001</v>
      </c>
      <c r="F593" s="14">
        <f t="shared" si="137"/>
        <v>97282.077000000005</v>
      </c>
      <c r="G593" s="14">
        <f t="shared" si="137"/>
        <v>108647.42600000001</v>
      </c>
      <c r="H593" s="14">
        <f t="shared" si="137"/>
        <v>83690.879300000001</v>
      </c>
    </row>
    <row r="594" spans="1:8" ht="15.75" x14ac:dyDescent="0.25">
      <c r="A594" s="11">
        <v>2</v>
      </c>
      <c r="B594" s="12" t="s">
        <v>208</v>
      </c>
      <c r="C594" s="42"/>
      <c r="D594" s="14"/>
      <c r="E594" s="14"/>
      <c r="F594" s="14"/>
      <c r="G594" s="14"/>
      <c r="H594" s="14"/>
    </row>
    <row r="595" spans="1:8" ht="31.5" x14ac:dyDescent="0.25">
      <c r="A595" s="11">
        <v>3</v>
      </c>
      <c r="B595" s="12" t="s">
        <v>209</v>
      </c>
      <c r="C595" s="42">
        <f t="shared" ref="C595:H595" si="138">C598+C599+C600</f>
        <v>42941.837873969998</v>
      </c>
      <c r="D595" s="14">
        <f t="shared" si="138"/>
        <v>51521.880659660004</v>
      </c>
      <c r="E595" s="14">
        <f t="shared" si="138"/>
        <v>95328.464000000007</v>
      </c>
      <c r="F595" s="14">
        <f t="shared" si="138"/>
        <v>97282.077000000005</v>
      </c>
      <c r="G595" s="14">
        <f t="shared" si="138"/>
        <v>108647.42600000001</v>
      </c>
      <c r="H595" s="14">
        <f t="shared" si="138"/>
        <v>83690.879300000001</v>
      </c>
    </row>
    <row r="596" spans="1:8" ht="15.75" x14ac:dyDescent="0.25">
      <c r="A596" s="11">
        <v>4</v>
      </c>
      <c r="B596" s="12" t="s">
        <v>208</v>
      </c>
      <c r="C596" s="42"/>
      <c r="D596" s="14"/>
      <c r="E596" s="14"/>
      <c r="F596" s="14"/>
      <c r="G596" s="14"/>
      <c r="H596" s="14"/>
    </row>
    <row r="597" spans="1:8" ht="15.75" x14ac:dyDescent="0.25">
      <c r="A597" s="11">
        <v>5</v>
      </c>
      <c r="B597" s="12" t="s">
        <v>210</v>
      </c>
      <c r="C597" s="42">
        <v>0</v>
      </c>
      <c r="D597" s="14">
        <f>D595/C595*100</f>
        <v>119.98061380342307</v>
      </c>
      <c r="E597" s="14">
        <f>E595/D595*100</f>
        <v>185.02520245663152</v>
      </c>
      <c r="F597" s="14">
        <f>F595/E595*100</f>
        <v>102.04934908003973</v>
      </c>
      <c r="G597" s="14">
        <f>G595/F595*100</f>
        <v>111.68288070165278</v>
      </c>
      <c r="H597" s="14">
        <f>H595/G595*100</f>
        <v>77.029785592895678</v>
      </c>
    </row>
    <row r="598" spans="1:8" ht="15.75" x14ac:dyDescent="0.25">
      <c r="A598" s="11">
        <v>6</v>
      </c>
      <c r="B598" s="12" t="s">
        <v>211</v>
      </c>
      <c r="C598" s="42">
        <v>37452.879765229998</v>
      </c>
      <c r="D598" s="14">
        <v>42719.925593170003</v>
      </c>
      <c r="E598" s="14">
        <v>86811.713000000003</v>
      </c>
      <c r="F598" s="14">
        <v>95284.926999999996</v>
      </c>
      <c r="G598" s="14">
        <v>106530.447</v>
      </c>
      <c r="H598" s="14">
        <v>81468.051349999994</v>
      </c>
    </row>
    <row r="599" spans="1:8" ht="15.75" x14ac:dyDescent="0.25">
      <c r="A599" s="11">
        <v>7</v>
      </c>
      <c r="B599" s="12" t="s">
        <v>212</v>
      </c>
      <c r="C599" s="42">
        <v>437.26250225000001</v>
      </c>
      <c r="D599" s="14">
        <v>614.13863504000005</v>
      </c>
      <c r="E599" s="14">
        <v>440.64800000000002</v>
      </c>
      <c r="F599" s="14">
        <v>474.88</v>
      </c>
      <c r="G599" s="14">
        <v>503.37299999999999</v>
      </c>
      <c r="H599" s="14">
        <v>528.54165</v>
      </c>
    </row>
    <row r="600" spans="1:8" ht="31.5" x14ac:dyDescent="0.25">
      <c r="A600" s="11">
        <v>8</v>
      </c>
      <c r="B600" s="12" t="s">
        <v>213</v>
      </c>
      <c r="C600" s="42">
        <v>5051.6956064899996</v>
      </c>
      <c r="D600" s="14">
        <v>8187.81643145</v>
      </c>
      <c r="E600" s="14">
        <v>8076.1030000000001</v>
      </c>
      <c r="F600" s="14">
        <v>1522.27</v>
      </c>
      <c r="G600" s="14">
        <v>1613.606</v>
      </c>
      <c r="H600" s="14">
        <v>1694.2863</v>
      </c>
    </row>
    <row r="601" spans="1:8" ht="15.75" x14ac:dyDescent="0.25">
      <c r="A601" s="11">
        <v>9</v>
      </c>
      <c r="B601" s="12" t="s">
        <v>214</v>
      </c>
      <c r="C601" s="14">
        <f t="shared" ref="C601:H601" si="139">C602+C603+C604+C605</f>
        <v>31709.540105420001</v>
      </c>
      <c r="D601" s="14">
        <f t="shared" si="139"/>
        <v>16870.064152999999</v>
      </c>
      <c r="E601" s="14">
        <f t="shared" si="139"/>
        <v>4904.57</v>
      </c>
      <c r="F601" s="14">
        <f t="shared" si="139"/>
        <v>0</v>
      </c>
      <c r="G601" s="14">
        <f t="shared" si="139"/>
        <v>0</v>
      </c>
      <c r="H601" s="14">
        <f t="shared" si="139"/>
        <v>0</v>
      </c>
    </row>
    <row r="602" spans="1:8" ht="31.5" x14ac:dyDescent="0.25">
      <c r="A602" s="11">
        <v>10</v>
      </c>
      <c r="B602" s="12" t="s">
        <v>225</v>
      </c>
      <c r="C602" s="42">
        <v>15.02410542</v>
      </c>
      <c r="D602" s="14">
        <v>5.069553</v>
      </c>
      <c r="E602" s="14"/>
      <c r="F602" s="14"/>
      <c r="G602" s="14"/>
      <c r="H602" s="14"/>
    </row>
    <row r="603" spans="1:8" ht="15.75" x14ac:dyDescent="0.25">
      <c r="A603" s="11">
        <v>11</v>
      </c>
      <c r="B603" s="12" t="s">
        <v>215</v>
      </c>
      <c r="C603" s="42"/>
      <c r="D603" s="14"/>
      <c r="E603" s="14"/>
      <c r="F603" s="14"/>
      <c r="G603" s="14"/>
      <c r="H603" s="14"/>
    </row>
    <row r="604" spans="1:8" ht="31.5" x14ac:dyDescent="0.25">
      <c r="A604" s="11">
        <v>12</v>
      </c>
      <c r="B604" s="12" t="s">
        <v>216</v>
      </c>
      <c r="C604" s="42">
        <v>13600.6926</v>
      </c>
      <c r="D604" s="14">
        <v>5626.5075999999999</v>
      </c>
      <c r="E604" s="14">
        <v>2278.2460000000001</v>
      </c>
      <c r="F604" s="14"/>
      <c r="G604" s="14"/>
      <c r="H604" s="14"/>
    </row>
    <row r="605" spans="1:8" ht="15.75" x14ac:dyDescent="0.25">
      <c r="A605" s="11">
        <v>13</v>
      </c>
      <c r="B605" s="12" t="s">
        <v>217</v>
      </c>
      <c r="C605" s="42">
        <v>18093.823400000001</v>
      </c>
      <c r="D605" s="14">
        <v>11238.486999999999</v>
      </c>
      <c r="E605" s="14">
        <v>2626.3240000000001</v>
      </c>
      <c r="F605" s="14"/>
      <c r="G605" s="14"/>
      <c r="H605" s="14"/>
    </row>
    <row r="606" spans="1:8" ht="15.75" x14ac:dyDescent="0.25">
      <c r="A606" s="11">
        <v>14</v>
      </c>
      <c r="B606" s="12" t="s">
        <v>218</v>
      </c>
      <c r="C606" s="42">
        <v>229.74345600000001</v>
      </c>
      <c r="D606" s="14">
        <v>253.23245600000001</v>
      </c>
      <c r="E606" s="14">
        <v>555.43200000000002</v>
      </c>
      <c r="F606" s="14">
        <v>0</v>
      </c>
      <c r="G606" s="14">
        <v>0</v>
      </c>
      <c r="H606" s="14">
        <v>0</v>
      </c>
    </row>
    <row r="607" spans="1:8" ht="47.25" x14ac:dyDescent="0.25">
      <c r="A607" s="11">
        <v>15</v>
      </c>
      <c r="B607" s="12" t="s">
        <v>219</v>
      </c>
      <c r="C607" s="42"/>
      <c r="D607" s="14"/>
      <c r="E607" s="14"/>
      <c r="F607" s="14"/>
      <c r="G607" s="14"/>
      <c r="H607" s="14"/>
    </row>
    <row r="608" spans="1:8" ht="15.75" x14ac:dyDescent="0.25">
      <c r="A608" s="11">
        <v>16</v>
      </c>
      <c r="B608" s="12" t="s">
        <v>220</v>
      </c>
      <c r="C608" s="42">
        <v>90650.5230324</v>
      </c>
      <c r="D608" s="14">
        <v>81432.376022120006</v>
      </c>
      <c r="E608" s="14">
        <v>144797.63</v>
      </c>
      <c r="F608" s="14">
        <v>97282.077000000005</v>
      </c>
      <c r="G608" s="14">
        <v>108647.42600000001</v>
      </c>
      <c r="H608" s="14">
        <v>83690.879300000001</v>
      </c>
    </row>
    <row r="609" spans="1:8" ht="15.75" x14ac:dyDescent="0.25">
      <c r="A609" s="11">
        <v>17</v>
      </c>
      <c r="B609" s="12" t="s">
        <v>208</v>
      </c>
      <c r="C609" s="42"/>
      <c r="D609" s="14"/>
      <c r="E609" s="14"/>
      <c r="F609" s="14"/>
      <c r="G609" s="14"/>
      <c r="H609" s="14"/>
    </row>
    <row r="610" spans="1:8" ht="15.75" x14ac:dyDescent="0.25">
      <c r="A610" s="11">
        <v>18</v>
      </c>
      <c r="B610" s="12" t="s">
        <v>221</v>
      </c>
      <c r="C610" s="42">
        <v>0</v>
      </c>
      <c r="D610" s="14">
        <f>D608/C608*100</f>
        <v>89.831115473006946</v>
      </c>
      <c r="E610" s="14">
        <f>E608/D608*100</f>
        <v>177.81334289038512</v>
      </c>
      <c r="F610" s="14">
        <f>F608/E608*100</f>
        <v>67.184854475864014</v>
      </c>
      <c r="G610" s="14">
        <f>G608/F608*100</f>
        <v>111.68288070165278</v>
      </c>
      <c r="H610" s="14">
        <f>H608/G608*100</f>
        <v>77.029785592895678</v>
      </c>
    </row>
    <row r="611" spans="1:8" ht="15.75" x14ac:dyDescent="0.25">
      <c r="A611" s="11">
        <v>19</v>
      </c>
      <c r="B611" s="12" t="s">
        <v>222</v>
      </c>
      <c r="C611" s="42">
        <f t="shared" ref="C611:H611" si="140">C593-C608</f>
        <v>-15769.401597010001</v>
      </c>
      <c r="D611" s="14">
        <f t="shared" si="140"/>
        <v>-12787.198753460005</v>
      </c>
      <c r="E611" s="14">
        <f t="shared" si="140"/>
        <v>-44009.16399999999</v>
      </c>
      <c r="F611" s="14">
        <f t="shared" si="140"/>
        <v>0</v>
      </c>
      <c r="G611" s="14">
        <f t="shared" si="140"/>
        <v>0</v>
      </c>
      <c r="H611" s="14">
        <f t="shared" si="140"/>
        <v>0</v>
      </c>
    </row>
    <row r="612" spans="1:8" ht="15.75" x14ac:dyDescent="0.25">
      <c r="A612" s="11">
        <v>20</v>
      </c>
      <c r="B612" s="12" t="s">
        <v>208</v>
      </c>
      <c r="C612" s="42"/>
      <c r="D612" s="14"/>
      <c r="E612" s="14"/>
      <c r="F612" s="14"/>
      <c r="G612" s="14"/>
      <c r="H612" s="14"/>
    </row>
    <row r="613" spans="1:8" ht="15.75" x14ac:dyDescent="0.25">
      <c r="A613" s="11">
        <v>21</v>
      </c>
      <c r="B613" s="12" t="s">
        <v>223</v>
      </c>
      <c r="C613" s="42">
        <v>0</v>
      </c>
      <c r="D613" s="14">
        <v>0</v>
      </c>
      <c r="E613" s="14">
        <v>0</v>
      </c>
      <c r="F613" s="14">
        <v>0</v>
      </c>
      <c r="G613" s="14">
        <v>0</v>
      </c>
      <c r="H613" s="14">
        <v>0</v>
      </c>
    </row>
    <row r="614" spans="1:8" s="43" customFormat="1" ht="33" customHeight="1" x14ac:dyDescent="0.25">
      <c r="A614" s="78" t="s">
        <v>241</v>
      </c>
      <c r="B614" s="79"/>
      <c r="C614" s="79"/>
      <c r="D614" s="79"/>
      <c r="E614" s="79"/>
      <c r="F614" s="79"/>
      <c r="G614" s="79"/>
      <c r="H614" s="80"/>
    </row>
    <row r="615" spans="1:8" s="43" customFormat="1" ht="15.75" x14ac:dyDescent="0.25">
      <c r="A615" s="12"/>
      <c r="B615" s="50" t="s">
        <v>227</v>
      </c>
      <c r="C615" s="26"/>
      <c r="D615" s="14"/>
      <c r="E615" s="14"/>
      <c r="F615" s="14"/>
      <c r="G615" s="14"/>
      <c r="H615" s="14"/>
    </row>
    <row r="616" spans="1:8" s="52" customFormat="1" ht="15.75" x14ac:dyDescent="0.25">
      <c r="A616" s="50"/>
      <c r="B616" s="51" t="s">
        <v>242</v>
      </c>
      <c r="C616" s="29"/>
      <c r="D616" s="14"/>
      <c r="E616" s="14"/>
      <c r="F616" s="14"/>
      <c r="G616" s="14"/>
      <c r="H616" s="14"/>
    </row>
    <row r="617" spans="1:8" ht="15.75" x14ac:dyDescent="0.25">
      <c r="A617" s="11">
        <v>1</v>
      </c>
      <c r="B617" s="12" t="s">
        <v>207</v>
      </c>
      <c r="C617" s="14">
        <f t="shared" ref="C617:H617" si="141">C618+C623</f>
        <v>51.119199499999993</v>
      </c>
      <c r="D617" s="14">
        <f t="shared" si="141"/>
        <v>56.192511579999994</v>
      </c>
      <c r="E617" s="14">
        <f t="shared" si="141"/>
        <v>48.480999999999995</v>
      </c>
      <c r="F617" s="14">
        <f t="shared" si="141"/>
        <v>51.951000000000001</v>
      </c>
      <c r="G617" s="14">
        <f t="shared" si="141"/>
        <v>52.557000000000002</v>
      </c>
      <c r="H617" s="14">
        <f t="shared" si="141"/>
        <v>56.236000000000004</v>
      </c>
    </row>
    <row r="618" spans="1:8" ht="31.5" x14ac:dyDescent="0.25">
      <c r="A618" s="11">
        <v>2</v>
      </c>
      <c r="B618" s="12" t="s">
        <v>209</v>
      </c>
      <c r="C618" s="14">
        <f t="shared" ref="C618:H618" si="142">C620+C621+C622</f>
        <v>17.6451995</v>
      </c>
      <c r="D618" s="14">
        <f t="shared" si="142"/>
        <v>18.392511579999997</v>
      </c>
      <c r="E618" s="14">
        <f t="shared" si="142"/>
        <v>21.84</v>
      </c>
      <c r="F618" s="14">
        <f t="shared" si="142"/>
        <v>31.92</v>
      </c>
      <c r="G618" s="14">
        <f t="shared" si="142"/>
        <v>45.38</v>
      </c>
      <c r="H618" s="14">
        <f t="shared" si="142"/>
        <v>48.557000000000002</v>
      </c>
    </row>
    <row r="619" spans="1:8" ht="15.75" x14ac:dyDescent="0.25">
      <c r="A619" s="11">
        <v>3</v>
      </c>
      <c r="B619" s="12" t="s">
        <v>223</v>
      </c>
      <c r="C619" s="14">
        <v>0</v>
      </c>
      <c r="D619" s="14">
        <f>D618/C618*100</f>
        <v>104.23521468261097</v>
      </c>
      <c r="E619" s="14">
        <f>E618/D618*100</f>
        <v>118.74397852084975</v>
      </c>
      <c r="F619" s="14">
        <f>F618/E618*100</f>
        <v>146.15384615384616</v>
      </c>
      <c r="G619" s="14">
        <f>G618/F618*100</f>
        <v>142.16791979949875</v>
      </c>
      <c r="H619" s="14">
        <f>H618/G618*100</f>
        <v>107.00088144557074</v>
      </c>
    </row>
    <row r="620" spans="1:8" ht="15.75" x14ac:dyDescent="0.25">
      <c r="A620" s="11">
        <v>4</v>
      </c>
      <c r="B620" s="12" t="s">
        <v>211</v>
      </c>
      <c r="C620" s="14">
        <v>17.4469265</v>
      </c>
      <c r="D620" s="14">
        <v>17.197395579999998</v>
      </c>
      <c r="E620" s="14">
        <v>19.84</v>
      </c>
      <c r="F620" s="14">
        <v>31.92</v>
      </c>
      <c r="G620" s="14">
        <v>45.38</v>
      </c>
      <c r="H620" s="14">
        <v>48.557000000000002</v>
      </c>
    </row>
    <row r="621" spans="1:8" ht="15.75" x14ac:dyDescent="0.25">
      <c r="A621" s="11">
        <v>5</v>
      </c>
      <c r="B621" s="12" t="s">
        <v>212</v>
      </c>
      <c r="C621" s="14">
        <v>0</v>
      </c>
      <c r="D621" s="14">
        <v>0.46739399999999998</v>
      </c>
      <c r="E621" s="14">
        <v>0</v>
      </c>
      <c r="F621" s="14">
        <v>0</v>
      </c>
      <c r="G621" s="14">
        <v>0</v>
      </c>
      <c r="H621" s="14">
        <v>0</v>
      </c>
    </row>
    <row r="622" spans="1:8" ht="31.5" x14ac:dyDescent="0.25">
      <c r="A622" s="11">
        <v>6</v>
      </c>
      <c r="B622" s="12" t="s">
        <v>213</v>
      </c>
      <c r="C622" s="14">
        <v>0.198273</v>
      </c>
      <c r="D622" s="14">
        <v>0.72772199999999998</v>
      </c>
      <c r="E622" s="14">
        <v>2</v>
      </c>
      <c r="F622" s="14">
        <v>0</v>
      </c>
      <c r="G622" s="14">
        <v>0</v>
      </c>
      <c r="H622" s="14">
        <v>0</v>
      </c>
    </row>
    <row r="623" spans="1:8" ht="15.75" x14ac:dyDescent="0.25">
      <c r="A623" s="11">
        <v>7</v>
      </c>
      <c r="B623" s="12" t="s">
        <v>214</v>
      </c>
      <c r="C623" s="14">
        <f t="shared" ref="C623:H623" si="143">C624+C625+C626</f>
        <v>33.473999999999997</v>
      </c>
      <c r="D623" s="14">
        <f t="shared" si="143"/>
        <v>37.799999999999997</v>
      </c>
      <c r="E623" s="14">
        <f t="shared" si="143"/>
        <v>26.640999999999998</v>
      </c>
      <c r="F623" s="14">
        <f t="shared" si="143"/>
        <v>20.030999999999999</v>
      </c>
      <c r="G623" s="14">
        <f t="shared" si="143"/>
        <v>7.1770000000000005</v>
      </c>
      <c r="H623" s="14">
        <f t="shared" si="143"/>
        <v>7.6790000000000003</v>
      </c>
    </row>
    <row r="624" spans="1:8" ht="15.75" x14ac:dyDescent="0.25">
      <c r="A624" s="11">
        <v>8</v>
      </c>
      <c r="B624" s="12" t="s">
        <v>215</v>
      </c>
      <c r="C624" s="14">
        <v>33.19</v>
      </c>
      <c r="D624" s="14">
        <v>37.799999999999997</v>
      </c>
      <c r="E624" s="14">
        <v>19.683</v>
      </c>
      <c r="F624" s="14">
        <v>14.885999999999999</v>
      </c>
      <c r="G624" s="14">
        <v>1.982</v>
      </c>
      <c r="H624" s="14">
        <v>2.12</v>
      </c>
    </row>
    <row r="625" spans="1:8" ht="31.5" x14ac:dyDescent="0.25">
      <c r="A625" s="11">
        <v>9</v>
      </c>
      <c r="B625" s="12" t="s">
        <v>216</v>
      </c>
      <c r="C625" s="14">
        <v>0.28399999999999997</v>
      </c>
      <c r="D625" s="14">
        <v>0</v>
      </c>
      <c r="E625" s="14">
        <v>6.9580000000000002</v>
      </c>
      <c r="F625" s="14">
        <v>5.1449999999999996</v>
      </c>
      <c r="G625" s="14">
        <v>5.1950000000000003</v>
      </c>
      <c r="H625" s="14">
        <v>5.5590000000000002</v>
      </c>
    </row>
    <row r="626" spans="1:8" ht="15.75" x14ac:dyDescent="0.25">
      <c r="A626" s="11">
        <v>10</v>
      </c>
      <c r="B626" s="12" t="s">
        <v>217</v>
      </c>
      <c r="C626" s="14"/>
      <c r="D626" s="14"/>
      <c r="E626" s="14"/>
      <c r="F626" s="14"/>
      <c r="G626" s="14"/>
      <c r="H626" s="14"/>
    </row>
    <row r="627" spans="1:8" ht="15.75" x14ac:dyDescent="0.25">
      <c r="A627" s="11">
        <v>11</v>
      </c>
      <c r="B627" s="12" t="s">
        <v>218</v>
      </c>
      <c r="C627" s="14"/>
      <c r="D627" s="14"/>
      <c r="E627" s="14"/>
      <c r="F627" s="14"/>
      <c r="G627" s="14"/>
      <c r="H627" s="14"/>
    </row>
    <row r="628" spans="1:8" ht="47.25" x14ac:dyDescent="0.25">
      <c r="A628" s="11">
        <v>12</v>
      </c>
      <c r="B628" s="12" t="s">
        <v>243</v>
      </c>
      <c r="C628" s="14"/>
      <c r="D628" s="14"/>
      <c r="E628" s="14"/>
      <c r="F628" s="14"/>
      <c r="G628" s="14"/>
      <c r="H628" s="14"/>
    </row>
    <row r="629" spans="1:8" ht="15.75" x14ac:dyDescent="0.25">
      <c r="A629" s="11">
        <v>13</v>
      </c>
      <c r="B629" s="12" t="s">
        <v>220</v>
      </c>
      <c r="C629" s="14">
        <v>42.310171169999997</v>
      </c>
      <c r="D629" s="14">
        <v>63.563029499999999</v>
      </c>
      <c r="E629" s="14">
        <v>48.481000000000002</v>
      </c>
      <c r="F629" s="14">
        <v>51.951000000000001</v>
      </c>
      <c r="G629" s="14">
        <v>52.557000000000002</v>
      </c>
      <c r="H629" s="14">
        <v>56.235999999999997</v>
      </c>
    </row>
    <row r="630" spans="1:8" ht="15.75" x14ac:dyDescent="0.25">
      <c r="A630" s="11">
        <v>14</v>
      </c>
      <c r="B630" s="12" t="s">
        <v>223</v>
      </c>
      <c r="C630" s="14">
        <v>0</v>
      </c>
      <c r="D630" s="14">
        <f>D629/C629*100</f>
        <v>150.23108567584649</v>
      </c>
      <c r="E630" s="14">
        <f>E629/D629*100</f>
        <v>76.272324307638613</v>
      </c>
      <c r="F630" s="14">
        <f>F629/E629*100</f>
        <v>107.15744312204779</v>
      </c>
      <c r="G630" s="14">
        <f>G629/F629*100</f>
        <v>101.16648380204423</v>
      </c>
      <c r="H630" s="14">
        <f>H629/G629*100</f>
        <v>107.00001902696118</v>
      </c>
    </row>
    <row r="631" spans="1:8" s="53" customFormat="1" ht="15.75" x14ac:dyDescent="0.25">
      <c r="A631" s="49"/>
      <c r="B631" s="51" t="s">
        <v>244</v>
      </c>
      <c r="C631" s="14"/>
      <c r="D631" s="14"/>
      <c r="E631" s="14"/>
      <c r="F631" s="14"/>
      <c r="G631" s="14"/>
      <c r="H631" s="14"/>
    </row>
    <row r="632" spans="1:8" ht="15.75" x14ac:dyDescent="0.25">
      <c r="A632" s="11">
        <v>1</v>
      </c>
      <c r="B632" s="12" t="s">
        <v>207</v>
      </c>
      <c r="C632" s="14">
        <f t="shared" ref="C632:H632" si="144">C633+C638</f>
        <v>46.601624839999999</v>
      </c>
      <c r="D632" s="14">
        <f t="shared" si="144"/>
        <v>68.374692519999996</v>
      </c>
      <c r="E632" s="14">
        <f t="shared" si="144"/>
        <v>50.091999999999999</v>
      </c>
      <c r="F632" s="14">
        <f t="shared" si="144"/>
        <v>53.450999999999993</v>
      </c>
      <c r="G632" s="14">
        <f t="shared" si="144"/>
        <v>54.057000000000002</v>
      </c>
      <c r="H632" s="14">
        <f t="shared" si="144"/>
        <v>57.840999999999994</v>
      </c>
    </row>
    <row r="633" spans="1:8" ht="31.5" x14ac:dyDescent="0.25">
      <c r="A633" s="11">
        <v>2</v>
      </c>
      <c r="B633" s="12" t="s">
        <v>209</v>
      </c>
      <c r="C633" s="14">
        <f t="shared" ref="C633:H633" si="145">C635+C636+C637</f>
        <v>12.326624839999999</v>
      </c>
      <c r="D633" s="14">
        <f t="shared" si="145"/>
        <v>29.65969252</v>
      </c>
      <c r="E633" s="14">
        <f t="shared" si="145"/>
        <v>21.84</v>
      </c>
      <c r="F633" s="14">
        <f t="shared" si="145"/>
        <v>30.509999999999998</v>
      </c>
      <c r="G633" s="14">
        <f t="shared" si="145"/>
        <v>41.04</v>
      </c>
      <c r="H633" s="14">
        <f t="shared" si="145"/>
        <v>43.912999999999997</v>
      </c>
    </row>
    <row r="634" spans="1:8" ht="15.75" x14ac:dyDescent="0.25">
      <c r="A634" s="11">
        <v>3</v>
      </c>
      <c r="B634" s="12" t="s">
        <v>223</v>
      </c>
      <c r="C634" s="14">
        <v>0</v>
      </c>
      <c r="D634" s="14">
        <f>D633/C633*100</f>
        <v>240.6148715076819</v>
      </c>
      <c r="E634" s="14">
        <f>E633/D633*100</f>
        <v>73.635287976343449</v>
      </c>
      <c r="F634" s="14">
        <f>F633/E633*100</f>
        <v>139.69780219780219</v>
      </c>
      <c r="G634" s="14">
        <f>G633/F633*100</f>
        <v>134.51327433628319</v>
      </c>
      <c r="H634" s="14">
        <f>H633/G633*100</f>
        <v>107.0004873294347</v>
      </c>
    </row>
    <row r="635" spans="1:8" ht="15.75" x14ac:dyDescent="0.25">
      <c r="A635" s="11">
        <v>4</v>
      </c>
      <c r="B635" s="12" t="s">
        <v>211</v>
      </c>
      <c r="C635" s="14">
        <v>11.72638268</v>
      </c>
      <c r="D635" s="14">
        <v>25.48473452</v>
      </c>
      <c r="E635" s="14">
        <v>20.74</v>
      </c>
      <c r="F635" s="14">
        <v>30.36</v>
      </c>
      <c r="G635" s="14">
        <v>41.04</v>
      </c>
      <c r="H635" s="14">
        <v>43.912999999999997</v>
      </c>
    </row>
    <row r="636" spans="1:8" ht="15.75" x14ac:dyDescent="0.25">
      <c r="A636" s="11">
        <v>5</v>
      </c>
      <c r="B636" s="12" t="s">
        <v>212</v>
      </c>
      <c r="C636" s="14">
        <v>0.23412816</v>
      </c>
      <c r="D636" s="14">
        <v>0.27077600000000002</v>
      </c>
      <c r="E636" s="14">
        <v>0.1</v>
      </c>
      <c r="F636" s="14">
        <v>0.15</v>
      </c>
      <c r="G636" s="14">
        <v>0</v>
      </c>
      <c r="H636" s="14">
        <v>0</v>
      </c>
    </row>
    <row r="637" spans="1:8" ht="31.5" x14ac:dyDescent="0.25">
      <c r="A637" s="11">
        <v>6</v>
      </c>
      <c r="B637" s="12" t="s">
        <v>213</v>
      </c>
      <c r="C637" s="14">
        <v>0.36611399999999999</v>
      </c>
      <c r="D637" s="14">
        <v>3.904182</v>
      </c>
      <c r="E637" s="14">
        <v>1</v>
      </c>
      <c r="F637" s="14">
        <v>0</v>
      </c>
      <c r="G637" s="14">
        <v>0</v>
      </c>
      <c r="H637" s="14">
        <v>0</v>
      </c>
    </row>
    <row r="638" spans="1:8" ht="15.75" x14ac:dyDescent="0.25">
      <c r="A638" s="11">
        <v>7</v>
      </c>
      <c r="B638" s="12" t="s">
        <v>214</v>
      </c>
      <c r="C638" s="14">
        <f t="shared" ref="C638:H638" si="146">C639+C640+C641</f>
        <v>34.274999999999999</v>
      </c>
      <c r="D638" s="14">
        <f t="shared" si="146"/>
        <v>38.715000000000003</v>
      </c>
      <c r="E638" s="14">
        <f t="shared" si="146"/>
        <v>28.252000000000002</v>
      </c>
      <c r="F638" s="14">
        <f t="shared" si="146"/>
        <v>22.940999999999999</v>
      </c>
      <c r="G638" s="14">
        <f t="shared" si="146"/>
        <v>13.016999999999999</v>
      </c>
      <c r="H638" s="14">
        <f t="shared" si="146"/>
        <v>13.927999999999999</v>
      </c>
    </row>
    <row r="639" spans="1:8" ht="15.75" x14ac:dyDescent="0.25">
      <c r="A639" s="11">
        <v>8</v>
      </c>
      <c r="B639" s="12" t="s">
        <v>215</v>
      </c>
      <c r="C639" s="14">
        <v>33.987000000000002</v>
      </c>
      <c r="D639" s="14">
        <v>38.715000000000003</v>
      </c>
      <c r="E639" s="14">
        <v>22.954000000000001</v>
      </c>
      <c r="F639" s="14">
        <v>19.459</v>
      </c>
      <c r="G639" s="14">
        <v>9.4849999999999994</v>
      </c>
      <c r="H639" s="14">
        <v>10.148999999999999</v>
      </c>
    </row>
    <row r="640" spans="1:8" ht="31.5" x14ac:dyDescent="0.25">
      <c r="A640" s="11">
        <v>9</v>
      </c>
      <c r="B640" s="12" t="s">
        <v>216</v>
      </c>
      <c r="C640" s="14">
        <v>0.28799999999999998</v>
      </c>
      <c r="D640" s="14">
        <v>0</v>
      </c>
      <c r="E640" s="14">
        <v>5.298</v>
      </c>
      <c r="F640" s="14">
        <v>3.4820000000000002</v>
      </c>
      <c r="G640" s="14">
        <v>3.532</v>
      </c>
      <c r="H640" s="14">
        <v>3.7789999999999999</v>
      </c>
    </row>
    <row r="641" spans="1:8" ht="15.75" x14ac:dyDescent="0.25">
      <c r="A641" s="11">
        <v>10</v>
      </c>
      <c r="B641" s="12" t="s">
        <v>217</v>
      </c>
      <c r="C641" s="14"/>
      <c r="D641" s="14"/>
      <c r="E641" s="14"/>
      <c r="F641" s="14"/>
      <c r="G641" s="14"/>
      <c r="H641" s="14"/>
    </row>
    <row r="642" spans="1:8" ht="15.75" x14ac:dyDescent="0.25">
      <c r="A642" s="11">
        <v>11</v>
      </c>
      <c r="B642" s="12" t="s">
        <v>218</v>
      </c>
      <c r="C642" s="14"/>
      <c r="D642" s="14"/>
      <c r="E642" s="14"/>
      <c r="F642" s="14"/>
      <c r="G642" s="14"/>
      <c r="H642" s="14"/>
    </row>
    <row r="643" spans="1:8" ht="47.25" x14ac:dyDescent="0.25">
      <c r="A643" s="11">
        <v>12</v>
      </c>
      <c r="B643" s="12" t="s">
        <v>243</v>
      </c>
      <c r="C643" s="14"/>
      <c r="D643" s="14"/>
      <c r="E643" s="14"/>
      <c r="F643" s="14"/>
      <c r="G643" s="14"/>
      <c r="H643" s="14"/>
    </row>
    <row r="644" spans="1:8" ht="15.75" x14ac:dyDescent="0.25">
      <c r="A644" s="11">
        <v>13</v>
      </c>
      <c r="B644" s="12" t="s">
        <v>220</v>
      </c>
      <c r="C644" s="14">
        <v>42.998596480000003</v>
      </c>
      <c r="D644" s="14">
        <v>60.215444529999999</v>
      </c>
      <c r="E644" s="14">
        <v>50.091999999999999</v>
      </c>
      <c r="F644" s="14">
        <v>53.451000000000001</v>
      </c>
      <c r="G644" s="14">
        <v>54.057000000000002</v>
      </c>
      <c r="H644" s="14">
        <v>57.841000000000001</v>
      </c>
    </row>
    <row r="645" spans="1:8" ht="15.75" x14ac:dyDescent="0.25">
      <c r="A645" s="11">
        <v>14</v>
      </c>
      <c r="B645" s="12" t="s">
        <v>223</v>
      </c>
      <c r="C645" s="14">
        <v>0</v>
      </c>
      <c r="D645" s="14">
        <f>D644/C644*100</f>
        <v>140.04048843317037</v>
      </c>
      <c r="E645" s="14">
        <f>E644/D644*100</f>
        <v>83.187960150395654</v>
      </c>
      <c r="F645" s="14">
        <f>F644/E644*100</f>
        <v>106.70566158268787</v>
      </c>
      <c r="G645" s="14">
        <f>G644/F644*100</f>
        <v>101.13374866700342</v>
      </c>
      <c r="H645" s="14">
        <f>H644/G644*100</f>
        <v>107.00001849899181</v>
      </c>
    </row>
    <row r="646" spans="1:8" s="53" customFormat="1" ht="15.75" x14ac:dyDescent="0.25">
      <c r="A646" s="49"/>
      <c r="B646" s="51" t="s">
        <v>245</v>
      </c>
      <c r="C646" s="14"/>
      <c r="D646" s="14"/>
      <c r="E646" s="14"/>
      <c r="F646" s="14"/>
      <c r="G646" s="14"/>
      <c r="H646" s="14"/>
    </row>
    <row r="647" spans="1:8" ht="15.75" x14ac:dyDescent="0.25">
      <c r="A647" s="11">
        <v>1</v>
      </c>
      <c r="B647" s="12" t="s">
        <v>207</v>
      </c>
      <c r="C647" s="14">
        <f t="shared" ref="C647:H647" si="147">C648+C653</f>
        <v>49.546411250000006</v>
      </c>
      <c r="D647" s="14">
        <f t="shared" si="147"/>
        <v>54.551660630000001</v>
      </c>
      <c r="E647" s="14">
        <f t="shared" si="147"/>
        <v>51.292999999999999</v>
      </c>
      <c r="F647" s="14">
        <f t="shared" si="147"/>
        <v>56.137</v>
      </c>
      <c r="G647" s="14">
        <f t="shared" si="147"/>
        <v>56.743000000000002</v>
      </c>
      <c r="H647" s="14">
        <f t="shared" si="147"/>
        <v>60.715000000000003</v>
      </c>
    </row>
    <row r="648" spans="1:8" ht="31.5" x14ac:dyDescent="0.25">
      <c r="A648" s="11">
        <v>2</v>
      </c>
      <c r="B648" s="12" t="s">
        <v>209</v>
      </c>
      <c r="C648" s="14">
        <f t="shared" ref="C648:H648" si="148">C650+C651+C652</f>
        <v>8.0134112500000008</v>
      </c>
      <c r="D648" s="14">
        <f t="shared" si="148"/>
        <v>9.4656606300000004</v>
      </c>
      <c r="E648" s="14">
        <f t="shared" si="148"/>
        <v>13.311999999999999</v>
      </c>
      <c r="F648" s="14">
        <f t="shared" si="148"/>
        <v>20.468</v>
      </c>
      <c r="G648" s="14">
        <f t="shared" si="148"/>
        <v>31.702000000000002</v>
      </c>
      <c r="H648" s="14">
        <f t="shared" si="148"/>
        <v>33.920999999999999</v>
      </c>
    </row>
    <row r="649" spans="1:8" ht="15.75" x14ac:dyDescent="0.25">
      <c r="A649" s="11">
        <v>3</v>
      </c>
      <c r="B649" s="12" t="s">
        <v>223</v>
      </c>
      <c r="C649" s="14">
        <v>0</v>
      </c>
      <c r="D649" s="14">
        <f>D648/C648*100</f>
        <v>118.12273618179772</v>
      </c>
      <c r="E649" s="14">
        <f>E648/D648*100</f>
        <v>140.63466376355814</v>
      </c>
      <c r="F649" s="14">
        <f>F648/E648*100</f>
        <v>153.75600961538461</v>
      </c>
      <c r="G649" s="14">
        <f>G648/F648*100</f>
        <v>154.88567520031268</v>
      </c>
      <c r="H649" s="14">
        <f>H648/G648*100</f>
        <v>106.99955838748343</v>
      </c>
    </row>
    <row r="650" spans="1:8" ht="15.75" x14ac:dyDescent="0.25">
      <c r="A650" s="11">
        <v>4</v>
      </c>
      <c r="B650" s="12" t="s">
        <v>211</v>
      </c>
      <c r="C650" s="14">
        <v>7.5941200100000001</v>
      </c>
      <c r="D650" s="14">
        <v>9.4389067099999995</v>
      </c>
      <c r="E650" s="14">
        <v>13.212</v>
      </c>
      <c r="F650" s="14">
        <v>20.318000000000001</v>
      </c>
      <c r="G650" s="14">
        <v>31.477</v>
      </c>
      <c r="H650" s="14">
        <v>33.68</v>
      </c>
    </row>
    <row r="651" spans="1:8" ht="15.75" x14ac:dyDescent="0.25">
      <c r="A651" s="11">
        <v>5</v>
      </c>
      <c r="B651" s="12" t="s">
        <v>212</v>
      </c>
      <c r="C651" s="14">
        <v>0.24964923999999999</v>
      </c>
      <c r="D651" s="14">
        <v>2.675392E-2</v>
      </c>
      <c r="E651" s="14">
        <v>0.1</v>
      </c>
      <c r="F651" s="14">
        <v>0.15</v>
      </c>
      <c r="G651" s="14">
        <v>0.22500000000000001</v>
      </c>
      <c r="H651" s="14">
        <v>0.24099999999999999</v>
      </c>
    </row>
    <row r="652" spans="1:8" ht="31.5" x14ac:dyDescent="0.25">
      <c r="A652" s="11">
        <v>6</v>
      </c>
      <c r="B652" s="12" t="s">
        <v>213</v>
      </c>
      <c r="C652" s="14">
        <v>0.16964199999999999</v>
      </c>
      <c r="D652" s="14">
        <v>0</v>
      </c>
      <c r="E652" s="14">
        <v>0</v>
      </c>
      <c r="F652" s="14">
        <v>0</v>
      </c>
      <c r="G652" s="14">
        <v>0</v>
      </c>
      <c r="H652" s="14">
        <v>0</v>
      </c>
    </row>
    <row r="653" spans="1:8" ht="15.75" x14ac:dyDescent="0.25">
      <c r="A653" s="11">
        <v>7</v>
      </c>
      <c r="B653" s="12" t="s">
        <v>214</v>
      </c>
      <c r="C653" s="14">
        <f t="shared" ref="C653:H653" si="149">C654+C655+C656</f>
        <v>41.533000000000001</v>
      </c>
      <c r="D653" s="14">
        <f t="shared" si="149"/>
        <v>45.085999999999999</v>
      </c>
      <c r="E653" s="14">
        <f t="shared" si="149"/>
        <v>37.981000000000002</v>
      </c>
      <c r="F653" s="14">
        <f t="shared" si="149"/>
        <v>35.668999999999997</v>
      </c>
      <c r="G653" s="14">
        <f t="shared" si="149"/>
        <v>25.041</v>
      </c>
      <c r="H653" s="14">
        <f t="shared" si="149"/>
        <v>26.794</v>
      </c>
    </row>
    <row r="654" spans="1:8" ht="15.75" x14ac:dyDescent="0.25">
      <c r="A654" s="11">
        <v>8</v>
      </c>
      <c r="B654" s="12" t="s">
        <v>215</v>
      </c>
      <c r="C654" s="14">
        <v>39.387999999999998</v>
      </c>
      <c r="D654" s="14">
        <v>45.085999999999999</v>
      </c>
      <c r="E654" s="14">
        <v>31.149000000000001</v>
      </c>
      <c r="F654" s="14">
        <v>30.018999999999998</v>
      </c>
      <c r="G654" s="14">
        <v>19.341000000000001</v>
      </c>
      <c r="H654" s="14">
        <v>20.695</v>
      </c>
    </row>
    <row r="655" spans="1:8" ht="31.5" x14ac:dyDescent="0.25">
      <c r="A655" s="11">
        <v>9</v>
      </c>
      <c r="B655" s="12" t="s">
        <v>216</v>
      </c>
      <c r="C655" s="14">
        <v>2.145</v>
      </c>
      <c r="D655" s="14">
        <v>0</v>
      </c>
      <c r="E655" s="14">
        <v>6.8319999999999999</v>
      </c>
      <c r="F655" s="14">
        <v>5.65</v>
      </c>
      <c r="G655" s="14">
        <v>5.7</v>
      </c>
      <c r="H655" s="14">
        <v>6.0990000000000002</v>
      </c>
    </row>
    <row r="656" spans="1:8" ht="15.75" x14ac:dyDescent="0.25">
      <c r="A656" s="11">
        <v>10</v>
      </c>
      <c r="B656" s="12" t="s">
        <v>217</v>
      </c>
      <c r="C656" s="14"/>
      <c r="D656" s="14"/>
      <c r="E656" s="14"/>
      <c r="F656" s="14"/>
      <c r="G656" s="14"/>
      <c r="H656" s="14"/>
    </row>
    <row r="657" spans="1:8" ht="15.75" x14ac:dyDescent="0.25">
      <c r="A657" s="11">
        <v>11</v>
      </c>
      <c r="B657" s="12" t="s">
        <v>218</v>
      </c>
      <c r="C657" s="14"/>
      <c r="D657" s="14"/>
      <c r="E657" s="14"/>
      <c r="F657" s="14"/>
      <c r="G657" s="14"/>
      <c r="H657" s="14"/>
    </row>
    <row r="658" spans="1:8" ht="47.25" x14ac:dyDescent="0.25">
      <c r="A658" s="11">
        <v>12</v>
      </c>
      <c r="B658" s="12" t="s">
        <v>243</v>
      </c>
      <c r="C658" s="14"/>
      <c r="D658" s="14"/>
      <c r="E658" s="14"/>
      <c r="F658" s="14"/>
      <c r="G658" s="14"/>
      <c r="H658" s="14"/>
    </row>
    <row r="659" spans="1:8" ht="15.75" x14ac:dyDescent="0.25">
      <c r="A659" s="11">
        <v>13</v>
      </c>
      <c r="B659" s="12" t="s">
        <v>220</v>
      </c>
      <c r="C659" s="14">
        <v>46.307975910000003</v>
      </c>
      <c r="D659" s="14">
        <v>55.826525549999999</v>
      </c>
      <c r="E659" s="14">
        <v>51.292999999999999</v>
      </c>
      <c r="F659" s="14">
        <v>56.137</v>
      </c>
      <c r="G659" s="14">
        <v>56.743000000000002</v>
      </c>
      <c r="H659" s="14">
        <v>60.715000000000003</v>
      </c>
    </row>
    <row r="660" spans="1:8" ht="15.75" x14ac:dyDescent="0.25">
      <c r="A660" s="11">
        <v>14</v>
      </c>
      <c r="B660" s="12" t="s">
        <v>223</v>
      </c>
      <c r="C660" s="14">
        <v>0</v>
      </c>
      <c r="D660" s="14">
        <f>D659/C659*100</f>
        <v>120.55488164392973</v>
      </c>
      <c r="E660" s="14">
        <f>E659/D659*100</f>
        <v>91.879262581119022</v>
      </c>
      <c r="F660" s="14">
        <f>F659/E659*100</f>
        <v>109.44378375216893</v>
      </c>
      <c r="G660" s="14">
        <f>G659/F659*100</f>
        <v>101.07950193277162</v>
      </c>
      <c r="H660" s="14">
        <f>H659/G659*100</f>
        <v>106.99998237668082</v>
      </c>
    </row>
    <row r="661" spans="1:8" s="53" customFormat="1" ht="15.75" x14ac:dyDescent="0.25">
      <c r="A661" s="49"/>
      <c r="B661" s="51" t="s">
        <v>246</v>
      </c>
      <c r="C661" s="14"/>
      <c r="D661" s="14"/>
      <c r="E661" s="14"/>
      <c r="F661" s="14"/>
      <c r="G661" s="14"/>
      <c r="H661" s="14"/>
    </row>
    <row r="662" spans="1:8" ht="15.75" x14ac:dyDescent="0.25">
      <c r="A662" s="11">
        <v>1</v>
      </c>
      <c r="B662" s="12" t="s">
        <v>207</v>
      </c>
      <c r="C662" s="14">
        <f t="shared" ref="C662:H662" si="150">C663+C668</f>
        <v>44.879508199999997</v>
      </c>
      <c r="D662" s="14">
        <f t="shared" si="150"/>
        <v>50.114995759999999</v>
      </c>
      <c r="E662" s="14">
        <f t="shared" si="150"/>
        <v>45.632999999999996</v>
      </c>
      <c r="F662" s="14">
        <f t="shared" si="150"/>
        <v>48.625</v>
      </c>
      <c r="G662" s="14">
        <f t="shared" si="150"/>
        <v>49.230999999999995</v>
      </c>
      <c r="H662" s="14">
        <f t="shared" si="150"/>
        <v>52.677</v>
      </c>
    </row>
    <row r="663" spans="1:8" ht="31.5" x14ac:dyDescent="0.25">
      <c r="A663" s="11">
        <v>2</v>
      </c>
      <c r="B663" s="12" t="s">
        <v>209</v>
      </c>
      <c r="C663" s="14">
        <f t="shared" ref="C663:H663" si="151">C665+C666+C667</f>
        <v>7.4915082000000002</v>
      </c>
      <c r="D663" s="14">
        <f t="shared" si="151"/>
        <v>11.42799576</v>
      </c>
      <c r="E663" s="14">
        <f t="shared" si="151"/>
        <v>16.288</v>
      </c>
      <c r="F663" s="14">
        <f t="shared" si="151"/>
        <v>18.431999999999999</v>
      </c>
      <c r="G663" s="14">
        <f t="shared" si="151"/>
        <v>24.148</v>
      </c>
      <c r="H663" s="14">
        <f t="shared" si="151"/>
        <v>25.838000000000001</v>
      </c>
    </row>
    <row r="664" spans="1:8" ht="15.75" x14ac:dyDescent="0.25">
      <c r="A664" s="11">
        <v>3</v>
      </c>
      <c r="B664" s="12" t="s">
        <v>223</v>
      </c>
      <c r="C664" s="14">
        <v>0</v>
      </c>
      <c r="D664" s="14">
        <f>D663/C663*100</f>
        <v>152.54599547791992</v>
      </c>
      <c r="E664" s="14">
        <f>E663/D663*100</f>
        <v>142.52717923654532</v>
      </c>
      <c r="F664" s="14">
        <f>F663/E663*100</f>
        <v>113.16306483300589</v>
      </c>
      <c r="G664" s="14">
        <f>G663/F663*100</f>
        <v>131.01128472222223</v>
      </c>
      <c r="H664" s="14">
        <f>H663/G663*100</f>
        <v>106.99850919330794</v>
      </c>
    </row>
    <row r="665" spans="1:8" ht="15.75" x14ac:dyDescent="0.25">
      <c r="A665" s="11">
        <v>4</v>
      </c>
      <c r="B665" s="12" t="s">
        <v>211</v>
      </c>
      <c r="C665" s="14">
        <v>7.2181529600000003</v>
      </c>
      <c r="D665" s="14">
        <v>9.9720583600000001</v>
      </c>
      <c r="E665" s="14">
        <v>11.288</v>
      </c>
      <c r="F665" s="14">
        <v>18.431999999999999</v>
      </c>
      <c r="G665" s="14">
        <v>24.148</v>
      </c>
      <c r="H665" s="14">
        <v>25.838000000000001</v>
      </c>
    </row>
    <row r="666" spans="1:8" ht="15.75" x14ac:dyDescent="0.25">
      <c r="A666" s="11">
        <v>5</v>
      </c>
      <c r="B666" s="12" t="s">
        <v>212</v>
      </c>
      <c r="C666" s="14">
        <v>0.25867151999999999</v>
      </c>
      <c r="D666" s="14">
        <v>0</v>
      </c>
      <c r="E666" s="14">
        <v>0</v>
      </c>
      <c r="F666" s="14">
        <v>0</v>
      </c>
      <c r="G666" s="14">
        <v>0</v>
      </c>
      <c r="H666" s="14">
        <v>0</v>
      </c>
    </row>
    <row r="667" spans="1:8" ht="31.5" x14ac:dyDescent="0.25">
      <c r="A667" s="11">
        <v>6</v>
      </c>
      <c r="B667" s="12" t="s">
        <v>213</v>
      </c>
      <c r="C667" s="14">
        <v>1.4683720000000001E-2</v>
      </c>
      <c r="D667" s="14">
        <v>1.4559374</v>
      </c>
      <c r="E667" s="14">
        <v>5</v>
      </c>
      <c r="F667" s="14">
        <v>0</v>
      </c>
      <c r="G667" s="14">
        <v>0</v>
      </c>
      <c r="H667" s="14">
        <v>0</v>
      </c>
    </row>
    <row r="668" spans="1:8" ht="15.75" x14ac:dyDescent="0.25">
      <c r="A668" s="11">
        <v>7</v>
      </c>
      <c r="B668" s="12" t="s">
        <v>214</v>
      </c>
      <c r="C668" s="14">
        <f t="shared" ref="C668:H668" si="152">C669+C670+C671</f>
        <v>37.387999999999998</v>
      </c>
      <c r="D668" s="14">
        <f t="shared" si="152"/>
        <v>38.686999999999998</v>
      </c>
      <c r="E668" s="14">
        <f t="shared" si="152"/>
        <v>29.344999999999999</v>
      </c>
      <c r="F668" s="14">
        <f t="shared" si="152"/>
        <v>30.192999999999998</v>
      </c>
      <c r="G668" s="14">
        <f t="shared" si="152"/>
        <v>25.082999999999998</v>
      </c>
      <c r="H668" s="14">
        <f t="shared" si="152"/>
        <v>26.838999999999999</v>
      </c>
    </row>
    <row r="669" spans="1:8" ht="15.75" x14ac:dyDescent="0.25">
      <c r="A669" s="11">
        <v>8</v>
      </c>
      <c r="B669" s="12" t="s">
        <v>215</v>
      </c>
      <c r="C669" s="14">
        <v>37.1</v>
      </c>
      <c r="D669" s="14">
        <v>38.686999999999998</v>
      </c>
      <c r="E669" s="14">
        <v>23.744</v>
      </c>
      <c r="F669" s="14">
        <v>26.030999999999999</v>
      </c>
      <c r="G669" s="14">
        <v>20.870999999999999</v>
      </c>
      <c r="H669" s="14">
        <v>22.332000000000001</v>
      </c>
    </row>
    <row r="670" spans="1:8" ht="31.5" x14ac:dyDescent="0.25">
      <c r="A670" s="11">
        <v>9</v>
      </c>
      <c r="B670" s="12" t="s">
        <v>216</v>
      </c>
      <c r="C670" s="14">
        <v>0.28799999999999998</v>
      </c>
      <c r="D670" s="14">
        <v>0</v>
      </c>
      <c r="E670" s="14">
        <v>5.601</v>
      </c>
      <c r="F670" s="14">
        <v>4.1619999999999999</v>
      </c>
      <c r="G670" s="14">
        <v>4.2119999999999997</v>
      </c>
      <c r="H670" s="14">
        <v>4.5069999999999997</v>
      </c>
    </row>
    <row r="671" spans="1:8" ht="15.75" x14ac:dyDescent="0.25">
      <c r="A671" s="11">
        <v>10</v>
      </c>
      <c r="B671" s="12" t="s">
        <v>217</v>
      </c>
      <c r="C671" s="14"/>
      <c r="D671" s="14"/>
      <c r="E671" s="14"/>
      <c r="F671" s="14"/>
      <c r="G671" s="14"/>
      <c r="H671" s="14"/>
    </row>
    <row r="672" spans="1:8" ht="15.75" x14ac:dyDescent="0.25">
      <c r="A672" s="11">
        <v>11</v>
      </c>
      <c r="B672" s="12" t="s">
        <v>218</v>
      </c>
      <c r="C672" s="14"/>
      <c r="D672" s="14"/>
      <c r="E672" s="14"/>
      <c r="F672" s="14"/>
      <c r="G672" s="14"/>
      <c r="H672" s="14"/>
    </row>
    <row r="673" spans="1:8" ht="47.25" x14ac:dyDescent="0.25">
      <c r="A673" s="11">
        <v>12</v>
      </c>
      <c r="B673" s="12" t="s">
        <v>243</v>
      </c>
      <c r="C673" s="14"/>
      <c r="D673" s="14"/>
      <c r="E673" s="14"/>
      <c r="F673" s="14"/>
      <c r="G673" s="14"/>
      <c r="H673" s="14"/>
    </row>
    <row r="674" spans="1:8" ht="15.75" x14ac:dyDescent="0.25">
      <c r="A674" s="11">
        <v>13</v>
      </c>
      <c r="B674" s="12" t="s">
        <v>220</v>
      </c>
      <c r="C674" s="14">
        <v>41.109189280000002</v>
      </c>
      <c r="D674" s="14">
        <v>51.305206849999998</v>
      </c>
      <c r="E674" s="14">
        <v>45.633000000000003</v>
      </c>
      <c r="F674" s="14">
        <v>48.625</v>
      </c>
      <c r="G674" s="14">
        <v>49.231000000000002</v>
      </c>
      <c r="H674" s="14">
        <v>52.677</v>
      </c>
    </row>
    <row r="675" spans="1:8" ht="15.75" x14ac:dyDescent="0.25">
      <c r="A675" s="11">
        <v>14</v>
      </c>
      <c r="B675" s="12" t="s">
        <v>223</v>
      </c>
      <c r="C675" s="14">
        <v>0</v>
      </c>
      <c r="D675" s="14">
        <f>D674/C674*100</f>
        <v>124.80228325728733</v>
      </c>
      <c r="E675" s="14">
        <f>E674/D674*100</f>
        <v>88.94418871249519</v>
      </c>
      <c r="F675" s="14">
        <f>F674/E674*100</f>
        <v>106.55665855849932</v>
      </c>
      <c r="G675" s="14">
        <f>G674/F674*100</f>
        <v>101.24627249357327</v>
      </c>
      <c r="H675" s="14">
        <f>H674/G674*100</f>
        <v>106.99965468911866</v>
      </c>
    </row>
    <row r="676" spans="1:8" s="53" customFormat="1" ht="15.75" x14ac:dyDescent="0.25">
      <c r="A676" s="49"/>
      <c r="B676" s="51" t="s">
        <v>247</v>
      </c>
      <c r="C676" s="14"/>
      <c r="D676" s="14"/>
      <c r="E676" s="14"/>
      <c r="F676" s="14"/>
      <c r="G676" s="14"/>
      <c r="H676" s="14"/>
    </row>
    <row r="677" spans="1:8" ht="15.75" x14ac:dyDescent="0.25">
      <c r="A677" s="11">
        <v>1</v>
      </c>
      <c r="B677" s="12" t="s">
        <v>207</v>
      </c>
      <c r="C677" s="14">
        <f t="shared" ref="C677:H677" si="153">C678+C683</f>
        <v>98.581320520000006</v>
      </c>
      <c r="D677" s="14">
        <f t="shared" si="153"/>
        <v>114.70787781000001</v>
      </c>
      <c r="E677" s="14">
        <f t="shared" si="153"/>
        <v>98.545999999999992</v>
      </c>
      <c r="F677" s="14">
        <f t="shared" si="153"/>
        <v>103.38500000000001</v>
      </c>
      <c r="G677" s="14">
        <f t="shared" si="153"/>
        <v>104.041</v>
      </c>
      <c r="H677" s="14">
        <f t="shared" si="153"/>
        <v>111.32299999999999</v>
      </c>
    </row>
    <row r="678" spans="1:8" ht="31.5" x14ac:dyDescent="0.25">
      <c r="A678" s="11">
        <v>2</v>
      </c>
      <c r="B678" s="12" t="s">
        <v>209</v>
      </c>
      <c r="C678" s="14">
        <f t="shared" ref="C678:H678" si="154">C680+C681+C682</f>
        <v>29.28932052</v>
      </c>
      <c r="D678" s="14">
        <f t="shared" si="154"/>
        <v>42.933877810000006</v>
      </c>
      <c r="E678" s="14">
        <f t="shared" si="154"/>
        <v>49.86</v>
      </c>
      <c r="F678" s="14">
        <f t="shared" si="154"/>
        <v>66.790000000000006</v>
      </c>
      <c r="G678" s="14">
        <f t="shared" si="154"/>
        <v>73.474999999999994</v>
      </c>
      <c r="H678" s="14">
        <f t="shared" si="154"/>
        <v>78.617999999999995</v>
      </c>
    </row>
    <row r="679" spans="1:8" ht="15.75" x14ac:dyDescent="0.25">
      <c r="A679" s="11">
        <v>3</v>
      </c>
      <c r="B679" s="12" t="s">
        <v>223</v>
      </c>
      <c r="C679" s="14">
        <v>0</v>
      </c>
      <c r="D679" s="14">
        <f>D678/C678*100</f>
        <v>146.58543471735001</v>
      </c>
      <c r="E679" s="14">
        <f>E678/D678*100</f>
        <v>116.13206759624863</v>
      </c>
      <c r="F679" s="14">
        <f>F678/E678*100</f>
        <v>133.95507420778182</v>
      </c>
      <c r="G679" s="14">
        <f>G678/F678*100</f>
        <v>110.0089833807456</v>
      </c>
      <c r="H679" s="14">
        <f>H678/G678*100</f>
        <v>106.99965974821369</v>
      </c>
    </row>
    <row r="680" spans="1:8" ht="15.75" x14ac:dyDescent="0.25">
      <c r="A680" s="11">
        <v>4</v>
      </c>
      <c r="B680" s="12" t="s">
        <v>211</v>
      </c>
      <c r="C680" s="14">
        <v>27.51796852</v>
      </c>
      <c r="D680" s="14">
        <v>33.389106400000003</v>
      </c>
      <c r="E680" s="14">
        <v>44.36</v>
      </c>
      <c r="F680" s="14">
        <v>66.040000000000006</v>
      </c>
      <c r="G680" s="14">
        <v>73.474999999999994</v>
      </c>
      <c r="H680" s="14">
        <v>78.617999999999995</v>
      </c>
    </row>
    <row r="681" spans="1:8" ht="15.75" x14ac:dyDescent="0.25">
      <c r="A681" s="11">
        <v>5</v>
      </c>
      <c r="B681" s="12" t="s">
        <v>212</v>
      </c>
      <c r="C681" s="14">
        <v>0.44129200000000002</v>
      </c>
      <c r="D681" s="14">
        <v>0.54943799999999998</v>
      </c>
      <c r="E681" s="14">
        <v>0.5</v>
      </c>
      <c r="F681" s="14">
        <v>0.75</v>
      </c>
      <c r="G681" s="14">
        <v>0</v>
      </c>
      <c r="H681" s="14">
        <v>0</v>
      </c>
    </row>
    <row r="682" spans="1:8" ht="31.5" x14ac:dyDescent="0.25">
      <c r="A682" s="11">
        <v>6</v>
      </c>
      <c r="B682" s="12" t="s">
        <v>213</v>
      </c>
      <c r="C682" s="14">
        <v>1.33006</v>
      </c>
      <c r="D682" s="14">
        <v>8.9953334100000006</v>
      </c>
      <c r="E682" s="14">
        <v>5</v>
      </c>
      <c r="F682" s="14">
        <v>0</v>
      </c>
      <c r="G682" s="14">
        <v>0</v>
      </c>
      <c r="H682" s="14">
        <v>0</v>
      </c>
    </row>
    <row r="683" spans="1:8" ht="15.75" x14ac:dyDescent="0.25">
      <c r="A683" s="11">
        <v>7</v>
      </c>
      <c r="B683" s="12" t="s">
        <v>214</v>
      </c>
      <c r="C683" s="14">
        <f t="shared" ref="C683:H683" si="155">C684+C685+C686</f>
        <v>69.292000000000002</v>
      </c>
      <c r="D683" s="14">
        <f t="shared" si="155"/>
        <v>71.774000000000001</v>
      </c>
      <c r="E683" s="14">
        <f t="shared" si="155"/>
        <v>48.686</v>
      </c>
      <c r="F683" s="14">
        <f t="shared" si="155"/>
        <v>36.594999999999999</v>
      </c>
      <c r="G683" s="14">
        <f t="shared" si="155"/>
        <v>30.565999999999999</v>
      </c>
      <c r="H683" s="14">
        <f t="shared" si="155"/>
        <v>32.704999999999998</v>
      </c>
    </row>
    <row r="684" spans="1:8" ht="15.75" x14ac:dyDescent="0.25">
      <c r="A684" s="11">
        <v>8</v>
      </c>
      <c r="B684" s="12" t="s">
        <v>215</v>
      </c>
      <c r="C684" s="14">
        <v>63.182000000000002</v>
      </c>
      <c r="D684" s="14">
        <v>71.774000000000001</v>
      </c>
      <c r="E684" s="14">
        <v>27.841000000000001</v>
      </c>
      <c r="F684" s="14">
        <v>17.832999999999998</v>
      </c>
      <c r="G684" s="14">
        <v>11.704000000000001</v>
      </c>
      <c r="H684" s="14">
        <v>12.523</v>
      </c>
    </row>
    <row r="685" spans="1:8" ht="31.5" x14ac:dyDescent="0.25">
      <c r="A685" s="11">
        <v>9</v>
      </c>
      <c r="B685" s="12" t="s">
        <v>216</v>
      </c>
      <c r="C685" s="14">
        <v>6.11</v>
      </c>
      <c r="D685" s="14">
        <v>0</v>
      </c>
      <c r="E685" s="14">
        <v>20.844999999999999</v>
      </c>
      <c r="F685" s="14">
        <v>18.762</v>
      </c>
      <c r="G685" s="14">
        <v>18.861999999999998</v>
      </c>
      <c r="H685" s="14">
        <v>20.181999999999999</v>
      </c>
    </row>
    <row r="686" spans="1:8" ht="15.75" x14ac:dyDescent="0.25">
      <c r="A686" s="11">
        <v>10</v>
      </c>
      <c r="B686" s="12" t="s">
        <v>217</v>
      </c>
      <c r="C686" s="14"/>
      <c r="D686" s="14"/>
      <c r="E686" s="14"/>
      <c r="F686" s="14"/>
      <c r="G686" s="14"/>
      <c r="H686" s="14"/>
    </row>
    <row r="687" spans="1:8" ht="15.75" x14ac:dyDescent="0.25">
      <c r="A687" s="11">
        <v>11</v>
      </c>
      <c r="B687" s="12" t="s">
        <v>218</v>
      </c>
      <c r="C687" s="14"/>
      <c r="D687" s="14"/>
      <c r="E687" s="14"/>
      <c r="F687" s="14"/>
      <c r="G687" s="14"/>
      <c r="H687" s="14"/>
    </row>
    <row r="688" spans="1:8" ht="47.25" x14ac:dyDescent="0.25">
      <c r="A688" s="11">
        <v>12</v>
      </c>
      <c r="B688" s="12" t="s">
        <v>243</v>
      </c>
      <c r="C688" s="14"/>
      <c r="D688" s="14"/>
      <c r="E688" s="14"/>
      <c r="F688" s="14"/>
      <c r="G688" s="14"/>
      <c r="H688" s="14"/>
    </row>
    <row r="689" spans="1:8" ht="15.75" x14ac:dyDescent="0.25">
      <c r="A689" s="11">
        <v>13</v>
      </c>
      <c r="B689" s="12" t="s">
        <v>220</v>
      </c>
      <c r="C689" s="14">
        <v>97.008617349999994</v>
      </c>
      <c r="D689" s="14">
        <v>120.03474615</v>
      </c>
      <c r="E689" s="14">
        <v>98.546000000000006</v>
      </c>
      <c r="F689" s="14">
        <v>103.38500000000001</v>
      </c>
      <c r="G689" s="14">
        <v>104.041</v>
      </c>
      <c r="H689" s="14">
        <v>111.32299999999999</v>
      </c>
    </row>
    <row r="690" spans="1:8" ht="15.75" x14ac:dyDescent="0.25">
      <c r="A690" s="11">
        <v>14</v>
      </c>
      <c r="B690" s="12" t="s">
        <v>223</v>
      </c>
      <c r="C690" s="14">
        <v>0</v>
      </c>
      <c r="D690" s="14">
        <f>D689/C689*100</f>
        <v>123.73616842401066</v>
      </c>
      <c r="E690" s="14">
        <f>E689/D689*100</f>
        <v>82.097895118512724</v>
      </c>
      <c r="F690" s="14">
        <f>F689/E689*100</f>
        <v>104.91039717492339</v>
      </c>
      <c r="G690" s="14">
        <f>G689/F689*100</f>
        <v>100.63452144895292</v>
      </c>
      <c r="H690" s="14">
        <f>H689/G689*100</f>
        <v>106.99916379119769</v>
      </c>
    </row>
    <row r="691" spans="1:8" ht="15.75" x14ac:dyDescent="0.25">
      <c r="A691" s="49"/>
      <c r="B691" s="51" t="s">
        <v>248</v>
      </c>
      <c r="C691" s="14"/>
      <c r="D691" s="14"/>
      <c r="E691" s="14"/>
      <c r="F691" s="14"/>
      <c r="G691" s="14"/>
      <c r="H691" s="14"/>
    </row>
    <row r="692" spans="1:8" ht="15.75" x14ac:dyDescent="0.25">
      <c r="A692" s="11">
        <v>1</v>
      </c>
      <c r="B692" s="12" t="s">
        <v>207</v>
      </c>
      <c r="C692" s="14">
        <f t="shared" ref="C692:H692" si="156">C693+C698</f>
        <v>139.73362589000001</v>
      </c>
      <c r="D692" s="14">
        <f t="shared" si="156"/>
        <v>194.15063576</v>
      </c>
      <c r="E692" s="14">
        <f t="shared" si="156"/>
        <v>127.711</v>
      </c>
      <c r="F692" s="14">
        <f t="shared" si="156"/>
        <v>132.62299999999999</v>
      </c>
      <c r="G692" s="14">
        <f t="shared" si="156"/>
        <v>133.56899999999999</v>
      </c>
      <c r="H692" s="14">
        <f t="shared" si="156"/>
        <v>142.91900000000001</v>
      </c>
    </row>
    <row r="693" spans="1:8" ht="31.5" x14ac:dyDescent="0.25">
      <c r="A693" s="11">
        <v>2</v>
      </c>
      <c r="B693" s="12" t="s">
        <v>209</v>
      </c>
      <c r="C693" s="14">
        <f t="shared" ref="C693:H693" si="157">C695+C696+C697</f>
        <v>77.606625890000004</v>
      </c>
      <c r="D693" s="14">
        <f t="shared" si="157"/>
        <v>111.20463576</v>
      </c>
      <c r="E693" s="14">
        <f t="shared" si="157"/>
        <v>127.711</v>
      </c>
      <c r="F693" s="14">
        <f t="shared" si="157"/>
        <v>132.62299999999999</v>
      </c>
      <c r="G693" s="14">
        <f t="shared" si="157"/>
        <v>133.56899999999999</v>
      </c>
      <c r="H693" s="14">
        <f t="shared" si="157"/>
        <v>142.91900000000001</v>
      </c>
    </row>
    <row r="694" spans="1:8" ht="15.75" x14ac:dyDescent="0.25">
      <c r="A694" s="11">
        <v>3</v>
      </c>
      <c r="B694" s="12" t="s">
        <v>223</v>
      </c>
      <c r="C694" s="14">
        <v>0</v>
      </c>
      <c r="D694" s="14">
        <f>D693/C693*100</f>
        <v>143.29270791597352</v>
      </c>
      <c r="E694" s="14">
        <f>E693/D693*100</f>
        <v>114.84323394181494</v>
      </c>
      <c r="F694" s="14">
        <f>F693/E693*100</f>
        <v>103.8461839622272</v>
      </c>
      <c r="G694" s="14">
        <f>G693/F693*100</f>
        <v>100.71330010631641</v>
      </c>
      <c r="H694" s="14">
        <f>H693/G693*100</f>
        <v>107.00012727504138</v>
      </c>
    </row>
    <row r="695" spans="1:8" ht="15.75" x14ac:dyDescent="0.25">
      <c r="A695" s="11">
        <v>4</v>
      </c>
      <c r="B695" s="12" t="s">
        <v>211</v>
      </c>
      <c r="C695" s="14">
        <v>69.323760930000006</v>
      </c>
      <c r="D695" s="14">
        <v>94.800644009999999</v>
      </c>
      <c r="E695" s="14">
        <v>119.911</v>
      </c>
      <c r="F695" s="14">
        <v>120.923</v>
      </c>
      <c r="G695" s="14">
        <v>125.902</v>
      </c>
      <c r="H695" s="14">
        <v>134.715</v>
      </c>
    </row>
    <row r="696" spans="1:8" ht="15.75" x14ac:dyDescent="0.25">
      <c r="A696" s="11">
        <v>5</v>
      </c>
      <c r="B696" s="12" t="s">
        <v>212</v>
      </c>
      <c r="C696" s="14">
        <v>1.4406399599999999</v>
      </c>
      <c r="D696" s="14">
        <v>0.74381335000000004</v>
      </c>
      <c r="E696" s="14">
        <v>3.8</v>
      </c>
      <c r="F696" s="14">
        <v>5.7</v>
      </c>
      <c r="G696" s="14">
        <v>7.6669999999999998</v>
      </c>
      <c r="H696" s="14">
        <v>8.2040000000000006</v>
      </c>
    </row>
    <row r="697" spans="1:8" ht="31.5" x14ac:dyDescent="0.25">
      <c r="A697" s="11">
        <v>6</v>
      </c>
      <c r="B697" s="12" t="s">
        <v>213</v>
      </c>
      <c r="C697" s="14">
        <v>6.842225</v>
      </c>
      <c r="D697" s="14">
        <v>15.660178399999999</v>
      </c>
      <c r="E697" s="14">
        <v>4</v>
      </c>
      <c r="F697" s="14">
        <v>6</v>
      </c>
      <c r="G697" s="14">
        <v>0</v>
      </c>
      <c r="H697" s="14">
        <v>0</v>
      </c>
    </row>
    <row r="698" spans="1:8" ht="15.75" x14ac:dyDescent="0.25">
      <c r="A698" s="11">
        <v>7</v>
      </c>
      <c r="B698" s="12" t="s">
        <v>214</v>
      </c>
      <c r="C698" s="14">
        <f t="shared" ref="C698:H698" si="158">C699+C700+C701</f>
        <v>62.127000000000002</v>
      </c>
      <c r="D698" s="14">
        <f t="shared" si="158"/>
        <v>82.945999999999998</v>
      </c>
      <c r="E698" s="14">
        <f t="shared" si="158"/>
        <v>0</v>
      </c>
      <c r="F698" s="14">
        <f t="shared" si="158"/>
        <v>0</v>
      </c>
      <c r="G698" s="14">
        <f t="shared" si="158"/>
        <v>0</v>
      </c>
      <c r="H698" s="14">
        <f t="shared" si="158"/>
        <v>0</v>
      </c>
    </row>
    <row r="699" spans="1:8" ht="15.75" x14ac:dyDescent="0.25">
      <c r="A699" s="11">
        <v>8</v>
      </c>
      <c r="B699" s="12" t="s">
        <v>215</v>
      </c>
      <c r="C699" s="14">
        <v>60.975000000000001</v>
      </c>
      <c r="D699" s="14">
        <v>82.945999999999998</v>
      </c>
      <c r="E699" s="14">
        <v>0</v>
      </c>
      <c r="F699" s="14">
        <v>0</v>
      </c>
      <c r="G699" s="14">
        <v>0</v>
      </c>
      <c r="H699" s="14">
        <v>0</v>
      </c>
    </row>
    <row r="700" spans="1:8" ht="31.5" x14ac:dyDescent="0.25">
      <c r="A700" s="11">
        <v>9</v>
      </c>
      <c r="B700" s="12" t="s">
        <v>216</v>
      </c>
      <c r="C700" s="14">
        <v>1.1519999999999999</v>
      </c>
      <c r="D700" s="14">
        <v>0</v>
      </c>
      <c r="E700" s="14">
        <v>0</v>
      </c>
      <c r="F700" s="14">
        <v>0</v>
      </c>
      <c r="G700" s="14">
        <v>0</v>
      </c>
      <c r="H700" s="14">
        <v>0</v>
      </c>
    </row>
    <row r="701" spans="1:8" ht="15.75" x14ac:dyDescent="0.25">
      <c r="A701" s="11">
        <v>10</v>
      </c>
      <c r="B701" s="12" t="s">
        <v>217</v>
      </c>
      <c r="C701" s="14"/>
      <c r="D701" s="14"/>
      <c r="E701" s="14"/>
      <c r="F701" s="14"/>
      <c r="G701" s="14"/>
      <c r="H701" s="14"/>
    </row>
    <row r="702" spans="1:8" ht="15.75" x14ac:dyDescent="0.25">
      <c r="A702" s="11">
        <v>11</v>
      </c>
      <c r="B702" s="12" t="s">
        <v>218</v>
      </c>
      <c r="C702" s="14"/>
      <c r="D702" s="14"/>
      <c r="E702" s="14"/>
      <c r="F702" s="14"/>
      <c r="G702" s="14"/>
      <c r="H702" s="14"/>
    </row>
    <row r="703" spans="1:8" ht="47.25" x14ac:dyDescent="0.25">
      <c r="A703" s="11">
        <v>12</v>
      </c>
      <c r="B703" s="12" t="s">
        <v>243</v>
      </c>
      <c r="C703" s="14"/>
      <c r="D703" s="14"/>
      <c r="E703" s="14"/>
      <c r="F703" s="14"/>
      <c r="G703" s="14"/>
      <c r="H703" s="14"/>
    </row>
    <row r="704" spans="1:8" ht="15.75" x14ac:dyDescent="0.25">
      <c r="A704" s="11">
        <v>13</v>
      </c>
      <c r="B704" s="12" t="s">
        <v>220</v>
      </c>
      <c r="C704" s="14">
        <v>147.50475549000001</v>
      </c>
      <c r="D704" s="14">
        <v>190.78751901999999</v>
      </c>
      <c r="E704" s="14">
        <v>127.711</v>
      </c>
      <c r="F704" s="14">
        <v>132.62299999999999</v>
      </c>
      <c r="G704" s="14">
        <v>133.56899999999999</v>
      </c>
      <c r="H704" s="14">
        <v>142.91900000000001</v>
      </c>
    </row>
    <row r="705" spans="1:8" ht="15.75" x14ac:dyDescent="0.25">
      <c r="A705" s="11">
        <v>14</v>
      </c>
      <c r="B705" s="12" t="s">
        <v>223</v>
      </c>
      <c r="C705" s="14">
        <v>0</v>
      </c>
      <c r="D705" s="14">
        <f>D704/C704*100</f>
        <v>129.34330041510717</v>
      </c>
      <c r="E705" s="14">
        <f>E704/D704*100</f>
        <v>66.938865108158481</v>
      </c>
      <c r="F705" s="14">
        <f>F704/E704*100</f>
        <v>103.8461839622272</v>
      </c>
      <c r="G705" s="14">
        <f>G704/F704*100</f>
        <v>100.71330010631641</v>
      </c>
      <c r="H705" s="14">
        <f>H704/G704*100</f>
        <v>107.00012727504138</v>
      </c>
    </row>
    <row r="706" spans="1:8" ht="15.75" x14ac:dyDescent="0.25">
      <c r="A706" s="49"/>
      <c r="B706" s="51" t="s">
        <v>249</v>
      </c>
      <c r="C706" s="14"/>
      <c r="D706" s="14"/>
      <c r="E706" s="14"/>
      <c r="F706" s="14"/>
      <c r="G706" s="14"/>
      <c r="H706" s="14"/>
    </row>
    <row r="707" spans="1:8" ht="15.75" x14ac:dyDescent="0.25">
      <c r="A707" s="11">
        <v>1</v>
      </c>
      <c r="B707" s="12" t="s">
        <v>207</v>
      </c>
      <c r="C707" s="14">
        <f t="shared" ref="C707:H707" si="159">C708+C713</f>
        <v>50.019467599999999</v>
      </c>
      <c r="D707" s="14">
        <f t="shared" si="159"/>
        <v>61.640698389999997</v>
      </c>
      <c r="E707" s="14">
        <f t="shared" si="159"/>
        <v>47.872</v>
      </c>
      <c r="F707" s="14">
        <f t="shared" si="159"/>
        <v>51.55</v>
      </c>
      <c r="G707" s="14">
        <f t="shared" si="159"/>
        <v>52.156000000000006</v>
      </c>
      <c r="H707" s="14">
        <f t="shared" si="159"/>
        <v>55.807000000000002</v>
      </c>
    </row>
    <row r="708" spans="1:8" ht="31.5" x14ac:dyDescent="0.25">
      <c r="A708" s="11">
        <v>2</v>
      </c>
      <c r="B708" s="12" t="s">
        <v>209</v>
      </c>
      <c r="C708" s="14">
        <f t="shared" ref="C708:H708" si="160">C710+C711+C712</f>
        <v>13.178467600000001</v>
      </c>
      <c r="D708" s="14">
        <f t="shared" si="160"/>
        <v>16.092698389999999</v>
      </c>
      <c r="E708" s="14">
        <f t="shared" si="160"/>
        <v>14.116</v>
      </c>
      <c r="F708" s="14">
        <f t="shared" si="160"/>
        <v>20.173999999999999</v>
      </c>
      <c r="G708" s="14">
        <f t="shared" si="160"/>
        <v>28.260999999999999</v>
      </c>
      <c r="H708" s="14">
        <f t="shared" si="160"/>
        <v>30.239000000000001</v>
      </c>
    </row>
    <row r="709" spans="1:8" ht="15.75" x14ac:dyDescent="0.25">
      <c r="A709" s="11">
        <v>3</v>
      </c>
      <c r="B709" s="12" t="s">
        <v>223</v>
      </c>
      <c r="C709" s="14">
        <v>0</v>
      </c>
      <c r="D709" s="14">
        <f>D708/C708*100</f>
        <v>122.11357859240022</v>
      </c>
      <c r="E709" s="14">
        <f>E708/D708*100</f>
        <v>87.716799618712045</v>
      </c>
      <c r="F709" s="14">
        <f>F708/E708*100</f>
        <v>142.91584018135447</v>
      </c>
      <c r="G709" s="14">
        <f>G708/F708*100</f>
        <v>140.08624962823438</v>
      </c>
      <c r="H709" s="14">
        <f>H708/G708*100</f>
        <v>106.99904461979406</v>
      </c>
    </row>
    <row r="710" spans="1:8" ht="15.75" x14ac:dyDescent="0.25">
      <c r="A710" s="11">
        <v>4</v>
      </c>
      <c r="B710" s="12" t="s">
        <v>211</v>
      </c>
      <c r="C710" s="14">
        <v>13.029568510000001</v>
      </c>
      <c r="D710" s="14">
        <v>15.544054389999999</v>
      </c>
      <c r="E710" s="14">
        <v>14.076000000000001</v>
      </c>
      <c r="F710" s="14">
        <v>20.114000000000001</v>
      </c>
      <c r="G710" s="14">
        <v>28.170999999999999</v>
      </c>
      <c r="H710" s="14">
        <v>30.143000000000001</v>
      </c>
    </row>
    <row r="711" spans="1:8" ht="15.75" x14ac:dyDescent="0.25">
      <c r="A711" s="11">
        <v>5</v>
      </c>
      <c r="B711" s="12" t="s">
        <v>212</v>
      </c>
      <c r="C711" s="14">
        <v>0.10377909</v>
      </c>
      <c r="D711" s="14">
        <v>2.4996000000000001E-2</v>
      </c>
      <c r="E711" s="14">
        <v>0.04</v>
      </c>
      <c r="F711" s="14">
        <v>0.06</v>
      </c>
      <c r="G711" s="14">
        <v>0.09</v>
      </c>
      <c r="H711" s="14">
        <v>9.6000000000000002E-2</v>
      </c>
    </row>
    <row r="712" spans="1:8" ht="31.5" x14ac:dyDescent="0.25">
      <c r="A712" s="11">
        <v>6</v>
      </c>
      <c r="B712" s="12" t="s">
        <v>213</v>
      </c>
      <c r="C712" s="14">
        <v>4.512E-2</v>
      </c>
      <c r="D712" s="14">
        <v>0.523648</v>
      </c>
      <c r="E712" s="14">
        <v>0</v>
      </c>
      <c r="F712" s="14">
        <v>0</v>
      </c>
      <c r="G712" s="14">
        <v>0</v>
      </c>
      <c r="H712" s="14">
        <v>0</v>
      </c>
    </row>
    <row r="713" spans="1:8" ht="15.75" x14ac:dyDescent="0.25">
      <c r="A713" s="11">
        <v>7</v>
      </c>
      <c r="B713" s="12" t="s">
        <v>214</v>
      </c>
      <c r="C713" s="14">
        <f t="shared" ref="C713:H713" si="161">C714+C715+C716</f>
        <v>36.841000000000001</v>
      </c>
      <c r="D713" s="14">
        <f t="shared" si="161"/>
        <v>45.548000000000002</v>
      </c>
      <c r="E713" s="14">
        <f t="shared" si="161"/>
        <v>33.756</v>
      </c>
      <c r="F713" s="14">
        <f t="shared" si="161"/>
        <v>31.376000000000001</v>
      </c>
      <c r="G713" s="14">
        <f t="shared" si="161"/>
        <v>23.895000000000003</v>
      </c>
      <c r="H713" s="14">
        <f t="shared" si="161"/>
        <v>25.568000000000001</v>
      </c>
    </row>
    <row r="714" spans="1:8" ht="15.75" x14ac:dyDescent="0.25">
      <c r="A714" s="11">
        <v>8</v>
      </c>
      <c r="B714" s="12" t="s">
        <v>215</v>
      </c>
      <c r="C714" s="14">
        <v>35.981999999999999</v>
      </c>
      <c r="D714" s="14">
        <v>40.5</v>
      </c>
      <c r="E714" s="14">
        <v>28.72</v>
      </c>
      <c r="F714" s="14">
        <v>27.826000000000001</v>
      </c>
      <c r="G714" s="14">
        <v>20.295000000000002</v>
      </c>
      <c r="H714" s="14">
        <v>21.716000000000001</v>
      </c>
    </row>
    <row r="715" spans="1:8" ht="31.5" x14ac:dyDescent="0.25">
      <c r="A715" s="11">
        <v>9</v>
      </c>
      <c r="B715" s="12" t="s">
        <v>216</v>
      </c>
      <c r="C715" s="14">
        <v>0.85899999999999999</v>
      </c>
      <c r="D715" s="14">
        <v>5.048</v>
      </c>
      <c r="E715" s="14">
        <v>5.0359999999999996</v>
      </c>
      <c r="F715" s="14">
        <v>3.55</v>
      </c>
      <c r="G715" s="14">
        <v>3.6</v>
      </c>
      <c r="H715" s="14">
        <v>3.8519999999999999</v>
      </c>
    </row>
    <row r="716" spans="1:8" ht="15.75" x14ac:dyDescent="0.25">
      <c r="A716" s="11">
        <v>10</v>
      </c>
      <c r="B716" s="12" t="s">
        <v>217</v>
      </c>
      <c r="C716" s="14"/>
      <c r="D716" s="14"/>
      <c r="E716" s="14"/>
      <c r="F716" s="14"/>
      <c r="G716" s="14"/>
      <c r="H716" s="14"/>
    </row>
    <row r="717" spans="1:8" ht="15.75" x14ac:dyDescent="0.25">
      <c r="A717" s="11">
        <v>11</v>
      </c>
      <c r="B717" s="12" t="s">
        <v>218</v>
      </c>
      <c r="C717" s="14"/>
      <c r="D717" s="14"/>
      <c r="E717" s="14"/>
      <c r="F717" s="14"/>
      <c r="G717" s="14"/>
      <c r="H717" s="14"/>
    </row>
    <row r="718" spans="1:8" ht="47.25" x14ac:dyDescent="0.25">
      <c r="A718" s="11">
        <v>12</v>
      </c>
      <c r="B718" s="12" t="s">
        <v>243</v>
      </c>
      <c r="C718" s="14"/>
      <c r="D718" s="14"/>
      <c r="E718" s="14"/>
      <c r="F718" s="14"/>
      <c r="G718" s="14"/>
      <c r="H718" s="14"/>
    </row>
    <row r="719" spans="1:8" ht="15.75" x14ac:dyDescent="0.25">
      <c r="A719" s="11">
        <v>13</v>
      </c>
      <c r="B719" s="12" t="s">
        <v>220</v>
      </c>
      <c r="C719" s="14">
        <v>41.853869099999997</v>
      </c>
      <c r="D719" s="14">
        <v>59.18601013</v>
      </c>
      <c r="E719" s="14">
        <v>47.872</v>
      </c>
      <c r="F719" s="14">
        <v>51.55</v>
      </c>
      <c r="G719" s="14">
        <v>52.155999999999999</v>
      </c>
      <c r="H719" s="14">
        <v>55.807000000000002</v>
      </c>
    </row>
    <row r="720" spans="1:8" ht="15.75" x14ac:dyDescent="0.25">
      <c r="A720" s="11">
        <v>14</v>
      </c>
      <c r="B720" s="12" t="s">
        <v>223</v>
      </c>
      <c r="C720" s="14">
        <v>0</v>
      </c>
      <c r="D720" s="14">
        <f>D719/C719*100</f>
        <v>141.41108433389735</v>
      </c>
      <c r="E720" s="14">
        <f>E719/D719*100</f>
        <v>80.88397899241869</v>
      </c>
      <c r="F720" s="14">
        <f>F719/E719*100</f>
        <v>107.68298796791443</v>
      </c>
      <c r="G720" s="14">
        <f>G719/F719*100</f>
        <v>101.17555771096023</v>
      </c>
      <c r="H720" s="14">
        <f>H719/G719*100</f>
        <v>107.00015338599587</v>
      </c>
    </row>
    <row r="721" spans="1:8" ht="15.75" x14ac:dyDescent="0.25">
      <c r="A721" s="49"/>
      <c r="B721" s="51" t="s">
        <v>250</v>
      </c>
      <c r="C721" s="14"/>
      <c r="D721" s="14"/>
      <c r="E721" s="14"/>
      <c r="F721" s="14"/>
      <c r="G721" s="14"/>
      <c r="H721" s="14"/>
    </row>
    <row r="722" spans="1:8" ht="15.75" x14ac:dyDescent="0.25">
      <c r="A722" s="11">
        <v>1</v>
      </c>
      <c r="B722" s="12" t="s">
        <v>207</v>
      </c>
      <c r="C722" s="14">
        <f t="shared" ref="C722:H722" si="162">C723+C728</f>
        <v>44.39271832</v>
      </c>
      <c r="D722" s="14">
        <f t="shared" si="162"/>
        <v>44.540539969999998</v>
      </c>
      <c r="E722" s="14">
        <f t="shared" si="162"/>
        <v>46.015000000000001</v>
      </c>
      <c r="F722" s="14">
        <f t="shared" si="162"/>
        <v>48.997999999999998</v>
      </c>
      <c r="G722" s="14">
        <f t="shared" si="162"/>
        <v>49.603999999999999</v>
      </c>
      <c r="H722" s="14">
        <f t="shared" si="162"/>
        <v>53.076000000000008</v>
      </c>
    </row>
    <row r="723" spans="1:8" ht="31.5" x14ac:dyDescent="0.25">
      <c r="A723" s="11">
        <v>2</v>
      </c>
      <c r="B723" s="12" t="s">
        <v>209</v>
      </c>
      <c r="C723" s="14">
        <f t="shared" ref="C723:H723" si="163">C725+C726+C727</f>
        <v>3.6857183199999999</v>
      </c>
      <c r="D723" s="14">
        <f t="shared" si="163"/>
        <v>4.7525399699999999</v>
      </c>
      <c r="E723" s="14">
        <f t="shared" si="163"/>
        <v>7.7119999999999997</v>
      </c>
      <c r="F723" s="14">
        <f t="shared" si="163"/>
        <v>11.823</v>
      </c>
      <c r="G723" s="14">
        <f t="shared" si="163"/>
        <v>17.302</v>
      </c>
      <c r="H723" s="14">
        <f t="shared" si="163"/>
        <v>18.513000000000002</v>
      </c>
    </row>
    <row r="724" spans="1:8" ht="15.75" x14ac:dyDescent="0.25">
      <c r="A724" s="11">
        <v>3</v>
      </c>
      <c r="B724" s="12" t="s">
        <v>223</v>
      </c>
      <c r="C724" s="14">
        <v>0</v>
      </c>
      <c r="D724" s="14">
        <f>D723/C723*100</f>
        <v>128.94474176746095</v>
      </c>
      <c r="E724" s="14">
        <f>E723/D723*100</f>
        <v>162.27112341361328</v>
      </c>
      <c r="F724" s="14">
        <f>F723/E723*100</f>
        <v>153.30653526970954</v>
      </c>
      <c r="G724" s="14">
        <f>G723/F723*100</f>
        <v>146.34187600439822</v>
      </c>
      <c r="H724" s="14">
        <f>H723/G723*100</f>
        <v>106.99919084498903</v>
      </c>
    </row>
    <row r="725" spans="1:8" ht="15.75" x14ac:dyDescent="0.25">
      <c r="A725" s="11">
        <v>4</v>
      </c>
      <c r="B725" s="12" t="s">
        <v>211</v>
      </c>
      <c r="C725" s="14">
        <v>3.6857183199999999</v>
      </c>
      <c r="D725" s="14">
        <v>4.7194874699999998</v>
      </c>
      <c r="E725" s="14">
        <v>6.7119999999999997</v>
      </c>
      <c r="F725" s="14">
        <v>11.823</v>
      </c>
      <c r="G725" s="14">
        <v>17.302</v>
      </c>
      <c r="H725" s="14">
        <v>18.513000000000002</v>
      </c>
    </row>
    <row r="726" spans="1:8" ht="15.75" x14ac:dyDescent="0.25">
      <c r="A726" s="11">
        <v>5</v>
      </c>
      <c r="B726" s="12" t="s">
        <v>212</v>
      </c>
      <c r="C726" s="14">
        <v>0</v>
      </c>
      <c r="D726" s="14">
        <v>0</v>
      </c>
      <c r="E726" s="14">
        <v>0</v>
      </c>
      <c r="F726" s="14">
        <v>0</v>
      </c>
      <c r="G726" s="14">
        <v>0</v>
      </c>
      <c r="H726" s="14">
        <v>0</v>
      </c>
    </row>
    <row r="727" spans="1:8" ht="31.5" x14ac:dyDescent="0.25">
      <c r="A727" s="11">
        <v>6</v>
      </c>
      <c r="B727" s="12" t="s">
        <v>213</v>
      </c>
      <c r="C727" s="14">
        <v>0</v>
      </c>
      <c r="D727" s="14">
        <v>3.3052499999999999E-2</v>
      </c>
      <c r="E727" s="14">
        <v>1</v>
      </c>
      <c r="F727" s="14">
        <v>0</v>
      </c>
      <c r="G727" s="14">
        <v>0</v>
      </c>
      <c r="H727" s="14">
        <v>0</v>
      </c>
    </row>
    <row r="728" spans="1:8" ht="15.75" x14ac:dyDescent="0.25">
      <c r="A728" s="11">
        <v>7</v>
      </c>
      <c r="B728" s="12" t="s">
        <v>214</v>
      </c>
      <c r="C728" s="14">
        <f t="shared" ref="C728:H728" si="164">C729+C730+C731</f>
        <v>40.707000000000001</v>
      </c>
      <c r="D728" s="14">
        <f t="shared" si="164"/>
        <v>39.787999999999997</v>
      </c>
      <c r="E728" s="14">
        <f t="shared" si="164"/>
        <v>38.302999999999997</v>
      </c>
      <c r="F728" s="14">
        <f t="shared" si="164"/>
        <v>37.174999999999997</v>
      </c>
      <c r="G728" s="14">
        <f t="shared" si="164"/>
        <v>32.302</v>
      </c>
      <c r="H728" s="14">
        <f t="shared" si="164"/>
        <v>34.563000000000002</v>
      </c>
    </row>
    <row r="729" spans="1:8" ht="15.75" x14ac:dyDescent="0.25">
      <c r="A729" s="11">
        <v>8</v>
      </c>
      <c r="B729" s="12" t="s">
        <v>215</v>
      </c>
      <c r="C729" s="14">
        <v>32.960999999999999</v>
      </c>
      <c r="D729" s="14">
        <v>39.787999999999997</v>
      </c>
      <c r="E729" s="14">
        <v>32.979999999999997</v>
      </c>
      <c r="F729" s="14">
        <v>33.244999999999997</v>
      </c>
      <c r="G729" s="14">
        <v>28.321999999999999</v>
      </c>
      <c r="H729" s="14">
        <v>30.303999999999998</v>
      </c>
    </row>
    <row r="730" spans="1:8" ht="31.5" x14ac:dyDescent="0.25">
      <c r="A730" s="11">
        <v>9</v>
      </c>
      <c r="B730" s="12" t="s">
        <v>216</v>
      </c>
      <c r="C730" s="14">
        <v>7.7460000000000004</v>
      </c>
      <c r="D730" s="14">
        <v>0</v>
      </c>
      <c r="E730" s="14">
        <v>5.3230000000000004</v>
      </c>
      <c r="F730" s="14">
        <v>3.93</v>
      </c>
      <c r="G730" s="14">
        <v>3.98</v>
      </c>
      <c r="H730" s="14">
        <v>4.2590000000000003</v>
      </c>
    </row>
    <row r="731" spans="1:8" ht="15.75" x14ac:dyDescent="0.25">
      <c r="A731" s="11">
        <v>10</v>
      </c>
      <c r="B731" s="12" t="s">
        <v>217</v>
      </c>
      <c r="C731" s="14"/>
      <c r="D731" s="14"/>
      <c r="E731" s="14"/>
      <c r="F731" s="14"/>
      <c r="G731" s="14"/>
      <c r="H731" s="14"/>
    </row>
    <row r="732" spans="1:8" ht="15.75" x14ac:dyDescent="0.25">
      <c r="A732" s="11">
        <v>11</v>
      </c>
      <c r="B732" s="12" t="s">
        <v>218</v>
      </c>
      <c r="C732" s="14"/>
      <c r="D732" s="14"/>
      <c r="E732" s="14"/>
      <c r="F732" s="14"/>
      <c r="G732" s="14"/>
      <c r="H732" s="14"/>
    </row>
    <row r="733" spans="1:8" ht="47.25" x14ac:dyDescent="0.25">
      <c r="A733" s="11">
        <v>12</v>
      </c>
      <c r="B733" s="12" t="s">
        <v>243</v>
      </c>
      <c r="C733" s="14"/>
      <c r="D733" s="14"/>
      <c r="E733" s="14"/>
      <c r="F733" s="14"/>
      <c r="G733" s="14"/>
      <c r="H733" s="14"/>
    </row>
    <row r="734" spans="1:8" ht="15.75" x14ac:dyDescent="0.25">
      <c r="A734" s="11">
        <v>13</v>
      </c>
      <c r="B734" s="12" t="s">
        <v>220</v>
      </c>
      <c r="C734" s="14">
        <v>44.608642930000002</v>
      </c>
      <c r="D734" s="14">
        <v>43.3374758</v>
      </c>
      <c r="E734" s="14">
        <v>46.015000000000001</v>
      </c>
      <c r="F734" s="14">
        <v>48.997999999999998</v>
      </c>
      <c r="G734" s="14">
        <v>49.603999999999999</v>
      </c>
      <c r="H734" s="14">
        <v>53.076000000000001</v>
      </c>
    </row>
    <row r="735" spans="1:8" ht="15.75" x14ac:dyDescent="0.25">
      <c r="A735" s="11">
        <v>14</v>
      </c>
      <c r="B735" s="12" t="s">
        <v>223</v>
      </c>
      <c r="C735" s="14">
        <v>0</v>
      </c>
      <c r="D735" s="14">
        <f>D734/C734*100</f>
        <v>97.150401701314422</v>
      </c>
      <c r="E735" s="14">
        <f>E734/D734*100</f>
        <v>106.17831138194718</v>
      </c>
      <c r="F735" s="14">
        <f>F734/E734*100</f>
        <v>106.48266869499076</v>
      </c>
      <c r="G735" s="14">
        <f>G734/F734*100</f>
        <v>101.23678517490511</v>
      </c>
      <c r="H735" s="14">
        <f>H734/G734*100</f>
        <v>106.9994355293928</v>
      </c>
    </row>
    <row r="736" spans="1:8" ht="15.75" x14ac:dyDescent="0.25">
      <c r="A736" s="49"/>
      <c r="B736" s="51" t="s">
        <v>251</v>
      </c>
      <c r="C736" s="14"/>
      <c r="D736" s="14"/>
      <c r="E736" s="14"/>
      <c r="F736" s="14"/>
      <c r="G736" s="14"/>
      <c r="H736" s="14"/>
    </row>
    <row r="737" spans="1:8" ht="15.75" x14ac:dyDescent="0.25">
      <c r="A737" s="11">
        <v>1</v>
      </c>
      <c r="B737" s="12" t="s">
        <v>207</v>
      </c>
      <c r="C737" s="14">
        <f t="shared" ref="C737:H737" si="165">C738+C743</f>
        <v>52.630124510000002</v>
      </c>
      <c r="D737" s="14">
        <f t="shared" si="165"/>
        <v>73.640830950000009</v>
      </c>
      <c r="E737" s="14">
        <f t="shared" si="165"/>
        <v>50.144000000000005</v>
      </c>
      <c r="F737" s="14">
        <f t="shared" si="165"/>
        <v>53.656000000000006</v>
      </c>
      <c r="G737" s="14">
        <f t="shared" si="165"/>
        <v>54.262</v>
      </c>
      <c r="H737" s="14">
        <f t="shared" si="165"/>
        <v>58.06</v>
      </c>
    </row>
    <row r="738" spans="1:8" ht="31.5" x14ac:dyDescent="0.25">
      <c r="A738" s="11">
        <v>2</v>
      </c>
      <c r="B738" s="12" t="s">
        <v>209</v>
      </c>
      <c r="C738" s="14">
        <f t="shared" ref="C738:H738" si="166">C740+C741+C742</f>
        <v>4.7991245100000004</v>
      </c>
      <c r="D738" s="14">
        <f t="shared" si="166"/>
        <v>28.317830950000001</v>
      </c>
      <c r="E738" s="14">
        <f t="shared" si="166"/>
        <v>20</v>
      </c>
      <c r="F738" s="14">
        <f t="shared" si="166"/>
        <v>29.990000000000002</v>
      </c>
      <c r="G738" s="14">
        <f t="shared" si="166"/>
        <v>23.485000000000003</v>
      </c>
      <c r="H738" s="14">
        <f t="shared" si="166"/>
        <v>25.129000000000001</v>
      </c>
    </row>
    <row r="739" spans="1:8" ht="15.75" x14ac:dyDescent="0.25">
      <c r="A739" s="11">
        <v>3</v>
      </c>
      <c r="B739" s="12" t="s">
        <v>223</v>
      </c>
      <c r="C739" s="14">
        <v>0</v>
      </c>
      <c r="D739" s="14">
        <f>D738/C738*100</f>
        <v>590.06243515861593</v>
      </c>
      <c r="E739" s="14">
        <f>E738/D738*100</f>
        <v>70.626878292032458</v>
      </c>
      <c r="F739" s="14">
        <f>F738/E738*100</f>
        <v>149.95000000000002</v>
      </c>
      <c r="G739" s="14">
        <f>G738/F738*100</f>
        <v>78.309436478826271</v>
      </c>
      <c r="H739" s="14">
        <f>H738/G738*100</f>
        <v>107.00021290185224</v>
      </c>
    </row>
    <row r="740" spans="1:8" ht="15.75" x14ac:dyDescent="0.25">
      <c r="A740" s="11">
        <v>4</v>
      </c>
      <c r="B740" s="12" t="s">
        <v>211</v>
      </c>
      <c r="C740" s="14">
        <v>4.6352418100000001</v>
      </c>
      <c r="D740" s="14">
        <v>5.93417058</v>
      </c>
      <c r="E740" s="14">
        <v>9.9</v>
      </c>
      <c r="F740" s="14">
        <v>14.84</v>
      </c>
      <c r="G740" s="14">
        <v>23.26</v>
      </c>
      <c r="H740" s="14">
        <v>24.888000000000002</v>
      </c>
    </row>
    <row r="741" spans="1:8" ht="15.75" x14ac:dyDescent="0.25">
      <c r="A741" s="11">
        <v>5</v>
      </c>
      <c r="B741" s="12" t="s">
        <v>212</v>
      </c>
      <c r="C741" s="14">
        <v>0.16388269999999999</v>
      </c>
      <c r="D741" s="14">
        <v>0.196719</v>
      </c>
      <c r="E741" s="14">
        <v>0.1</v>
      </c>
      <c r="F741" s="14">
        <v>0.15</v>
      </c>
      <c r="G741" s="14">
        <v>0.22500000000000001</v>
      </c>
      <c r="H741" s="14">
        <v>0.24099999999999999</v>
      </c>
    </row>
    <row r="742" spans="1:8" ht="31.5" x14ac:dyDescent="0.25">
      <c r="A742" s="11">
        <v>6</v>
      </c>
      <c r="B742" s="12" t="s">
        <v>213</v>
      </c>
      <c r="C742" s="14">
        <v>0</v>
      </c>
      <c r="D742" s="14">
        <v>22.18694137</v>
      </c>
      <c r="E742" s="14">
        <v>10</v>
      </c>
      <c r="F742" s="14">
        <v>15</v>
      </c>
      <c r="G742" s="14">
        <v>0</v>
      </c>
      <c r="H742" s="14">
        <v>0</v>
      </c>
    </row>
    <row r="743" spans="1:8" ht="15.75" x14ac:dyDescent="0.25">
      <c r="A743" s="11">
        <v>7</v>
      </c>
      <c r="B743" s="12" t="s">
        <v>214</v>
      </c>
      <c r="C743" s="14">
        <f t="shared" ref="C743:H743" si="167">C744+C745+C746</f>
        <v>47.831000000000003</v>
      </c>
      <c r="D743" s="14">
        <f t="shared" si="167"/>
        <v>45.323</v>
      </c>
      <c r="E743" s="14">
        <f t="shared" si="167"/>
        <v>30.144000000000002</v>
      </c>
      <c r="F743" s="14">
        <f t="shared" si="167"/>
        <v>23.666</v>
      </c>
      <c r="G743" s="14">
        <f t="shared" si="167"/>
        <v>30.777000000000001</v>
      </c>
      <c r="H743" s="14">
        <f t="shared" si="167"/>
        <v>32.930999999999997</v>
      </c>
    </row>
    <row r="744" spans="1:8" ht="15.75" x14ac:dyDescent="0.25">
      <c r="A744" s="11">
        <v>8</v>
      </c>
      <c r="B744" s="12" t="s">
        <v>215</v>
      </c>
      <c r="C744" s="14">
        <v>35.840000000000003</v>
      </c>
      <c r="D744" s="14">
        <v>45.323</v>
      </c>
      <c r="E744" s="14">
        <v>24.146000000000001</v>
      </c>
      <c r="F744" s="14">
        <v>19.116</v>
      </c>
      <c r="G744" s="14">
        <v>26.177</v>
      </c>
      <c r="H744" s="14">
        <v>28.009</v>
      </c>
    </row>
    <row r="745" spans="1:8" ht="31.5" x14ac:dyDescent="0.25">
      <c r="A745" s="11">
        <v>9</v>
      </c>
      <c r="B745" s="12" t="s">
        <v>216</v>
      </c>
      <c r="C745" s="14">
        <v>11.991</v>
      </c>
      <c r="D745" s="14">
        <v>0</v>
      </c>
      <c r="E745" s="14">
        <v>5.9980000000000002</v>
      </c>
      <c r="F745" s="14">
        <v>4.55</v>
      </c>
      <c r="G745" s="14">
        <v>4.5999999999999996</v>
      </c>
      <c r="H745" s="14">
        <v>4.9219999999999997</v>
      </c>
    </row>
    <row r="746" spans="1:8" ht="15.75" x14ac:dyDescent="0.25">
      <c r="A746" s="11">
        <v>10</v>
      </c>
      <c r="B746" s="12" t="s">
        <v>217</v>
      </c>
      <c r="C746" s="14"/>
      <c r="D746" s="14"/>
      <c r="E746" s="14"/>
      <c r="F746" s="14"/>
      <c r="G746" s="14"/>
      <c r="H746" s="14"/>
    </row>
    <row r="747" spans="1:8" ht="15.75" x14ac:dyDescent="0.25">
      <c r="A747" s="11">
        <v>11</v>
      </c>
      <c r="B747" s="12" t="s">
        <v>218</v>
      </c>
      <c r="C747" s="14"/>
      <c r="D747" s="14"/>
      <c r="E747" s="14"/>
      <c r="F747" s="14"/>
      <c r="G747" s="14"/>
      <c r="H747" s="14"/>
    </row>
    <row r="748" spans="1:8" ht="47.25" x14ac:dyDescent="0.25">
      <c r="A748" s="11">
        <v>12</v>
      </c>
      <c r="B748" s="12" t="s">
        <v>243</v>
      </c>
      <c r="C748" s="14"/>
      <c r="D748" s="14"/>
      <c r="E748" s="14"/>
      <c r="F748" s="14"/>
      <c r="G748" s="14"/>
      <c r="H748" s="14"/>
    </row>
    <row r="749" spans="1:8" ht="15.75" x14ac:dyDescent="0.25">
      <c r="A749" s="11">
        <v>13</v>
      </c>
      <c r="B749" s="12" t="s">
        <v>220</v>
      </c>
      <c r="C749" s="14">
        <v>50.663203760000002</v>
      </c>
      <c r="D749" s="14">
        <v>59.786625880000003</v>
      </c>
      <c r="E749" s="14">
        <v>50.143999999999998</v>
      </c>
      <c r="F749" s="14">
        <v>53.655999999999999</v>
      </c>
      <c r="G749" s="14">
        <v>54.262</v>
      </c>
      <c r="H749" s="14">
        <v>58.06</v>
      </c>
    </row>
    <row r="750" spans="1:8" ht="15.75" x14ac:dyDescent="0.25">
      <c r="A750" s="11">
        <v>14</v>
      </c>
      <c r="B750" s="12" t="s">
        <v>223</v>
      </c>
      <c r="C750" s="14">
        <v>0</v>
      </c>
      <c r="D750" s="14">
        <f>D749/C749*100</f>
        <v>118.00798497311611</v>
      </c>
      <c r="E750" s="14">
        <f>E749/D749*100</f>
        <v>83.871600482432171</v>
      </c>
      <c r="F750" s="14">
        <f>F749/E749*100</f>
        <v>107.00382897255902</v>
      </c>
      <c r="G750" s="14">
        <f>G749/F749*100</f>
        <v>101.12941702698673</v>
      </c>
      <c r="H750" s="14">
        <f>H749/G749*100</f>
        <v>106.99937341048984</v>
      </c>
    </row>
    <row r="751" spans="1:8" ht="15.75" x14ac:dyDescent="0.25">
      <c r="A751" s="49"/>
      <c r="B751" s="51" t="s">
        <v>252</v>
      </c>
      <c r="C751" s="14"/>
      <c r="D751" s="14"/>
      <c r="E751" s="14"/>
      <c r="F751" s="14"/>
      <c r="G751" s="14"/>
      <c r="H751" s="14"/>
    </row>
    <row r="752" spans="1:8" ht="15.75" x14ac:dyDescent="0.25">
      <c r="A752" s="11">
        <v>1</v>
      </c>
      <c r="B752" s="12" t="s">
        <v>207</v>
      </c>
      <c r="C752" s="14">
        <f t="shared" ref="C752:H752" si="168">C753+C758</f>
        <v>48.108241140000004</v>
      </c>
      <c r="D752" s="14">
        <f t="shared" si="168"/>
        <v>53.177380369999995</v>
      </c>
      <c r="E752" s="14">
        <f t="shared" si="168"/>
        <v>50.835000000000001</v>
      </c>
      <c r="F752" s="14">
        <f t="shared" si="168"/>
        <v>65.043000000000006</v>
      </c>
      <c r="G752" s="14">
        <f t="shared" si="168"/>
        <v>55.649000000000001</v>
      </c>
      <c r="H752" s="14">
        <f t="shared" si="168"/>
        <v>59.543999999999997</v>
      </c>
    </row>
    <row r="753" spans="1:8" ht="31.5" x14ac:dyDescent="0.25">
      <c r="A753" s="11">
        <v>2</v>
      </c>
      <c r="B753" s="12" t="s">
        <v>209</v>
      </c>
      <c r="C753" s="14">
        <f t="shared" ref="C753:H753" si="169">C755+C756+C757</f>
        <v>11.09924114</v>
      </c>
      <c r="D753" s="14">
        <f t="shared" si="169"/>
        <v>12.84138037</v>
      </c>
      <c r="E753" s="14">
        <f t="shared" si="169"/>
        <v>17.600000000000001</v>
      </c>
      <c r="F753" s="14">
        <f t="shared" si="169"/>
        <v>23.400000000000002</v>
      </c>
      <c r="G753" s="14">
        <f t="shared" si="169"/>
        <v>32.1</v>
      </c>
      <c r="H753" s="14">
        <f t="shared" si="169"/>
        <v>34.347000000000001</v>
      </c>
    </row>
    <row r="754" spans="1:8" ht="15.75" x14ac:dyDescent="0.25">
      <c r="A754" s="11">
        <v>3</v>
      </c>
      <c r="B754" s="12" t="s">
        <v>223</v>
      </c>
      <c r="C754" s="14">
        <v>0</v>
      </c>
      <c r="D754" s="14">
        <f>D753/C753*100</f>
        <v>115.6960210885192</v>
      </c>
      <c r="E754" s="14">
        <f>E753/D753*100</f>
        <v>137.05691672459977</v>
      </c>
      <c r="F754" s="14">
        <f>F753/E753*100</f>
        <v>132.95454545454547</v>
      </c>
      <c r="G754" s="14">
        <f>G753/F753*100</f>
        <v>137.17948717948718</v>
      </c>
      <c r="H754" s="14">
        <f>H753/G753*100</f>
        <v>107</v>
      </c>
    </row>
    <row r="755" spans="1:8" ht="15.75" x14ac:dyDescent="0.25">
      <c r="A755" s="11">
        <v>4</v>
      </c>
      <c r="B755" s="12" t="s">
        <v>211</v>
      </c>
      <c r="C755" s="14">
        <v>10.62797114</v>
      </c>
      <c r="D755" s="14">
        <v>12.21628787</v>
      </c>
      <c r="E755" s="14">
        <v>15.52</v>
      </c>
      <c r="F755" s="14">
        <v>23.28</v>
      </c>
      <c r="G755" s="14">
        <v>31.92</v>
      </c>
      <c r="H755" s="14">
        <v>34.154000000000003</v>
      </c>
    </row>
    <row r="756" spans="1:8" ht="15.75" x14ac:dyDescent="0.25">
      <c r="A756" s="11">
        <v>5</v>
      </c>
      <c r="B756" s="12" t="s">
        <v>212</v>
      </c>
      <c r="C756" s="14">
        <v>0.12984000000000001</v>
      </c>
      <c r="D756" s="14">
        <v>5.2687999999999999E-2</v>
      </c>
      <c r="E756" s="14">
        <v>0.08</v>
      </c>
      <c r="F756" s="14">
        <v>0.12</v>
      </c>
      <c r="G756" s="14">
        <v>0.18</v>
      </c>
      <c r="H756" s="14">
        <v>0.193</v>
      </c>
    </row>
    <row r="757" spans="1:8" ht="31.5" x14ac:dyDescent="0.25">
      <c r="A757" s="11">
        <v>6</v>
      </c>
      <c r="B757" s="12" t="s">
        <v>213</v>
      </c>
      <c r="C757" s="14">
        <v>0.34143000000000001</v>
      </c>
      <c r="D757" s="14">
        <v>0.57240449999999998</v>
      </c>
      <c r="E757" s="14">
        <v>2</v>
      </c>
      <c r="F757" s="14">
        <v>0</v>
      </c>
      <c r="G757" s="14">
        <v>0</v>
      </c>
      <c r="H757" s="14">
        <v>0</v>
      </c>
    </row>
    <row r="758" spans="1:8" ht="15.75" x14ac:dyDescent="0.25">
      <c r="A758" s="11">
        <v>7</v>
      </c>
      <c r="B758" s="12" t="s">
        <v>214</v>
      </c>
      <c r="C758" s="14">
        <f t="shared" ref="C758:H758" si="170">C759+C760+C761</f>
        <v>37.009</v>
      </c>
      <c r="D758" s="14">
        <f t="shared" si="170"/>
        <v>40.335999999999999</v>
      </c>
      <c r="E758" s="14">
        <f t="shared" si="170"/>
        <v>33.234999999999999</v>
      </c>
      <c r="F758" s="14">
        <f t="shared" si="170"/>
        <v>41.643000000000001</v>
      </c>
      <c r="G758" s="14">
        <f t="shared" si="170"/>
        <v>23.548999999999999</v>
      </c>
      <c r="H758" s="14">
        <f t="shared" si="170"/>
        <v>25.196999999999999</v>
      </c>
    </row>
    <row r="759" spans="1:8" ht="15.75" x14ac:dyDescent="0.25">
      <c r="A759" s="11">
        <v>8</v>
      </c>
      <c r="B759" s="12" t="s">
        <v>215</v>
      </c>
      <c r="C759" s="14">
        <v>36.024999999999999</v>
      </c>
      <c r="D759" s="14">
        <v>40.335999999999999</v>
      </c>
      <c r="E759" s="14">
        <v>26.850999999999999</v>
      </c>
      <c r="F759" s="14">
        <v>37.093000000000004</v>
      </c>
      <c r="G759" s="14">
        <v>18.949000000000002</v>
      </c>
      <c r="H759" s="14">
        <v>20.274999999999999</v>
      </c>
    </row>
    <row r="760" spans="1:8" ht="31.5" x14ac:dyDescent="0.25">
      <c r="A760" s="11">
        <v>9</v>
      </c>
      <c r="B760" s="12" t="s">
        <v>216</v>
      </c>
      <c r="C760" s="14">
        <v>0.98399999999999999</v>
      </c>
      <c r="D760" s="14">
        <v>0</v>
      </c>
      <c r="E760" s="14">
        <v>6.3840000000000003</v>
      </c>
      <c r="F760" s="14">
        <v>4.55</v>
      </c>
      <c r="G760" s="14">
        <v>4.5999999999999996</v>
      </c>
      <c r="H760" s="14">
        <v>4.9219999999999997</v>
      </c>
    </row>
    <row r="761" spans="1:8" ht="15.75" x14ac:dyDescent="0.25">
      <c r="A761" s="11">
        <v>10</v>
      </c>
      <c r="B761" s="12" t="s">
        <v>217</v>
      </c>
      <c r="C761" s="14"/>
      <c r="D761" s="14"/>
      <c r="E761" s="14"/>
      <c r="F761" s="14"/>
      <c r="G761" s="14"/>
      <c r="H761" s="14"/>
    </row>
    <row r="762" spans="1:8" ht="15.75" x14ac:dyDescent="0.25">
      <c r="A762" s="11">
        <v>11</v>
      </c>
      <c r="B762" s="12" t="s">
        <v>218</v>
      </c>
      <c r="C762" s="14"/>
      <c r="D762" s="14"/>
      <c r="E762" s="14"/>
      <c r="F762" s="14"/>
      <c r="G762" s="14"/>
      <c r="H762" s="14"/>
    </row>
    <row r="763" spans="1:8" ht="47.25" x14ac:dyDescent="0.25">
      <c r="A763" s="11">
        <v>12</v>
      </c>
      <c r="B763" s="12" t="s">
        <v>243</v>
      </c>
      <c r="C763" s="14"/>
      <c r="D763" s="14"/>
      <c r="E763" s="14"/>
      <c r="F763" s="14"/>
      <c r="G763" s="14"/>
      <c r="H763" s="14"/>
    </row>
    <row r="764" spans="1:8" ht="15.75" x14ac:dyDescent="0.25">
      <c r="A764" s="11">
        <v>13</v>
      </c>
      <c r="B764" s="12" t="s">
        <v>220</v>
      </c>
      <c r="C764" s="14">
        <v>42.231785629999997</v>
      </c>
      <c r="D764" s="14">
        <v>51.810084410000002</v>
      </c>
      <c r="E764" s="14">
        <v>50.835000000000001</v>
      </c>
      <c r="F764" s="14">
        <v>65.043000000000006</v>
      </c>
      <c r="G764" s="14">
        <v>55.649000000000001</v>
      </c>
      <c r="H764" s="14">
        <v>59.543999999999997</v>
      </c>
    </row>
    <row r="765" spans="1:8" ht="15.75" x14ac:dyDescent="0.25">
      <c r="A765" s="11">
        <v>14</v>
      </c>
      <c r="B765" s="12" t="s">
        <v>223</v>
      </c>
      <c r="C765" s="14">
        <v>0</v>
      </c>
      <c r="D765" s="14">
        <f>D764/C764*100</f>
        <v>122.68030734934379</v>
      </c>
      <c r="E765" s="14">
        <f>E764/D764*100</f>
        <v>98.11796405834113</v>
      </c>
      <c r="F765" s="14">
        <f>F764/E764*100</f>
        <v>127.94924756565361</v>
      </c>
      <c r="G765" s="14">
        <f>G764/F764*100</f>
        <v>85.557246744461352</v>
      </c>
      <c r="H765" s="14">
        <f>H764/G764*100</f>
        <v>106.99922729968192</v>
      </c>
    </row>
    <row r="766" spans="1:8" ht="15.75" x14ac:dyDescent="0.25">
      <c r="A766" s="49"/>
      <c r="B766" s="51" t="s">
        <v>253</v>
      </c>
      <c r="C766" s="14"/>
      <c r="D766" s="14"/>
      <c r="E766" s="14"/>
      <c r="F766" s="14"/>
      <c r="G766" s="14"/>
      <c r="H766" s="14"/>
    </row>
    <row r="767" spans="1:8" ht="15.75" x14ac:dyDescent="0.25">
      <c r="A767" s="11">
        <v>1</v>
      </c>
      <c r="B767" s="12" t="s">
        <v>207</v>
      </c>
      <c r="C767" s="14">
        <f t="shared" ref="C767:H767" si="171">C768+C773</f>
        <v>41.281520919999998</v>
      </c>
      <c r="D767" s="14">
        <f t="shared" si="171"/>
        <v>44.442194209999997</v>
      </c>
      <c r="E767" s="14">
        <f t="shared" si="171"/>
        <v>47.424999999999997</v>
      </c>
      <c r="F767" s="14">
        <f t="shared" si="171"/>
        <v>49.942000000000007</v>
      </c>
      <c r="G767" s="14">
        <f t="shared" si="171"/>
        <v>50.548000000000002</v>
      </c>
      <c r="H767" s="14">
        <f t="shared" si="171"/>
        <v>54.085999999999999</v>
      </c>
    </row>
    <row r="768" spans="1:8" ht="31.5" x14ac:dyDescent="0.25">
      <c r="A768" s="11">
        <v>2</v>
      </c>
      <c r="B768" s="12" t="s">
        <v>209</v>
      </c>
      <c r="C768" s="14">
        <f t="shared" ref="C768:H768" si="172">C770+C771+C772</f>
        <v>3.0925209200000001</v>
      </c>
      <c r="D768" s="14">
        <f t="shared" si="172"/>
        <v>5.0781942099999995</v>
      </c>
      <c r="E768" s="14">
        <f t="shared" si="172"/>
        <v>7.3119999999999994</v>
      </c>
      <c r="F768" s="14">
        <f t="shared" si="172"/>
        <v>11.468</v>
      </c>
      <c r="G768" s="14">
        <f t="shared" si="172"/>
        <v>16.297000000000001</v>
      </c>
      <c r="H768" s="14">
        <f t="shared" si="172"/>
        <v>17.437999999999999</v>
      </c>
    </row>
    <row r="769" spans="1:8" ht="15.75" x14ac:dyDescent="0.25">
      <c r="A769" s="11">
        <v>3</v>
      </c>
      <c r="B769" s="12" t="s">
        <v>223</v>
      </c>
      <c r="C769" s="14">
        <v>0</v>
      </c>
      <c r="D769" s="14">
        <f>D768/C768*100</f>
        <v>164.20888787390965</v>
      </c>
      <c r="E769" s="14">
        <f>E768/D768*100</f>
        <v>143.98819142444731</v>
      </c>
      <c r="F769" s="14">
        <f>F768/E768*100</f>
        <v>156.83807439824946</v>
      </c>
      <c r="G769" s="14">
        <f>G768/F768*100</f>
        <v>142.10847575863272</v>
      </c>
      <c r="H769" s="14">
        <f>H768/G768*100</f>
        <v>107.00128858072037</v>
      </c>
    </row>
    <row r="770" spans="1:8" ht="15.75" x14ac:dyDescent="0.25">
      <c r="A770" s="11">
        <v>4</v>
      </c>
      <c r="B770" s="12" t="s">
        <v>211</v>
      </c>
      <c r="C770" s="14">
        <v>3.0642605600000001</v>
      </c>
      <c r="D770" s="14">
        <v>4.6340636899999996</v>
      </c>
      <c r="E770" s="14">
        <v>6.1319999999999997</v>
      </c>
      <c r="F770" s="14">
        <v>11.198</v>
      </c>
      <c r="G770" s="14">
        <v>16.297000000000001</v>
      </c>
      <c r="H770" s="14">
        <v>17.437999999999999</v>
      </c>
    </row>
    <row r="771" spans="1:8" ht="15.75" x14ac:dyDescent="0.25">
      <c r="A771" s="11">
        <v>5</v>
      </c>
      <c r="B771" s="12" t="s">
        <v>212</v>
      </c>
      <c r="C771" s="14">
        <v>2.8260360000000002E-2</v>
      </c>
      <c r="D771" s="14">
        <v>5.093052E-2</v>
      </c>
      <c r="E771" s="14">
        <v>0.18</v>
      </c>
      <c r="F771" s="14">
        <v>0.27</v>
      </c>
      <c r="G771" s="14">
        <v>0</v>
      </c>
      <c r="H771" s="14">
        <v>0</v>
      </c>
    </row>
    <row r="772" spans="1:8" ht="31.5" x14ac:dyDescent="0.25">
      <c r="A772" s="11">
        <v>6</v>
      </c>
      <c r="B772" s="12" t="s">
        <v>213</v>
      </c>
      <c r="C772" s="14">
        <v>0</v>
      </c>
      <c r="D772" s="14">
        <v>0.39319999999999999</v>
      </c>
      <c r="E772" s="14">
        <v>1</v>
      </c>
      <c r="F772" s="14">
        <v>0</v>
      </c>
      <c r="G772" s="14">
        <v>0</v>
      </c>
      <c r="H772" s="14">
        <v>0</v>
      </c>
    </row>
    <row r="773" spans="1:8" ht="15.75" x14ac:dyDescent="0.25">
      <c r="A773" s="11">
        <v>7</v>
      </c>
      <c r="B773" s="12" t="s">
        <v>214</v>
      </c>
      <c r="C773" s="14">
        <f t="shared" ref="C773:H773" si="173">C774+C775+C776</f>
        <v>38.189</v>
      </c>
      <c r="D773" s="14">
        <f t="shared" si="173"/>
        <v>39.363999999999997</v>
      </c>
      <c r="E773" s="14">
        <f t="shared" si="173"/>
        <v>40.113</v>
      </c>
      <c r="F773" s="14">
        <f t="shared" si="173"/>
        <v>38.474000000000004</v>
      </c>
      <c r="G773" s="14">
        <f t="shared" si="173"/>
        <v>34.250999999999998</v>
      </c>
      <c r="H773" s="14">
        <f t="shared" si="173"/>
        <v>36.647999999999996</v>
      </c>
    </row>
    <row r="774" spans="1:8" ht="15.75" x14ac:dyDescent="0.25">
      <c r="A774" s="11">
        <v>8</v>
      </c>
      <c r="B774" s="12" t="s">
        <v>215</v>
      </c>
      <c r="C774" s="14">
        <v>32.728999999999999</v>
      </c>
      <c r="D774" s="14">
        <v>39.363999999999997</v>
      </c>
      <c r="E774" s="14">
        <v>34.012</v>
      </c>
      <c r="F774" s="14">
        <v>33.764000000000003</v>
      </c>
      <c r="G774" s="14">
        <v>29.491</v>
      </c>
      <c r="H774" s="14">
        <v>31.555</v>
      </c>
    </row>
    <row r="775" spans="1:8" ht="31.5" x14ac:dyDescent="0.25">
      <c r="A775" s="11">
        <v>9</v>
      </c>
      <c r="B775" s="12" t="s">
        <v>216</v>
      </c>
      <c r="C775" s="14">
        <v>5.46</v>
      </c>
      <c r="D775" s="14">
        <v>0</v>
      </c>
      <c r="E775" s="14">
        <v>6.101</v>
      </c>
      <c r="F775" s="14">
        <v>4.71</v>
      </c>
      <c r="G775" s="14">
        <v>4.76</v>
      </c>
      <c r="H775" s="14">
        <v>5.093</v>
      </c>
    </row>
    <row r="776" spans="1:8" ht="15.75" x14ac:dyDescent="0.25">
      <c r="A776" s="11">
        <v>10</v>
      </c>
      <c r="B776" s="12" t="s">
        <v>217</v>
      </c>
      <c r="C776" s="14"/>
      <c r="D776" s="14"/>
      <c r="E776" s="14"/>
      <c r="F776" s="14"/>
      <c r="G776" s="14"/>
      <c r="H776" s="14"/>
    </row>
    <row r="777" spans="1:8" ht="15.75" x14ac:dyDescent="0.25">
      <c r="A777" s="11">
        <v>11</v>
      </c>
      <c r="B777" s="12" t="s">
        <v>218</v>
      </c>
      <c r="C777" s="14"/>
      <c r="D777" s="14"/>
      <c r="E777" s="14"/>
      <c r="F777" s="14"/>
      <c r="G777" s="14"/>
      <c r="H777" s="14"/>
    </row>
    <row r="778" spans="1:8" ht="47.25" x14ac:dyDescent="0.25">
      <c r="A778" s="11">
        <v>12</v>
      </c>
      <c r="B778" s="12" t="s">
        <v>243</v>
      </c>
      <c r="C778" s="14"/>
      <c r="D778" s="14"/>
      <c r="E778" s="14"/>
      <c r="F778" s="14"/>
      <c r="G778" s="14"/>
      <c r="H778" s="14"/>
    </row>
    <row r="779" spans="1:8" ht="15.75" x14ac:dyDescent="0.25">
      <c r="A779" s="11">
        <v>13</v>
      </c>
      <c r="B779" s="12" t="s">
        <v>220</v>
      </c>
      <c r="C779" s="14">
        <v>41.50423722</v>
      </c>
      <c r="D779" s="14">
        <v>43.001082519999997</v>
      </c>
      <c r="E779" s="14">
        <v>47.424999999999997</v>
      </c>
      <c r="F779" s="14">
        <v>49.942</v>
      </c>
      <c r="G779" s="14">
        <v>50.548000000000002</v>
      </c>
      <c r="H779" s="14">
        <v>54.085999999999999</v>
      </c>
    </row>
    <row r="780" spans="1:8" ht="15.75" x14ac:dyDescent="0.25">
      <c r="A780" s="11">
        <v>14</v>
      </c>
      <c r="B780" s="12" t="s">
        <v>223</v>
      </c>
      <c r="C780" s="14">
        <v>0</v>
      </c>
      <c r="D780" s="14">
        <f>D779/C779*100</f>
        <v>103.60648791607885</v>
      </c>
      <c r="E780" s="14">
        <f>E779/D779*100</f>
        <v>110.28792118882684</v>
      </c>
      <c r="F780" s="14">
        <f>F779/E779*100</f>
        <v>105.30732735898789</v>
      </c>
      <c r="G780" s="14">
        <f>G779/F779*100</f>
        <v>101.2134075527612</v>
      </c>
      <c r="H780" s="14">
        <f>H779/G779*100</f>
        <v>106.99928780565007</v>
      </c>
    </row>
    <row r="781" spans="1:8" ht="15.75" x14ac:dyDescent="0.25">
      <c r="A781" s="49"/>
      <c r="B781" s="51" t="s">
        <v>254</v>
      </c>
      <c r="C781" s="14"/>
      <c r="D781" s="14"/>
      <c r="E781" s="14"/>
      <c r="F781" s="14"/>
      <c r="G781" s="14"/>
      <c r="H781" s="14"/>
    </row>
    <row r="782" spans="1:8" ht="15.75" x14ac:dyDescent="0.25">
      <c r="A782" s="11">
        <v>1</v>
      </c>
      <c r="B782" s="12" t="s">
        <v>207</v>
      </c>
      <c r="C782" s="14">
        <f t="shared" ref="C782:H782" si="174">C783+C788</f>
        <v>44.565051070000003</v>
      </c>
      <c r="D782" s="14">
        <f t="shared" si="174"/>
        <v>55.645812399999997</v>
      </c>
      <c r="E782" s="14">
        <f t="shared" si="174"/>
        <v>42.748999999999995</v>
      </c>
      <c r="F782" s="14">
        <f t="shared" si="174"/>
        <v>47.04</v>
      </c>
      <c r="G782" s="14">
        <f t="shared" si="174"/>
        <v>47.646000000000001</v>
      </c>
      <c r="H782" s="14">
        <f t="shared" si="174"/>
        <v>50.980999999999995</v>
      </c>
    </row>
    <row r="783" spans="1:8" ht="31.5" x14ac:dyDescent="0.25">
      <c r="A783" s="11">
        <v>2</v>
      </c>
      <c r="B783" s="12" t="s">
        <v>209</v>
      </c>
      <c r="C783" s="14">
        <f t="shared" ref="C783:H783" si="175">C785+C786+C787</f>
        <v>5.9870510700000006</v>
      </c>
      <c r="D783" s="14">
        <f t="shared" si="175"/>
        <v>8.7178123999999997</v>
      </c>
      <c r="E783" s="14">
        <f t="shared" si="175"/>
        <v>10.84</v>
      </c>
      <c r="F783" s="14">
        <f t="shared" si="175"/>
        <v>15.26</v>
      </c>
      <c r="G783" s="14">
        <f t="shared" si="175"/>
        <v>22.805</v>
      </c>
      <c r="H783" s="14">
        <f t="shared" si="175"/>
        <v>24.401</v>
      </c>
    </row>
    <row r="784" spans="1:8" ht="15.75" x14ac:dyDescent="0.25">
      <c r="A784" s="11">
        <v>3</v>
      </c>
      <c r="B784" s="12" t="s">
        <v>223</v>
      </c>
      <c r="C784" s="14">
        <v>0</v>
      </c>
      <c r="D784" s="14">
        <f>D783/C783*100</f>
        <v>145.61112471018222</v>
      </c>
      <c r="E784" s="14">
        <f>E783/D783*100</f>
        <v>124.34312075813882</v>
      </c>
      <c r="F784" s="14">
        <f>F783/E783*100</f>
        <v>140.77490774907747</v>
      </c>
      <c r="G784" s="14">
        <f>G783/F783*100</f>
        <v>149.4429882044561</v>
      </c>
      <c r="H784" s="14">
        <f>H783/G783*100</f>
        <v>106.99846524884893</v>
      </c>
    </row>
    <row r="785" spans="1:8" ht="15.75" x14ac:dyDescent="0.25">
      <c r="A785" s="11">
        <v>4</v>
      </c>
      <c r="B785" s="12" t="s">
        <v>211</v>
      </c>
      <c r="C785" s="14">
        <v>5.5055254700000003</v>
      </c>
      <c r="D785" s="14">
        <v>6.8754271999999998</v>
      </c>
      <c r="E785" s="14">
        <v>8.58</v>
      </c>
      <c r="F785" s="14">
        <v>14.87</v>
      </c>
      <c r="G785" s="14">
        <v>22.805</v>
      </c>
      <c r="H785" s="14">
        <v>24.401</v>
      </c>
    </row>
    <row r="786" spans="1:8" ht="15.75" x14ac:dyDescent="0.25">
      <c r="A786" s="11">
        <v>5</v>
      </c>
      <c r="B786" s="12" t="s">
        <v>212</v>
      </c>
      <c r="C786" s="14">
        <v>0.2550656</v>
      </c>
      <c r="D786" s="14">
        <v>0.24692320000000001</v>
      </c>
      <c r="E786" s="14">
        <v>0.26</v>
      </c>
      <c r="F786" s="14">
        <v>0.39</v>
      </c>
      <c r="G786" s="14">
        <v>0</v>
      </c>
      <c r="H786" s="14">
        <v>0</v>
      </c>
    </row>
    <row r="787" spans="1:8" ht="31.5" x14ac:dyDescent="0.25">
      <c r="A787" s="11">
        <v>6</v>
      </c>
      <c r="B787" s="12" t="s">
        <v>213</v>
      </c>
      <c r="C787" s="14">
        <v>0.22645999999999999</v>
      </c>
      <c r="D787" s="14">
        <v>1.5954619999999999</v>
      </c>
      <c r="E787" s="14">
        <v>2</v>
      </c>
      <c r="F787" s="14">
        <v>0</v>
      </c>
      <c r="G787" s="14">
        <v>0</v>
      </c>
      <c r="H787" s="14">
        <v>0</v>
      </c>
    </row>
    <row r="788" spans="1:8" ht="15.75" x14ac:dyDescent="0.25">
      <c r="A788" s="11">
        <v>7</v>
      </c>
      <c r="B788" s="12" t="s">
        <v>214</v>
      </c>
      <c r="C788" s="14">
        <f t="shared" ref="C788:H788" si="176">C789+C790+C791</f>
        <v>38.578000000000003</v>
      </c>
      <c r="D788" s="14">
        <f t="shared" si="176"/>
        <v>46.927999999999997</v>
      </c>
      <c r="E788" s="14">
        <f t="shared" si="176"/>
        <v>31.908999999999999</v>
      </c>
      <c r="F788" s="14">
        <f t="shared" si="176"/>
        <v>31.779999999999998</v>
      </c>
      <c r="G788" s="14">
        <f t="shared" si="176"/>
        <v>24.840999999999998</v>
      </c>
      <c r="H788" s="14">
        <f t="shared" si="176"/>
        <v>26.58</v>
      </c>
    </row>
    <row r="789" spans="1:8" ht="15.75" x14ac:dyDescent="0.25">
      <c r="A789" s="11">
        <v>8</v>
      </c>
      <c r="B789" s="12" t="s">
        <v>215</v>
      </c>
      <c r="C789" s="14">
        <v>34.279000000000003</v>
      </c>
      <c r="D789" s="14">
        <v>46.927999999999997</v>
      </c>
      <c r="E789" s="14">
        <v>27.385999999999999</v>
      </c>
      <c r="F789" s="14">
        <v>28.63</v>
      </c>
      <c r="G789" s="14">
        <v>21.640999999999998</v>
      </c>
      <c r="H789" s="14">
        <v>23.155999999999999</v>
      </c>
    </row>
    <row r="790" spans="1:8" ht="31.5" x14ac:dyDescent="0.25">
      <c r="A790" s="11">
        <v>9</v>
      </c>
      <c r="B790" s="12" t="s">
        <v>216</v>
      </c>
      <c r="C790" s="14">
        <v>4.2990000000000004</v>
      </c>
      <c r="D790" s="14">
        <v>0</v>
      </c>
      <c r="E790" s="14">
        <v>4.5229999999999997</v>
      </c>
      <c r="F790" s="14">
        <v>3.15</v>
      </c>
      <c r="G790" s="14">
        <v>3.2</v>
      </c>
      <c r="H790" s="14">
        <v>3.4239999999999999</v>
      </c>
    </row>
    <row r="791" spans="1:8" ht="15.75" x14ac:dyDescent="0.25">
      <c r="A791" s="11">
        <v>10</v>
      </c>
      <c r="B791" s="12" t="s">
        <v>217</v>
      </c>
      <c r="C791" s="14"/>
      <c r="D791" s="14"/>
      <c r="E791" s="14"/>
      <c r="F791" s="14"/>
      <c r="G791" s="14"/>
      <c r="H791" s="14"/>
    </row>
    <row r="792" spans="1:8" ht="15.75" x14ac:dyDescent="0.25">
      <c r="A792" s="11">
        <v>11</v>
      </c>
      <c r="B792" s="12" t="s">
        <v>218</v>
      </c>
      <c r="C792" s="14"/>
      <c r="D792" s="14"/>
      <c r="E792" s="14"/>
      <c r="F792" s="14"/>
      <c r="G792" s="14"/>
      <c r="H792" s="14"/>
    </row>
    <row r="793" spans="1:8" ht="47.25" x14ac:dyDescent="0.25">
      <c r="A793" s="11">
        <v>12</v>
      </c>
      <c r="B793" s="12" t="s">
        <v>243</v>
      </c>
      <c r="C793" s="14"/>
      <c r="D793" s="14"/>
      <c r="E793" s="14"/>
      <c r="F793" s="14"/>
      <c r="G793" s="14"/>
      <c r="H793" s="14"/>
    </row>
    <row r="794" spans="1:8" ht="15.75" x14ac:dyDescent="0.25">
      <c r="A794" s="11">
        <v>13</v>
      </c>
      <c r="B794" s="12" t="s">
        <v>220</v>
      </c>
      <c r="C794" s="14">
        <v>41.77077079</v>
      </c>
      <c r="D794" s="14">
        <v>53.364746160000003</v>
      </c>
      <c r="E794" s="14">
        <v>42.749000000000002</v>
      </c>
      <c r="F794" s="14">
        <v>47.04</v>
      </c>
      <c r="G794" s="14">
        <v>47.646000000000001</v>
      </c>
      <c r="H794" s="14">
        <v>50.981000000000002</v>
      </c>
    </row>
    <row r="795" spans="1:8" ht="15.75" x14ac:dyDescent="0.25">
      <c r="A795" s="11">
        <v>14</v>
      </c>
      <c r="B795" s="12" t="s">
        <v>223</v>
      </c>
      <c r="C795" s="14">
        <v>0</v>
      </c>
      <c r="D795" s="14">
        <f>D794/C794*100</f>
        <v>127.75619207097711</v>
      </c>
      <c r="E795" s="14">
        <f>E794/D794*100</f>
        <v>80.107192624562458</v>
      </c>
      <c r="F795" s="14">
        <f>F794/E794*100</f>
        <v>110.03766169968887</v>
      </c>
      <c r="G795" s="14">
        <f>G794/F794*100</f>
        <v>101.28826530612245</v>
      </c>
      <c r="H795" s="14">
        <f>H794/G794*100</f>
        <v>106.99953826134407</v>
      </c>
    </row>
    <row r="796" spans="1:8" ht="31.5" x14ac:dyDescent="0.25">
      <c r="A796" s="49"/>
      <c r="B796" s="51" t="s">
        <v>255</v>
      </c>
      <c r="C796" s="14"/>
      <c r="D796" s="14"/>
      <c r="E796" s="14"/>
      <c r="F796" s="14"/>
      <c r="G796" s="14"/>
      <c r="H796" s="14"/>
    </row>
    <row r="797" spans="1:8" ht="15.75" x14ac:dyDescent="0.25">
      <c r="A797" s="11">
        <v>1</v>
      </c>
      <c r="B797" s="12" t="s">
        <v>207</v>
      </c>
      <c r="C797" s="14">
        <f t="shared" ref="C797:H797" si="177">C798+C803</f>
        <v>42.054300429999998</v>
      </c>
      <c r="D797" s="14">
        <f t="shared" si="177"/>
        <v>100.17178362999999</v>
      </c>
      <c r="E797" s="14">
        <f t="shared" si="177"/>
        <v>43.213999999999999</v>
      </c>
      <c r="F797" s="14">
        <f t="shared" si="177"/>
        <v>47.616</v>
      </c>
      <c r="G797" s="14">
        <f t="shared" si="177"/>
        <v>48.222000000000001</v>
      </c>
      <c r="H797" s="14">
        <f t="shared" si="177"/>
        <v>51.596999999999994</v>
      </c>
    </row>
    <row r="798" spans="1:8" ht="31.5" x14ac:dyDescent="0.25">
      <c r="A798" s="11">
        <v>2</v>
      </c>
      <c r="B798" s="12" t="s">
        <v>209</v>
      </c>
      <c r="C798" s="14">
        <f t="shared" ref="C798:H798" si="178">C800+C801+C802</f>
        <v>6.18030043</v>
      </c>
      <c r="D798" s="14">
        <f t="shared" si="178"/>
        <v>8.6077836300000001</v>
      </c>
      <c r="E798" s="14">
        <f t="shared" si="178"/>
        <v>9.8120000000000012</v>
      </c>
      <c r="F798" s="14">
        <f t="shared" si="178"/>
        <v>13.968</v>
      </c>
      <c r="G798" s="14">
        <f t="shared" si="178"/>
        <v>17.175000000000001</v>
      </c>
      <c r="H798" s="14">
        <f t="shared" si="178"/>
        <v>18.376999999999999</v>
      </c>
    </row>
    <row r="799" spans="1:8" ht="15.75" x14ac:dyDescent="0.25">
      <c r="A799" s="11">
        <v>3</v>
      </c>
      <c r="B799" s="12" t="s">
        <v>223</v>
      </c>
      <c r="C799" s="14">
        <v>0</v>
      </c>
      <c r="D799" s="14">
        <f>D798/C798*100</f>
        <v>139.27775401041467</v>
      </c>
      <c r="E799" s="14">
        <f>E798/D798*100</f>
        <v>113.98985408744528</v>
      </c>
      <c r="F799" s="14">
        <f>F798/E798*100</f>
        <v>142.35629841011007</v>
      </c>
      <c r="G799" s="14">
        <f>G798/F798*100</f>
        <v>122.95962199312716</v>
      </c>
      <c r="H799" s="14">
        <f>H798/G798*100</f>
        <v>106.99854439592428</v>
      </c>
    </row>
    <row r="800" spans="1:8" ht="15.75" x14ac:dyDescent="0.25">
      <c r="A800" s="11">
        <v>4</v>
      </c>
      <c r="B800" s="12" t="s">
        <v>211</v>
      </c>
      <c r="C800" s="14">
        <v>6.1266181399999997</v>
      </c>
      <c r="D800" s="14">
        <v>6.0706326300000004</v>
      </c>
      <c r="E800" s="14">
        <v>7.8120000000000003</v>
      </c>
      <c r="F800" s="14">
        <v>13.968</v>
      </c>
      <c r="G800" s="14">
        <v>17.175000000000001</v>
      </c>
      <c r="H800" s="14">
        <v>18.376999999999999</v>
      </c>
    </row>
    <row r="801" spans="1:8" ht="15.75" x14ac:dyDescent="0.25">
      <c r="A801" s="11">
        <v>5</v>
      </c>
      <c r="B801" s="12" t="s">
        <v>212</v>
      </c>
      <c r="C801" s="14">
        <v>2.6388000000000002E-2</v>
      </c>
      <c r="D801" s="14">
        <v>2.5992000000000001E-2</v>
      </c>
      <c r="E801" s="14">
        <v>0</v>
      </c>
      <c r="F801" s="14">
        <v>0</v>
      </c>
      <c r="G801" s="14">
        <v>0</v>
      </c>
      <c r="H801" s="14">
        <v>0</v>
      </c>
    </row>
    <row r="802" spans="1:8" ht="31.5" x14ac:dyDescent="0.25">
      <c r="A802" s="11">
        <v>6</v>
      </c>
      <c r="B802" s="12" t="s">
        <v>213</v>
      </c>
      <c r="C802" s="14">
        <v>2.7294289999999999E-2</v>
      </c>
      <c r="D802" s="14">
        <v>2.5111590000000001</v>
      </c>
      <c r="E802" s="14">
        <v>2</v>
      </c>
      <c r="F802" s="14">
        <v>0</v>
      </c>
      <c r="G802" s="14">
        <v>0</v>
      </c>
      <c r="H802" s="14">
        <v>0</v>
      </c>
    </row>
    <row r="803" spans="1:8" ht="15.75" x14ac:dyDescent="0.25">
      <c r="A803" s="11">
        <v>7</v>
      </c>
      <c r="B803" s="12" t="s">
        <v>214</v>
      </c>
      <c r="C803" s="14">
        <f t="shared" ref="C803:H803" si="179">C804+C805+C806</f>
        <v>35.873999999999995</v>
      </c>
      <c r="D803" s="14">
        <f t="shared" si="179"/>
        <v>91.563999999999993</v>
      </c>
      <c r="E803" s="14">
        <f t="shared" si="179"/>
        <v>33.402000000000001</v>
      </c>
      <c r="F803" s="14">
        <f t="shared" si="179"/>
        <v>33.647999999999996</v>
      </c>
      <c r="G803" s="14">
        <f t="shared" si="179"/>
        <v>31.047000000000001</v>
      </c>
      <c r="H803" s="14">
        <f t="shared" si="179"/>
        <v>33.22</v>
      </c>
    </row>
    <row r="804" spans="1:8" ht="15.75" x14ac:dyDescent="0.25">
      <c r="A804" s="11">
        <v>8</v>
      </c>
      <c r="B804" s="12" t="s">
        <v>215</v>
      </c>
      <c r="C804" s="14">
        <v>35.585999999999999</v>
      </c>
      <c r="D804" s="14">
        <v>37.564</v>
      </c>
      <c r="E804" s="14">
        <v>29.206</v>
      </c>
      <c r="F804" s="14">
        <v>30.898</v>
      </c>
      <c r="G804" s="14">
        <v>28.247</v>
      </c>
      <c r="H804" s="14">
        <v>30.224</v>
      </c>
    </row>
    <row r="805" spans="1:8" ht="31.5" x14ac:dyDescent="0.25">
      <c r="A805" s="11">
        <v>9</v>
      </c>
      <c r="B805" s="12" t="s">
        <v>216</v>
      </c>
      <c r="C805" s="14">
        <v>0.28799999999999998</v>
      </c>
      <c r="D805" s="14">
        <v>54</v>
      </c>
      <c r="E805" s="14">
        <v>4.1959999999999997</v>
      </c>
      <c r="F805" s="14">
        <v>2.75</v>
      </c>
      <c r="G805" s="14">
        <v>2.8</v>
      </c>
      <c r="H805" s="14">
        <v>2.996</v>
      </c>
    </row>
    <row r="806" spans="1:8" ht="15.75" x14ac:dyDescent="0.25">
      <c r="A806" s="11">
        <v>10</v>
      </c>
      <c r="B806" s="12" t="s">
        <v>217</v>
      </c>
      <c r="C806" s="14">
        <v>0</v>
      </c>
      <c r="D806" s="14">
        <v>0</v>
      </c>
      <c r="E806" s="14">
        <v>0</v>
      </c>
      <c r="F806" s="14">
        <v>0</v>
      </c>
      <c r="G806" s="14">
        <v>0</v>
      </c>
      <c r="H806" s="14">
        <v>0</v>
      </c>
    </row>
    <row r="807" spans="1:8" ht="15.75" x14ac:dyDescent="0.25">
      <c r="A807" s="11">
        <v>11</v>
      </c>
      <c r="B807" s="12" t="s">
        <v>218</v>
      </c>
      <c r="C807" s="14"/>
      <c r="D807" s="14"/>
      <c r="E807" s="14"/>
      <c r="F807" s="14"/>
      <c r="G807" s="14"/>
      <c r="H807" s="14"/>
    </row>
    <row r="808" spans="1:8" ht="47.25" x14ac:dyDescent="0.25">
      <c r="A808" s="11">
        <v>12</v>
      </c>
      <c r="B808" s="12" t="s">
        <v>243</v>
      </c>
      <c r="C808" s="14"/>
      <c r="D808" s="14"/>
      <c r="E808" s="14"/>
      <c r="F808" s="14"/>
      <c r="G808" s="14"/>
      <c r="H808" s="14"/>
    </row>
    <row r="809" spans="1:8" ht="15.75" x14ac:dyDescent="0.25">
      <c r="A809" s="11">
        <v>13</v>
      </c>
      <c r="B809" s="12" t="s">
        <v>220</v>
      </c>
      <c r="C809" s="14">
        <v>38.255630850000003</v>
      </c>
      <c r="D809" s="14">
        <v>99.427090039999996</v>
      </c>
      <c r="E809" s="14">
        <v>43.213999999999999</v>
      </c>
      <c r="F809" s="14">
        <v>47.616</v>
      </c>
      <c r="G809" s="14">
        <v>48.222000000000001</v>
      </c>
      <c r="H809" s="14">
        <v>51.597000000000001</v>
      </c>
    </row>
    <row r="810" spans="1:8" ht="15.75" x14ac:dyDescent="0.25">
      <c r="A810" s="11">
        <v>14</v>
      </c>
      <c r="B810" s="12" t="s">
        <v>223</v>
      </c>
      <c r="C810" s="14">
        <v>0</v>
      </c>
      <c r="D810" s="14">
        <f>D809/C809*100</f>
        <v>259.90184407062259</v>
      </c>
      <c r="E810" s="14">
        <f>E809/D809*100</f>
        <v>43.463003878133009</v>
      </c>
      <c r="F810" s="14">
        <f>F809/E809*100</f>
        <v>110.18651362984218</v>
      </c>
      <c r="G810" s="14">
        <f>G809/F809*100</f>
        <v>101.2726814516129</v>
      </c>
      <c r="H810" s="14">
        <f>H809/G809*100</f>
        <v>106.99888017917134</v>
      </c>
    </row>
    <row r="811" spans="1:8" ht="15.75" x14ac:dyDescent="0.25">
      <c r="A811" s="49"/>
      <c r="B811" s="51" t="s">
        <v>256</v>
      </c>
      <c r="C811" s="14"/>
      <c r="D811" s="14"/>
      <c r="E811" s="14"/>
      <c r="F811" s="14"/>
      <c r="G811" s="14"/>
      <c r="H811" s="14"/>
    </row>
    <row r="812" spans="1:8" ht="15.75" x14ac:dyDescent="0.25">
      <c r="A812" s="11">
        <v>1</v>
      </c>
      <c r="B812" s="12" t="s">
        <v>207</v>
      </c>
      <c r="C812" s="14">
        <f t="shared" ref="C812:H812" si="180">C813+C818</f>
        <v>44.906776360000002</v>
      </c>
      <c r="D812" s="14">
        <f t="shared" si="180"/>
        <v>50.889570720000002</v>
      </c>
      <c r="E812" s="14">
        <f t="shared" si="180"/>
        <v>46.331999999999994</v>
      </c>
      <c r="F812" s="14">
        <f t="shared" si="180"/>
        <v>50.626999999999995</v>
      </c>
      <c r="G812" s="14">
        <f t="shared" si="180"/>
        <v>51.232999999999997</v>
      </c>
      <c r="H812" s="14">
        <f t="shared" si="180"/>
        <v>54.819000000000003</v>
      </c>
    </row>
    <row r="813" spans="1:8" ht="31.5" x14ac:dyDescent="0.25">
      <c r="A813" s="11">
        <v>2</v>
      </c>
      <c r="B813" s="12" t="s">
        <v>209</v>
      </c>
      <c r="C813" s="14">
        <f t="shared" ref="C813:H813" si="181">C815+C816+C817</f>
        <v>3.99377636</v>
      </c>
      <c r="D813" s="14">
        <f t="shared" si="181"/>
        <v>7.4545707199999995</v>
      </c>
      <c r="E813" s="14">
        <f t="shared" si="181"/>
        <v>9.6839999999999993</v>
      </c>
      <c r="F813" s="14">
        <f t="shared" si="181"/>
        <v>13.125999999999999</v>
      </c>
      <c r="G813" s="14">
        <f t="shared" si="181"/>
        <v>16.189</v>
      </c>
      <c r="H813" s="14">
        <f t="shared" si="181"/>
        <v>17.321999999999999</v>
      </c>
    </row>
    <row r="814" spans="1:8" ht="15.75" x14ac:dyDescent="0.25">
      <c r="A814" s="11">
        <v>3</v>
      </c>
      <c r="B814" s="12" t="s">
        <v>223</v>
      </c>
      <c r="C814" s="14">
        <v>0</v>
      </c>
      <c r="D814" s="14">
        <f>D813/C813*100</f>
        <v>186.65468589232671</v>
      </c>
      <c r="E814" s="14">
        <f>E813/D813*100</f>
        <v>129.90687678391225</v>
      </c>
      <c r="F814" s="14">
        <f>F813/E813*100</f>
        <v>135.5431639818257</v>
      </c>
      <c r="G814" s="14">
        <f>G813/F813*100</f>
        <v>123.33536492457718</v>
      </c>
      <c r="H814" s="14">
        <f>H813/G813*100</f>
        <v>106.99857928222866</v>
      </c>
    </row>
    <row r="815" spans="1:8" ht="15.75" x14ac:dyDescent="0.25">
      <c r="A815" s="11">
        <v>4</v>
      </c>
      <c r="B815" s="12" t="s">
        <v>211</v>
      </c>
      <c r="C815" s="14">
        <v>3.7901206599999999</v>
      </c>
      <c r="D815" s="14">
        <v>5.0241516600000002</v>
      </c>
      <c r="E815" s="14">
        <v>8.5839999999999996</v>
      </c>
      <c r="F815" s="14">
        <v>13.125999999999999</v>
      </c>
      <c r="G815" s="14">
        <v>16.189</v>
      </c>
      <c r="H815" s="14">
        <v>17.321999999999999</v>
      </c>
    </row>
    <row r="816" spans="1:8" ht="15.75" x14ac:dyDescent="0.25">
      <c r="A816" s="11">
        <v>5</v>
      </c>
      <c r="B816" s="12" t="s">
        <v>212</v>
      </c>
      <c r="C816" s="14">
        <v>0.2036557</v>
      </c>
      <c r="D816" s="14">
        <v>8.2484059999999998E-2</v>
      </c>
      <c r="E816" s="14">
        <v>0.1</v>
      </c>
      <c r="F816" s="14">
        <v>0</v>
      </c>
      <c r="G816" s="14">
        <v>0</v>
      </c>
      <c r="H816" s="14">
        <v>0</v>
      </c>
    </row>
    <row r="817" spans="1:8" ht="31.5" x14ac:dyDescent="0.25">
      <c r="A817" s="11">
        <v>6</v>
      </c>
      <c r="B817" s="12" t="s">
        <v>213</v>
      </c>
      <c r="C817" s="14">
        <v>0</v>
      </c>
      <c r="D817" s="14">
        <v>2.3479350000000001</v>
      </c>
      <c r="E817" s="14">
        <v>1</v>
      </c>
      <c r="F817" s="14">
        <v>0</v>
      </c>
      <c r="G817" s="14">
        <v>0</v>
      </c>
      <c r="H817" s="14">
        <v>0</v>
      </c>
    </row>
    <row r="818" spans="1:8" ht="15.75" x14ac:dyDescent="0.25">
      <c r="A818" s="11">
        <v>7</v>
      </c>
      <c r="B818" s="12" t="s">
        <v>214</v>
      </c>
      <c r="C818" s="14">
        <f t="shared" ref="C818:H818" si="182">C819+C820+C821</f>
        <v>40.913000000000004</v>
      </c>
      <c r="D818" s="14">
        <f t="shared" si="182"/>
        <v>43.435000000000002</v>
      </c>
      <c r="E818" s="14">
        <f t="shared" si="182"/>
        <v>36.647999999999996</v>
      </c>
      <c r="F818" s="14">
        <f t="shared" si="182"/>
        <v>37.500999999999998</v>
      </c>
      <c r="G818" s="14">
        <f t="shared" si="182"/>
        <v>35.043999999999997</v>
      </c>
      <c r="H818" s="14">
        <f t="shared" si="182"/>
        <v>37.497</v>
      </c>
    </row>
    <row r="819" spans="1:8" ht="15.75" x14ac:dyDescent="0.25">
      <c r="A819" s="11">
        <v>8</v>
      </c>
      <c r="B819" s="12" t="s">
        <v>215</v>
      </c>
      <c r="C819" s="14">
        <v>35.877000000000002</v>
      </c>
      <c r="D819" s="14">
        <v>40.155000000000001</v>
      </c>
      <c r="E819" s="14">
        <v>31.625</v>
      </c>
      <c r="F819" s="14">
        <v>33.951000000000001</v>
      </c>
      <c r="G819" s="14">
        <v>31.443999999999999</v>
      </c>
      <c r="H819" s="14">
        <v>33.645000000000003</v>
      </c>
    </row>
    <row r="820" spans="1:8" ht="31.5" x14ac:dyDescent="0.25">
      <c r="A820" s="11">
        <v>9</v>
      </c>
      <c r="B820" s="12" t="s">
        <v>216</v>
      </c>
      <c r="C820" s="14">
        <v>5.0359999999999996</v>
      </c>
      <c r="D820" s="14">
        <v>3.28</v>
      </c>
      <c r="E820" s="14">
        <v>5.0229999999999997</v>
      </c>
      <c r="F820" s="14">
        <v>3.55</v>
      </c>
      <c r="G820" s="14">
        <v>3.6</v>
      </c>
      <c r="H820" s="14">
        <v>3.8519999999999999</v>
      </c>
    </row>
    <row r="821" spans="1:8" ht="15.75" x14ac:dyDescent="0.25">
      <c r="A821" s="11">
        <v>10</v>
      </c>
      <c r="B821" s="12" t="s">
        <v>217</v>
      </c>
      <c r="C821" s="14"/>
      <c r="D821" s="14"/>
      <c r="E821" s="14"/>
      <c r="F821" s="14"/>
      <c r="G821" s="14"/>
      <c r="H821" s="14"/>
    </row>
    <row r="822" spans="1:8" ht="15.75" x14ac:dyDescent="0.25">
      <c r="A822" s="11">
        <v>11</v>
      </c>
      <c r="B822" s="12" t="s">
        <v>218</v>
      </c>
      <c r="C822" s="14"/>
      <c r="D822" s="14"/>
      <c r="E822" s="14"/>
      <c r="F822" s="14"/>
      <c r="G822" s="14"/>
      <c r="H822" s="14"/>
    </row>
    <row r="823" spans="1:8" ht="47.25" x14ac:dyDescent="0.25">
      <c r="A823" s="11">
        <v>12</v>
      </c>
      <c r="B823" s="12" t="s">
        <v>243</v>
      </c>
      <c r="C823" s="14"/>
      <c r="D823" s="14"/>
      <c r="E823" s="14"/>
      <c r="F823" s="14"/>
      <c r="G823" s="14"/>
      <c r="H823" s="14"/>
    </row>
    <row r="824" spans="1:8" ht="15.75" x14ac:dyDescent="0.25">
      <c r="A824" s="11">
        <v>13</v>
      </c>
      <c r="B824" s="12" t="s">
        <v>220</v>
      </c>
      <c r="C824" s="14">
        <v>44.882262140000002</v>
      </c>
      <c r="D824" s="14">
        <v>48.3606275</v>
      </c>
      <c r="E824" s="14">
        <v>46.332000000000001</v>
      </c>
      <c r="F824" s="14">
        <v>50.627000000000002</v>
      </c>
      <c r="G824" s="14">
        <v>51.232999999999997</v>
      </c>
      <c r="H824" s="14">
        <v>54.819000000000003</v>
      </c>
    </row>
    <row r="825" spans="1:8" ht="15.75" x14ac:dyDescent="0.25">
      <c r="A825" s="11">
        <v>14</v>
      </c>
      <c r="B825" s="12" t="s">
        <v>223</v>
      </c>
      <c r="C825" s="14">
        <v>0</v>
      </c>
      <c r="D825" s="14">
        <f>D824/C824*100</f>
        <v>107.74997781785159</v>
      </c>
      <c r="E825" s="14">
        <f>E824/D824*100</f>
        <v>95.805208482871734</v>
      </c>
      <c r="F825" s="14">
        <f>F824/E824*100</f>
        <v>109.2700509367176</v>
      </c>
      <c r="G825" s="14">
        <f>G824/F824*100</f>
        <v>101.19698974855314</v>
      </c>
      <c r="H825" s="14">
        <f>H824/G824*100</f>
        <v>106.99939492124217</v>
      </c>
    </row>
    <row r="826" spans="1:8" ht="18.75" customHeight="1" x14ac:dyDescent="0.25">
      <c r="A826" s="49"/>
      <c r="B826" s="51" t="s">
        <v>257</v>
      </c>
      <c r="C826" s="14"/>
      <c r="D826" s="14"/>
      <c r="E826" s="14"/>
      <c r="F826" s="14"/>
      <c r="G826" s="14"/>
      <c r="H826" s="14"/>
    </row>
    <row r="827" spans="1:8" ht="15.75" x14ac:dyDescent="0.25">
      <c r="A827" s="11">
        <v>1</v>
      </c>
      <c r="B827" s="12" t="s">
        <v>207</v>
      </c>
      <c r="C827" s="14">
        <f t="shared" ref="C827:H827" si="183">C828+C833</f>
        <v>40.03256536</v>
      </c>
      <c r="D827" s="14">
        <f t="shared" si="183"/>
        <v>47.327731830000005</v>
      </c>
      <c r="E827" s="14">
        <f t="shared" si="183"/>
        <v>44.348999999999997</v>
      </c>
      <c r="F827" s="14">
        <f t="shared" si="183"/>
        <v>47.637</v>
      </c>
      <c r="G827" s="14">
        <f t="shared" si="183"/>
        <v>48.242999999999995</v>
      </c>
      <c r="H827" s="14">
        <f t="shared" si="183"/>
        <v>51.619</v>
      </c>
    </row>
    <row r="828" spans="1:8" ht="31.5" x14ac:dyDescent="0.25">
      <c r="A828" s="11">
        <v>2</v>
      </c>
      <c r="B828" s="12" t="s">
        <v>209</v>
      </c>
      <c r="C828" s="14">
        <f t="shared" ref="C828:H828" si="184">C830+C831+C832</f>
        <v>4.4405653599999999</v>
      </c>
      <c r="D828" s="14">
        <f t="shared" si="184"/>
        <v>6.0787318299999997</v>
      </c>
      <c r="E828" s="14">
        <f t="shared" si="184"/>
        <v>8.4</v>
      </c>
      <c r="F828" s="14">
        <f t="shared" si="184"/>
        <v>14.1</v>
      </c>
      <c r="G828" s="14">
        <f t="shared" si="184"/>
        <v>19.149999999999999</v>
      </c>
      <c r="H828" s="14">
        <f t="shared" si="184"/>
        <v>20.49</v>
      </c>
    </row>
    <row r="829" spans="1:8" ht="15.75" x14ac:dyDescent="0.25">
      <c r="A829" s="11">
        <v>3</v>
      </c>
      <c r="B829" s="12" t="s">
        <v>223</v>
      </c>
      <c r="C829" s="14">
        <v>0</v>
      </c>
      <c r="D829" s="14">
        <f>D828/C828*100</f>
        <v>136.89094376937624</v>
      </c>
      <c r="E829" s="14">
        <f>E828/D828*100</f>
        <v>138.18671780426283</v>
      </c>
      <c r="F829" s="14">
        <f>F828/E828*100</f>
        <v>167.85714285714283</v>
      </c>
      <c r="G829" s="14">
        <f>G828/F828*100</f>
        <v>135.81560283687944</v>
      </c>
      <c r="H829" s="14">
        <f>H828/G828*100</f>
        <v>106.99738903394255</v>
      </c>
    </row>
    <row r="830" spans="1:8" ht="15.75" x14ac:dyDescent="0.25">
      <c r="A830" s="11">
        <v>4</v>
      </c>
      <c r="B830" s="12" t="s">
        <v>211</v>
      </c>
      <c r="C830" s="14">
        <v>4.4405653599999999</v>
      </c>
      <c r="D830" s="14">
        <v>6.0787318299999997</v>
      </c>
      <c r="E830" s="14">
        <v>8.4</v>
      </c>
      <c r="F830" s="14">
        <v>14.1</v>
      </c>
      <c r="G830" s="14">
        <v>19.149999999999999</v>
      </c>
      <c r="H830" s="14">
        <v>20.49</v>
      </c>
    </row>
    <row r="831" spans="1:8" ht="15.75" x14ac:dyDescent="0.25">
      <c r="A831" s="11">
        <v>5</v>
      </c>
      <c r="B831" s="12" t="s">
        <v>212</v>
      </c>
      <c r="C831" s="14">
        <v>0</v>
      </c>
      <c r="D831" s="14">
        <v>0</v>
      </c>
      <c r="E831" s="14">
        <v>0</v>
      </c>
      <c r="F831" s="14">
        <v>0</v>
      </c>
      <c r="G831" s="14">
        <v>0</v>
      </c>
      <c r="H831" s="14">
        <v>0</v>
      </c>
    </row>
    <row r="832" spans="1:8" ht="31.5" x14ac:dyDescent="0.25">
      <c r="A832" s="11">
        <v>6</v>
      </c>
      <c r="B832" s="12" t="s">
        <v>213</v>
      </c>
      <c r="C832" s="14">
        <v>0</v>
      </c>
      <c r="D832" s="14">
        <v>0</v>
      </c>
      <c r="E832" s="14">
        <v>0</v>
      </c>
      <c r="F832" s="14">
        <v>0</v>
      </c>
      <c r="G832" s="14">
        <v>0</v>
      </c>
      <c r="H832" s="14">
        <v>0</v>
      </c>
    </row>
    <row r="833" spans="1:8" ht="15.75" x14ac:dyDescent="0.25">
      <c r="A833" s="11">
        <v>7</v>
      </c>
      <c r="B833" s="12" t="s">
        <v>214</v>
      </c>
      <c r="C833" s="14">
        <f t="shared" ref="C833:H833" si="185">C834+C835+C836</f>
        <v>35.591999999999999</v>
      </c>
      <c r="D833" s="14">
        <f t="shared" si="185"/>
        <v>41.249000000000002</v>
      </c>
      <c r="E833" s="14">
        <f t="shared" si="185"/>
        <v>35.948999999999998</v>
      </c>
      <c r="F833" s="14">
        <f t="shared" si="185"/>
        <v>33.536999999999999</v>
      </c>
      <c r="G833" s="14">
        <f t="shared" si="185"/>
        <v>29.093</v>
      </c>
      <c r="H833" s="14">
        <f t="shared" si="185"/>
        <v>31.129000000000001</v>
      </c>
    </row>
    <row r="834" spans="1:8" ht="15.75" x14ac:dyDescent="0.25">
      <c r="A834" s="11">
        <v>8</v>
      </c>
      <c r="B834" s="12" t="s">
        <v>215</v>
      </c>
      <c r="C834" s="14">
        <v>35.304000000000002</v>
      </c>
      <c r="D834" s="14">
        <v>38.529000000000003</v>
      </c>
      <c r="E834" s="14">
        <v>31.119</v>
      </c>
      <c r="F834" s="14">
        <v>30.087</v>
      </c>
      <c r="G834" s="14">
        <v>25.593</v>
      </c>
      <c r="H834" s="14">
        <v>27.384</v>
      </c>
    </row>
    <row r="835" spans="1:8" ht="31.5" x14ac:dyDescent="0.25">
      <c r="A835" s="11">
        <v>9</v>
      </c>
      <c r="B835" s="12" t="s">
        <v>216</v>
      </c>
      <c r="C835" s="14">
        <v>0.28799999999999998</v>
      </c>
      <c r="D835" s="14">
        <v>2.72</v>
      </c>
      <c r="E835" s="14">
        <v>4.83</v>
      </c>
      <c r="F835" s="14">
        <v>3.45</v>
      </c>
      <c r="G835" s="14">
        <v>3.5</v>
      </c>
      <c r="H835" s="14">
        <v>3.7450000000000001</v>
      </c>
    </row>
    <row r="836" spans="1:8" ht="15.75" x14ac:dyDescent="0.25">
      <c r="A836" s="11">
        <v>10</v>
      </c>
      <c r="B836" s="12" t="s">
        <v>217</v>
      </c>
      <c r="C836" s="14"/>
      <c r="D836" s="14"/>
      <c r="E836" s="14"/>
      <c r="F836" s="14"/>
      <c r="G836" s="14"/>
      <c r="H836" s="14"/>
    </row>
    <row r="837" spans="1:8" ht="15.75" x14ac:dyDescent="0.25">
      <c r="A837" s="11">
        <v>11</v>
      </c>
      <c r="B837" s="12" t="s">
        <v>218</v>
      </c>
      <c r="C837" s="14"/>
      <c r="D837" s="14"/>
      <c r="E837" s="14"/>
      <c r="F837" s="14"/>
      <c r="G837" s="14"/>
      <c r="H837" s="14"/>
    </row>
    <row r="838" spans="1:8" ht="47.25" x14ac:dyDescent="0.25">
      <c r="A838" s="11">
        <v>12</v>
      </c>
      <c r="B838" s="12" t="s">
        <v>243</v>
      </c>
      <c r="C838" s="14"/>
      <c r="D838" s="14"/>
      <c r="E838" s="14"/>
      <c r="F838" s="14"/>
      <c r="G838" s="14"/>
      <c r="H838" s="14"/>
    </row>
    <row r="839" spans="1:8" ht="15.75" x14ac:dyDescent="0.25">
      <c r="A839" s="11">
        <v>13</v>
      </c>
      <c r="B839" s="12" t="s">
        <v>220</v>
      </c>
      <c r="C839" s="14">
        <v>37.963302599999999</v>
      </c>
      <c r="D839" s="14">
        <v>48.541275650000003</v>
      </c>
      <c r="E839" s="14">
        <v>44.348999999999997</v>
      </c>
      <c r="F839" s="14">
        <v>47.637</v>
      </c>
      <c r="G839" s="14">
        <v>48.243000000000002</v>
      </c>
      <c r="H839" s="14">
        <v>51.619</v>
      </c>
    </row>
    <row r="840" spans="1:8" ht="15.75" x14ac:dyDescent="0.25">
      <c r="A840" s="11">
        <v>14</v>
      </c>
      <c r="B840" s="12" t="s">
        <v>223</v>
      </c>
      <c r="C840" s="14">
        <v>0</v>
      </c>
      <c r="D840" s="14">
        <f>D839/C839*100</f>
        <v>127.86367972632604</v>
      </c>
      <c r="E840" s="14">
        <f>E839/D839*100</f>
        <v>91.363482739456998</v>
      </c>
      <c r="F840" s="14">
        <f>F839/E839*100</f>
        <v>107.41392139619835</v>
      </c>
      <c r="G840" s="14">
        <f>G839/F839*100</f>
        <v>101.2721204106052</v>
      </c>
      <c r="H840" s="14">
        <f>H839/G839*100</f>
        <v>106.99790643202122</v>
      </c>
    </row>
    <row r="841" spans="1:8" ht="15.75" x14ac:dyDescent="0.25">
      <c r="A841" s="49"/>
      <c r="B841" s="51" t="s">
        <v>258</v>
      </c>
      <c r="C841" s="14"/>
      <c r="D841" s="14"/>
      <c r="E841" s="14"/>
      <c r="F841" s="14"/>
      <c r="G841" s="14"/>
      <c r="H841" s="14"/>
    </row>
    <row r="842" spans="1:8" ht="15.75" x14ac:dyDescent="0.25">
      <c r="A842" s="11">
        <v>1</v>
      </c>
      <c r="B842" s="12" t="s">
        <v>207</v>
      </c>
      <c r="C842" s="14">
        <f t="shared" ref="C842:H842" si="186">C843+C848</f>
        <v>49.293661459999996</v>
      </c>
      <c r="D842" s="14">
        <f t="shared" si="186"/>
        <v>47.947297389999996</v>
      </c>
      <c r="E842" s="14">
        <f t="shared" si="186"/>
        <v>47.440000000000005</v>
      </c>
      <c r="F842" s="14">
        <f t="shared" si="186"/>
        <v>51.687000000000005</v>
      </c>
      <c r="G842" s="14">
        <f t="shared" si="186"/>
        <v>52.292999999999999</v>
      </c>
      <c r="H842" s="14">
        <f t="shared" si="186"/>
        <v>55.954000000000008</v>
      </c>
    </row>
    <row r="843" spans="1:8" ht="31.5" x14ac:dyDescent="0.25">
      <c r="A843" s="11">
        <v>2</v>
      </c>
      <c r="B843" s="12" t="s">
        <v>209</v>
      </c>
      <c r="C843" s="14">
        <f t="shared" ref="C843:H843" si="187">C845+C846+C847</f>
        <v>8.3596614599999999</v>
      </c>
      <c r="D843" s="14">
        <f t="shared" si="187"/>
        <v>9.5682973899999997</v>
      </c>
      <c r="E843" s="14">
        <f t="shared" si="187"/>
        <v>13.064</v>
      </c>
      <c r="F843" s="14">
        <f t="shared" si="187"/>
        <v>14.368</v>
      </c>
      <c r="G843" s="14">
        <f t="shared" si="187"/>
        <v>17.052</v>
      </c>
      <c r="H843" s="14">
        <f t="shared" si="187"/>
        <v>18.245999999999999</v>
      </c>
    </row>
    <row r="844" spans="1:8" ht="15.75" x14ac:dyDescent="0.25">
      <c r="A844" s="11">
        <v>3</v>
      </c>
      <c r="B844" s="12" t="s">
        <v>223</v>
      </c>
      <c r="C844" s="14">
        <v>0</v>
      </c>
      <c r="D844" s="14">
        <f>D843/C843*100</f>
        <v>114.45795306165425</v>
      </c>
      <c r="E844" s="14">
        <f>E843/D843*100</f>
        <v>136.53421781866251</v>
      </c>
      <c r="F844" s="14">
        <f>F843/E843*100</f>
        <v>109.98162890385794</v>
      </c>
      <c r="G844" s="14">
        <f>G843/F843*100</f>
        <v>118.6804008908686</v>
      </c>
      <c r="H844" s="14">
        <f>H843/G843*100</f>
        <v>107.00211118930329</v>
      </c>
    </row>
    <row r="845" spans="1:8" ht="15.75" x14ac:dyDescent="0.25">
      <c r="A845" s="11">
        <v>4</v>
      </c>
      <c r="B845" s="12" t="s">
        <v>211</v>
      </c>
      <c r="C845" s="14">
        <v>8.1217404599999998</v>
      </c>
      <c r="D845" s="14">
        <v>6.7531963900000003</v>
      </c>
      <c r="E845" s="14">
        <v>8.4120000000000008</v>
      </c>
      <c r="F845" s="14">
        <v>14.368</v>
      </c>
      <c r="G845" s="14">
        <v>17.052</v>
      </c>
      <c r="H845" s="14">
        <v>18.245999999999999</v>
      </c>
    </row>
    <row r="846" spans="1:8" ht="15.75" x14ac:dyDescent="0.25">
      <c r="A846" s="11">
        <v>5</v>
      </c>
      <c r="B846" s="12" t="s">
        <v>212</v>
      </c>
      <c r="C846" s="14">
        <v>8.6710239999999994E-2</v>
      </c>
      <c r="D846" s="14">
        <v>0</v>
      </c>
      <c r="E846" s="14">
        <v>0</v>
      </c>
      <c r="F846" s="14">
        <v>0</v>
      </c>
      <c r="G846" s="14">
        <v>0</v>
      </c>
      <c r="H846" s="14">
        <v>0</v>
      </c>
    </row>
    <row r="847" spans="1:8" ht="31.5" x14ac:dyDescent="0.25">
      <c r="A847" s="11">
        <v>6</v>
      </c>
      <c r="B847" s="12" t="s">
        <v>213</v>
      </c>
      <c r="C847" s="14">
        <v>0.15121076</v>
      </c>
      <c r="D847" s="14">
        <v>2.8151009999999999</v>
      </c>
      <c r="E847" s="14">
        <v>4.6520000000000001</v>
      </c>
      <c r="F847" s="14">
        <v>0</v>
      </c>
      <c r="G847" s="14">
        <v>0</v>
      </c>
      <c r="H847" s="14">
        <v>0</v>
      </c>
    </row>
    <row r="848" spans="1:8" ht="15.75" x14ac:dyDescent="0.25">
      <c r="A848" s="11">
        <v>7</v>
      </c>
      <c r="B848" s="12" t="s">
        <v>214</v>
      </c>
      <c r="C848" s="14">
        <f t="shared" ref="C848:H848" si="188">C849+C850+C851</f>
        <v>40.933999999999997</v>
      </c>
      <c r="D848" s="14">
        <f t="shared" si="188"/>
        <v>38.378999999999998</v>
      </c>
      <c r="E848" s="14">
        <f t="shared" si="188"/>
        <v>34.376000000000005</v>
      </c>
      <c r="F848" s="14">
        <f t="shared" si="188"/>
        <v>37.319000000000003</v>
      </c>
      <c r="G848" s="14">
        <f t="shared" si="188"/>
        <v>35.241</v>
      </c>
      <c r="H848" s="14">
        <f t="shared" si="188"/>
        <v>37.708000000000006</v>
      </c>
    </row>
    <row r="849" spans="1:8" ht="15.75" x14ac:dyDescent="0.25">
      <c r="A849" s="11">
        <v>8</v>
      </c>
      <c r="B849" s="12" t="s">
        <v>215</v>
      </c>
      <c r="C849" s="14">
        <v>34.064</v>
      </c>
      <c r="D849" s="14">
        <v>38.378999999999998</v>
      </c>
      <c r="E849" s="14">
        <v>28.178000000000001</v>
      </c>
      <c r="F849" s="14">
        <v>32.569000000000003</v>
      </c>
      <c r="G849" s="14">
        <v>30.440999999999999</v>
      </c>
      <c r="H849" s="14">
        <v>32.572000000000003</v>
      </c>
    </row>
    <row r="850" spans="1:8" ht="31.5" x14ac:dyDescent="0.25">
      <c r="A850" s="11">
        <v>9</v>
      </c>
      <c r="B850" s="12" t="s">
        <v>216</v>
      </c>
      <c r="C850" s="14">
        <v>6.87</v>
      </c>
      <c r="D850" s="14">
        <v>0</v>
      </c>
      <c r="E850" s="14">
        <v>6.1980000000000004</v>
      </c>
      <c r="F850" s="14">
        <v>4.75</v>
      </c>
      <c r="G850" s="14">
        <v>4.8</v>
      </c>
      <c r="H850" s="14">
        <v>5.1360000000000001</v>
      </c>
    </row>
    <row r="851" spans="1:8" ht="15.75" x14ac:dyDescent="0.25">
      <c r="A851" s="11">
        <v>10</v>
      </c>
      <c r="B851" s="12" t="s">
        <v>217</v>
      </c>
      <c r="C851" s="14"/>
      <c r="D851" s="14"/>
      <c r="E851" s="14"/>
      <c r="F851" s="14"/>
      <c r="G851" s="14"/>
      <c r="H851" s="14"/>
    </row>
    <row r="852" spans="1:8" ht="15.75" x14ac:dyDescent="0.25">
      <c r="A852" s="11">
        <v>11</v>
      </c>
      <c r="B852" s="12" t="s">
        <v>218</v>
      </c>
      <c r="C852" s="14"/>
      <c r="D852" s="14"/>
      <c r="E852" s="14"/>
      <c r="F852" s="14"/>
      <c r="G852" s="14"/>
      <c r="H852" s="14"/>
    </row>
    <row r="853" spans="1:8" ht="47.25" x14ac:dyDescent="0.25">
      <c r="A853" s="11">
        <v>12</v>
      </c>
      <c r="B853" s="12" t="s">
        <v>243</v>
      </c>
      <c r="C853" s="14"/>
      <c r="D853" s="14"/>
      <c r="E853" s="14"/>
      <c r="F853" s="14"/>
      <c r="G853" s="14"/>
      <c r="H853" s="14"/>
    </row>
    <row r="854" spans="1:8" ht="15.75" x14ac:dyDescent="0.25">
      <c r="A854" s="11">
        <v>13</v>
      </c>
      <c r="B854" s="12" t="s">
        <v>220</v>
      </c>
      <c r="C854" s="14">
        <v>48.993958900000003</v>
      </c>
      <c r="D854" s="14">
        <v>43.630424429999998</v>
      </c>
      <c r="E854" s="14">
        <v>47.44</v>
      </c>
      <c r="F854" s="14">
        <v>51.686999999999998</v>
      </c>
      <c r="G854" s="14">
        <v>52.292999999999999</v>
      </c>
      <c r="H854" s="14">
        <v>55.954000000000001</v>
      </c>
    </row>
    <row r="855" spans="1:8" ht="15.75" x14ac:dyDescent="0.25">
      <c r="A855" s="11">
        <v>14</v>
      </c>
      <c r="B855" s="12" t="s">
        <v>223</v>
      </c>
      <c r="C855" s="14">
        <v>0</v>
      </c>
      <c r="D855" s="14">
        <f>D854/C854*100</f>
        <v>89.052661612940199</v>
      </c>
      <c r="E855" s="14">
        <f>E854/D854*100</f>
        <v>108.7314657598897</v>
      </c>
      <c r="F855" s="14">
        <f>F854/E854*100</f>
        <v>108.95236087689713</v>
      </c>
      <c r="G855" s="14">
        <f>G854/F854*100</f>
        <v>101.17244181322189</v>
      </c>
      <c r="H855" s="14">
        <f>H854/G854*100</f>
        <v>107.00093702790048</v>
      </c>
    </row>
    <row r="856" spans="1:8" ht="15.75" x14ac:dyDescent="0.25">
      <c r="A856" s="49"/>
      <c r="B856" s="51" t="s">
        <v>259</v>
      </c>
      <c r="C856" s="14"/>
      <c r="D856" s="14"/>
      <c r="E856" s="14"/>
      <c r="F856" s="14"/>
      <c r="G856" s="14"/>
      <c r="H856" s="14"/>
    </row>
    <row r="857" spans="1:8" ht="15.75" x14ac:dyDescent="0.25">
      <c r="A857" s="11">
        <v>1</v>
      </c>
      <c r="B857" s="12" t="s">
        <v>207</v>
      </c>
      <c r="C857" s="14">
        <f t="shared" ref="C857:H857" si="189">C858+C863</f>
        <v>43.408851549999994</v>
      </c>
      <c r="D857" s="14">
        <f t="shared" si="189"/>
        <v>48.632190129999998</v>
      </c>
      <c r="E857" s="14">
        <f t="shared" si="189"/>
        <v>44.067</v>
      </c>
      <c r="F857" s="14">
        <f t="shared" si="189"/>
        <v>47.474000000000004</v>
      </c>
      <c r="G857" s="14">
        <f t="shared" si="189"/>
        <v>48.08</v>
      </c>
      <c r="H857" s="14">
        <f t="shared" si="189"/>
        <v>51.445</v>
      </c>
    </row>
    <row r="858" spans="1:8" ht="31.5" x14ac:dyDescent="0.25">
      <c r="A858" s="11">
        <v>2</v>
      </c>
      <c r="B858" s="12" t="s">
        <v>209</v>
      </c>
      <c r="C858" s="14">
        <f t="shared" ref="C858:H858" si="190">C860+C861+C862</f>
        <v>7.8588515499999998</v>
      </c>
      <c r="D858" s="14">
        <f t="shared" si="190"/>
        <v>11.070190129999999</v>
      </c>
      <c r="E858" s="14">
        <f t="shared" si="190"/>
        <v>15.4</v>
      </c>
      <c r="F858" s="14">
        <f t="shared" si="190"/>
        <v>20.7</v>
      </c>
      <c r="G858" s="14">
        <f t="shared" si="190"/>
        <v>28.05</v>
      </c>
      <c r="H858" s="14">
        <f t="shared" si="190"/>
        <v>30.013000000000002</v>
      </c>
    </row>
    <row r="859" spans="1:8" ht="15.75" x14ac:dyDescent="0.25">
      <c r="A859" s="11">
        <v>3</v>
      </c>
      <c r="B859" s="12" t="s">
        <v>223</v>
      </c>
      <c r="C859" s="14">
        <v>0</v>
      </c>
      <c r="D859" s="14">
        <f>D858/C858*100</f>
        <v>140.86269551687866</v>
      </c>
      <c r="E859" s="14">
        <f>E858/D858*100</f>
        <v>139.11233519166308</v>
      </c>
      <c r="F859" s="14">
        <f>F858/E858*100</f>
        <v>134.41558441558442</v>
      </c>
      <c r="G859" s="14">
        <f>G858/F858*100</f>
        <v>135.50724637681159</v>
      </c>
      <c r="H859" s="14">
        <f>H858/G858*100</f>
        <v>106.99821746880571</v>
      </c>
    </row>
    <row r="860" spans="1:8" ht="15.75" x14ac:dyDescent="0.25">
      <c r="A860" s="11">
        <v>4</v>
      </c>
      <c r="B860" s="12" t="s">
        <v>211</v>
      </c>
      <c r="C860" s="14">
        <v>7.4861585499999999</v>
      </c>
      <c r="D860" s="14">
        <v>10.646009129999999</v>
      </c>
      <c r="E860" s="14">
        <v>13.3</v>
      </c>
      <c r="F860" s="14">
        <v>20.7</v>
      </c>
      <c r="G860" s="14">
        <v>28.05</v>
      </c>
      <c r="H860" s="14">
        <v>30.013000000000002</v>
      </c>
    </row>
    <row r="861" spans="1:8" ht="15.75" x14ac:dyDescent="0.25">
      <c r="A861" s="11">
        <v>5</v>
      </c>
      <c r="B861" s="12" t="s">
        <v>212</v>
      </c>
      <c r="C861" s="14">
        <v>6.9227999999999998E-2</v>
      </c>
      <c r="D861" s="14">
        <v>7.3728000000000002E-2</v>
      </c>
      <c r="E861" s="14">
        <v>0.1</v>
      </c>
      <c r="F861" s="14">
        <v>0</v>
      </c>
      <c r="G861" s="14">
        <v>0</v>
      </c>
      <c r="H861" s="14">
        <v>0</v>
      </c>
    </row>
    <row r="862" spans="1:8" ht="31.5" x14ac:dyDescent="0.25">
      <c r="A862" s="11">
        <v>6</v>
      </c>
      <c r="B862" s="12" t="s">
        <v>213</v>
      </c>
      <c r="C862" s="14">
        <v>0.30346499999999998</v>
      </c>
      <c r="D862" s="14">
        <v>0.35045300000000001</v>
      </c>
      <c r="E862" s="14">
        <v>2</v>
      </c>
      <c r="F862" s="14">
        <v>0</v>
      </c>
      <c r="G862" s="14">
        <v>0</v>
      </c>
      <c r="H862" s="14">
        <v>0</v>
      </c>
    </row>
    <row r="863" spans="1:8" ht="15.75" x14ac:dyDescent="0.25">
      <c r="A863" s="11">
        <v>7</v>
      </c>
      <c r="B863" s="12" t="s">
        <v>214</v>
      </c>
      <c r="C863" s="14">
        <f t="shared" ref="C863:H863" si="191">C864+C865+C866</f>
        <v>35.549999999999997</v>
      </c>
      <c r="D863" s="14">
        <f t="shared" si="191"/>
        <v>37.561999999999998</v>
      </c>
      <c r="E863" s="14">
        <f t="shared" si="191"/>
        <v>28.666999999999998</v>
      </c>
      <c r="F863" s="14">
        <f t="shared" si="191"/>
        <v>26.774000000000001</v>
      </c>
      <c r="G863" s="14">
        <f t="shared" si="191"/>
        <v>20.03</v>
      </c>
      <c r="H863" s="14">
        <f t="shared" si="191"/>
        <v>21.431999999999999</v>
      </c>
    </row>
    <row r="864" spans="1:8" ht="15.75" x14ac:dyDescent="0.25">
      <c r="A864" s="11">
        <v>8</v>
      </c>
      <c r="B864" s="12" t="s">
        <v>215</v>
      </c>
      <c r="C864" s="14">
        <v>35.262</v>
      </c>
      <c r="D864" s="14">
        <v>37.561999999999998</v>
      </c>
      <c r="E864" s="14">
        <v>23.126999999999999</v>
      </c>
      <c r="F864" s="14">
        <v>22.654</v>
      </c>
      <c r="G864" s="14">
        <v>15.86</v>
      </c>
      <c r="H864" s="14">
        <v>16.97</v>
      </c>
    </row>
    <row r="865" spans="1:8" ht="31.5" x14ac:dyDescent="0.25">
      <c r="A865" s="11">
        <v>9</v>
      </c>
      <c r="B865" s="12" t="s">
        <v>216</v>
      </c>
      <c r="C865" s="14">
        <v>0.28799999999999998</v>
      </c>
      <c r="D865" s="14">
        <v>0</v>
      </c>
      <c r="E865" s="14">
        <v>5.54</v>
      </c>
      <c r="F865" s="14">
        <v>4.12</v>
      </c>
      <c r="G865" s="14">
        <v>4.17</v>
      </c>
      <c r="H865" s="14">
        <v>4.4619999999999997</v>
      </c>
    </row>
    <row r="866" spans="1:8" ht="15.75" x14ac:dyDescent="0.25">
      <c r="A866" s="11">
        <v>10</v>
      </c>
      <c r="B866" s="12" t="s">
        <v>217</v>
      </c>
      <c r="C866" s="14"/>
      <c r="D866" s="14"/>
      <c r="E866" s="14"/>
      <c r="F866" s="14"/>
      <c r="G866" s="14"/>
      <c r="H866" s="14"/>
    </row>
    <row r="867" spans="1:8" ht="15.75" x14ac:dyDescent="0.25">
      <c r="A867" s="11">
        <v>11</v>
      </c>
      <c r="B867" s="12" t="s">
        <v>218</v>
      </c>
      <c r="C867" s="14"/>
      <c r="D867" s="14"/>
      <c r="E867" s="14"/>
      <c r="F867" s="14"/>
      <c r="G867" s="14"/>
      <c r="H867" s="14"/>
    </row>
    <row r="868" spans="1:8" ht="47.25" x14ac:dyDescent="0.25">
      <c r="A868" s="11">
        <v>12</v>
      </c>
      <c r="B868" s="12" t="s">
        <v>243</v>
      </c>
      <c r="C868" s="14"/>
      <c r="D868" s="14"/>
      <c r="E868" s="14"/>
      <c r="F868" s="14"/>
      <c r="G868" s="14"/>
      <c r="H868" s="14"/>
    </row>
    <row r="869" spans="1:8" ht="15.75" x14ac:dyDescent="0.25">
      <c r="A869" s="11">
        <v>13</v>
      </c>
      <c r="B869" s="12" t="s">
        <v>220</v>
      </c>
      <c r="C869" s="14">
        <v>38.486161690000003</v>
      </c>
      <c r="D869" s="14">
        <v>45.658711779999997</v>
      </c>
      <c r="E869" s="14">
        <v>44.067</v>
      </c>
      <c r="F869" s="14">
        <v>47.473999999999997</v>
      </c>
      <c r="G869" s="14">
        <v>48.08</v>
      </c>
      <c r="H869" s="14">
        <v>51.445</v>
      </c>
    </row>
    <row r="870" spans="1:8" ht="15.75" x14ac:dyDescent="0.25">
      <c r="A870" s="11">
        <v>14</v>
      </c>
      <c r="B870" s="12" t="s">
        <v>223</v>
      </c>
      <c r="C870" s="14">
        <v>0</v>
      </c>
      <c r="D870" s="14">
        <f>D869/C869*100</f>
        <v>118.63669894590623</v>
      </c>
      <c r="E870" s="14">
        <f>E869/D869*100</f>
        <v>96.513892490726789</v>
      </c>
      <c r="F870" s="14">
        <f>F869/E869*100</f>
        <v>107.73140899085483</v>
      </c>
      <c r="G870" s="14">
        <f>G869/F869*100</f>
        <v>101.27648818300543</v>
      </c>
      <c r="H870" s="14">
        <f>H869/G869*100</f>
        <v>106.99875207986689</v>
      </c>
    </row>
    <row r="871" spans="1:8" ht="15.75" x14ac:dyDescent="0.25">
      <c r="A871" s="49"/>
      <c r="B871" s="51" t="s">
        <v>260</v>
      </c>
      <c r="C871" s="14"/>
      <c r="D871" s="14"/>
      <c r="E871" s="14"/>
      <c r="F871" s="14"/>
      <c r="G871" s="14"/>
      <c r="H871" s="14"/>
    </row>
    <row r="872" spans="1:8" ht="15.75" x14ac:dyDescent="0.25">
      <c r="A872" s="11">
        <v>1</v>
      </c>
      <c r="B872" s="12" t="s">
        <v>207</v>
      </c>
      <c r="C872" s="14">
        <f t="shared" ref="C872:H872" si="192">C873+C878</f>
        <v>39.694696860000001</v>
      </c>
      <c r="D872" s="14">
        <f t="shared" si="192"/>
        <v>46.967262109999993</v>
      </c>
      <c r="E872" s="14">
        <f t="shared" si="192"/>
        <v>44.86</v>
      </c>
      <c r="F872" s="14">
        <f t="shared" si="192"/>
        <v>47.854000000000006</v>
      </c>
      <c r="G872" s="14">
        <f t="shared" si="192"/>
        <v>48.46</v>
      </c>
      <c r="H872" s="14">
        <f t="shared" si="192"/>
        <v>51.850999999999999</v>
      </c>
    </row>
    <row r="873" spans="1:8" ht="31.5" x14ac:dyDescent="0.25">
      <c r="A873" s="11">
        <v>2</v>
      </c>
      <c r="B873" s="12" t="s">
        <v>209</v>
      </c>
      <c r="C873" s="14">
        <f t="shared" ref="C873:H873" si="193">C875+C876+C877</f>
        <v>2.4166968600000001</v>
      </c>
      <c r="D873" s="14">
        <f t="shared" si="193"/>
        <v>7.12126211</v>
      </c>
      <c r="E873" s="14">
        <f t="shared" si="193"/>
        <v>7.42</v>
      </c>
      <c r="F873" s="14">
        <f t="shared" si="193"/>
        <v>10.88</v>
      </c>
      <c r="G873" s="14">
        <f t="shared" si="193"/>
        <v>12.82</v>
      </c>
      <c r="H873" s="14">
        <f t="shared" si="193"/>
        <v>13.717000000000001</v>
      </c>
    </row>
    <row r="874" spans="1:8" ht="15.75" x14ac:dyDescent="0.25">
      <c r="A874" s="11">
        <v>3</v>
      </c>
      <c r="B874" s="12" t="s">
        <v>223</v>
      </c>
      <c r="C874" s="14">
        <v>0</v>
      </c>
      <c r="D874" s="14">
        <f>D873/C873*100</f>
        <v>294.66923336011615</v>
      </c>
      <c r="E874" s="14">
        <f>E873/D873*100</f>
        <v>104.19501326289478</v>
      </c>
      <c r="F874" s="14">
        <f>F873/E873*100</f>
        <v>146.63072776280325</v>
      </c>
      <c r="G874" s="14">
        <f>G873/F873*100</f>
        <v>117.83088235294117</v>
      </c>
      <c r="H874" s="14">
        <f>H873/G873*100</f>
        <v>106.99687987519502</v>
      </c>
    </row>
    <row r="875" spans="1:8" ht="15.75" x14ac:dyDescent="0.25">
      <c r="A875" s="11">
        <v>4</v>
      </c>
      <c r="B875" s="12" t="s">
        <v>211</v>
      </c>
      <c r="C875" s="14">
        <v>2.4166968600000001</v>
      </c>
      <c r="D875" s="14">
        <v>6.7280621099999998</v>
      </c>
      <c r="E875" s="14">
        <v>6.42</v>
      </c>
      <c r="F875" s="14">
        <v>10.88</v>
      </c>
      <c r="G875" s="14">
        <v>12.82</v>
      </c>
      <c r="H875" s="14">
        <v>13.717000000000001</v>
      </c>
    </row>
    <row r="876" spans="1:8" ht="15.75" x14ac:dyDescent="0.25">
      <c r="A876" s="11">
        <v>5</v>
      </c>
      <c r="B876" s="12" t="s">
        <v>212</v>
      </c>
      <c r="C876" s="14">
        <v>0</v>
      </c>
      <c r="D876" s="14">
        <v>0</v>
      </c>
      <c r="E876" s="14">
        <v>0</v>
      </c>
      <c r="F876" s="14">
        <v>0</v>
      </c>
      <c r="G876" s="14">
        <v>0</v>
      </c>
      <c r="H876" s="14">
        <v>0</v>
      </c>
    </row>
    <row r="877" spans="1:8" ht="31.5" x14ac:dyDescent="0.25">
      <c r="A877" s="11">
        <v>6</v>
      </c>
      <c r="B877" s="12" t="s">
        <v>213</v>
      </c>
      <c r="C877" s="14">
        <v>0</v>
      </c>
      <c r="D877" s="14">
        <v>0.39319999999999999</v>
      </c>
      <c r="E877" s="14">
        <v>1</v>
      </c>
      <c r="F877" s="14">
        <v>0</v>
      </c>
      <c r="G877" s="14">
        <v>0</v>
      </c>
      <c r="H877" s="14">
        <v>0</v>
      </c>
    </row>
    <row r="878" spans="1:8" ht="15.75" x14ac:dyDescent="0.25">
      <c r="A878" s="11">
        <v>7</v>
      </c>
      <c r="B878" s="12" t="s">
        <v>214</v>
      </c>
      <c r="C878" s="14">
        <f t="shared" ref="C878:H878" si="194">C879+C880+C881</f>
        <v>37.277999999999999</v>
      </c>
      <c r="D878" s="14">
        <f t="shared" si="194"/>
        <v>39.845999999999997</v>
      </c>
      <c r="E878" s="14">
        <f t="shared" si="194"/>
        <v>37.44</v>
      </c>
      <c r="F878" s="14">
        <f t="shared" si="194"/>
        <v>36.974000000000004</v>
      </c>
      <c r="G878" s="14">
        <f t="shared" si="194"/>
        <v>35.64</v>
      </c>
      <c r="H878" s="14">
        <f t="shared" si="194"/>
        <v>38.134</v>
      </c>
    </row>
    <row r="879" spans="1:8" ht="15.75" x14ac:dyDescent="0.25">
      <c r="A879" s="11">
        <v>8</v>
      </c>
      <c r="B879" s="12" t="s">
        <v>215</v>
      </c>
      <c r="C879" s="14">
        <v>36.04</v>
      </c>
      <c r="D879" s="14">
        <v>39.845999999999997</v>
      </c>
      <c r="E879" s="14">
        <v>32.884999999999998</v>
      </c>
      <c r="F879" s="14">
        <v>33.874000000000002</v>
      </c>
      <c r="G879" s="14">
        <v>32.49</v>
      </c>
      <c r="H879" s="14">
        <v>34.764000000000003</v>
      </c>
    </row>
    <row r="880" spans="1:8" ht="31.5" x14ac:dyDescent="0.25">
      <c r="A880" s="11">
        <v>9</v>
      </c>
      <c r="B880" s="12" t="s">
        <v>216</v>
      </c>
      <c r="C880" s="14">
        <v>1.238</v>
      </c>
      <c r="D880" s="14">
        <v>0</v>
      </c>
      <c r="E880" s="14">
        <v>4.5549999999999997</v>
      </c>
      <c r="F880" s="14">
        <v>3.1</v>
      </c>
      <c r="G880" s="14">
        <v>3.15</v>
      </c>
      <c r="H880" s="14">
        <v>3.37</v>
      </c>
    </row>
    <row r="881" spans="1:8" ht="15.75" x14ac:dyDescent="0.25">
      <c r="A881" s="11">
        <v>10</v>
      </c>
      <c r="B881" s="12" t="s">
        <v>217</v>
      </c>
      <c r="C881" s="14">
        <v>0</v>
      </c>
      <c r="D881" s="14">
        <v>0</v>
      </c>
      <c r="E881" s="14">
        <v>0</v>
      </c>
      <c r="F881" s="14"/>
      <c r="G881" s="14"/>
      <c r="H881" s="14"/>
    </row>
    <row r="882" spans="1:8" ht="15.75" x14ac:dyDescent="0.25">
      <c r="A882" s="11">
        <v>11</v>
      </c>
      <c r="B882" s="12" t="s">
        <v>218</v>
      </c>
      <c r="C882" s="14"/>
      <c r="D882" s="14"/>
      <c r="E882" s="14"/>
      <c r="F882" s="14"/>
      <c r="G882" s="14"/>
      <c r="H882" s="14"/>
    </row>
    <row r="883" spans="1:8" ht="47.25" x14ac:dyDescent="0.25">
      <c r="A883" s="11">
        <v>12</v>
      </c>
      <c r="B883" s="12" t="s">
        <v>243</v>
      </c>
      <c r="C883" s="14"/>
      <c r="D883" s="14"/>
      <c r="E883" s="14"/>
      <c r="F883" s="14"/>
      <c r="G883" s="14"/>
      <c r="H883" s="14"/>
    </row>
    <row r="884" spans="1:8" ht="15.75" x14ac:dyDescent="0.25">
      <c r="A884" s="11">
        <v>13</v>
      </c>
      <c r="B884" s="12" t="s">
        <v>220</v>
      </c>
      <c r="C884" s="14">
        <v>39.1290014</v>
      </c>
      <c r="D884" s="14">
        <v>43.475943430000001</v>
      </c>
      <c r="E884" s="14">
        <v>44.86</v>
      </c>
      <c r="F884" s="14">
        <v>47.853999999999999</v>
      </c>
      <c r="G884" s="14">
        <v>48.46</v>
      </c>
      <c r="H884" s="14">
        <v>51.850999999999999</v>
      </c>
    </row>
    <row r="885" spans="1:8" ht="15.75" x14ac:dyDescent="0.25">
      <c r="A885" s="11">
        <v>14</v>
      </c>
      <c r="B885" s="12" t="s">
        <v>223</v>
      </c>
      <c r="C885" s="14">
        <v>0</v>
      </c>
      <c r="D885" s="14">
        <f>D884/C884*100</f>
        <v>111.10925879646906</v>
      </c>
      <c r="E885" s="14">
        <f>E884/D884*100</f>
        <v>103.18349979507275</v>
      </c>
      <c r="F885" s="14">
        <f>F884/E884*100</f>
        <v>106.67409719126171</v>
      </c>
      <c r="G885" s="14">
        <f>G884/F884*100</f>
        <v>101.26635182011954</v>
      </c>
      <c r="H885" s="14">
        <f>H884/G884*100</f>
        <v>106.99752373091209</v>
      </c>
    </row>
    <row r="886" spans="1:8" ht="15.75" x14ac:dyDescent="0.25">
      <c r="A886" s="49"/>
      <c r="B886" s="50" t="s">
        <v>228</v>
      </c>
      <c r="C886" s="14"/>
      <c r="D886" s="14"/>
      <c r="E886" s="14"/>
      <c r="F886" s="14"/>
      <c r="G886" s="14"/>
      <c r="H886" s="14"/>
    </row>
    <row r="887" spans="1:8" s="53" customFormat="1" ht="15.75" x14ac:dyDescent="0.25">
      <c r="A887" s="50"/>
      <c r="B887" s="51" t="s">
        <v>261</v>
      </c>
      <c r="C887" s="14"/>
      <c r="D887" s="14"/>
      <c r="E887" s="14"/>
      <c r="F887" s="14"/>
      <c r="G887" s="14"/>
      <c r="H887" s="14"/>
    </row>
    <row r="888" spans="1:8" ht="15.75" x14ac:dyDescent="0.25">
      <c r="A888" s="11">
        <v>1</v>
      </c>
      <c r="B888" s="12" t="s">
        <v>207</v>
      </c>
      <c r="C888" s="14">
        <f t="shared" ref="C888:H888" si="195">C889+C894</f>
        <v>131.10000000000002</v>
      </c>
      <c r="D888" s="14">
        <f t="shared" si="195"/>
        <v>146.60000000000002</v>
      </c>
      <c r="E888" s="14">
        <f t="shared" si="195"/>
        <v>96.199999999999989</v>
      </c>
      <c r="F888" s="14">
        <f t="shared" si="195"/>
        <v>99</v>
      </c>
      <c r="G888" s="14">
        <f t="shared" si="195"/>
        <v>101.1</v>
      </c>
      <c r="H888" s="14">
        <f t="shared" si="195"/>
        <v>104.03999999999999</v>
      </c>
    </row>
    <row r="889" spans="1:8" ht="31.5" x14ac:dyDescent="0.25">
      <c r="A889" s="11">
        <v>2</v>
      </c>
      <c r="B889" s="12" t="s">
        <v>209</v>
      </c>
      <c r="C889" s="14">
        <f t="shared" ref="C889:H889" si="196">C891+C892+C893</f>
        <v>32.800000000000004</v>
      </c>
      <c r="D889" s="14">
        <f t="shared" si="196"/>
        <v>72.400000000000006</v>
      </c>
      <c r="E889" s="14">
        <f t="shared" si="196"/>
        <v>52.199999999999996</v>
      </c>
      <c r="F889" s="14">
        <f t="shared" si="196"/>
        <v>55.4</v>
      </c>
      <c r="G889" s="14">
        <f t="shared" si="196"/>
        <v>58.2</v>
      </c>
      <c r="H889" s="14">
        <f t="shared" si="196"/>
        <v>43.339999999999996</v>
      </c>
    </row>
    <row r="890" spans="1:8" ht="15.75" x14ac:dyDescent="0.25">
      <c r="A890" s="11">
        <v>3</v>
      </c>
      <c r="B890" s="12" t="s">
        <v>223</v>
      </c>
      <c r="C890" s="14">
        <v>0</v>
      </c>
      <c r="D890" s="14">
        <f>D889/C889*100</f>
        <v>220.73170731707313</v>
      </c>
      <c r="E890" s="14">
        <f>E889/D889*100</f>
        <v>72.099447513812137</v>
      </c>
      <c r="F890" s="14">
        <f>F889/E889*100</f>
        <v>106.13026819923373</v>
      </c>
      <c r="G890" s="14">
        <f>G889/F889*100</f>
        <v>105.05415162454874</v>
      </c>
      <c r="H890" s="14">
        <f>H889/G889*100</f>
        <v>74.467353951890018</v>
      </c>
    </row>
    <row r="891" spans="1:8" ht="15.75" x14ac:dyDescent="0.25">
      <c r="A891" s="11">
        <v>4</v>
      </c>
      <c r="B891" s="12" t="s">
        <v>211</v>
      </c>
      <c r="C891" s="14">
        <v>31.9</v>
      </c>
      <c r="D891" s="14">
        <v>58.1</v>
      </c>
      <c r="E891" s="14">
        <v>51.8</v>
      </c>
      <c r="F891" s="14">
        <v>54.9</v>
      </c>
      <c r="G891" s="14">
        <v>58.2</v>
      </c>
      <c r="H891" s="14">
        <v>43.3</v>
      </c>
    </row>
    <row r="892" spans="1:8" ht="15.75" x14ac:dyDescent="0.25">
      <c r="A892" s="11">
        <v>5</v>
      </c>
      <c r="B892" s="12" t="s">
        <v>212</v>
      </c>
      <c r="C892" s="14">
        <v>0.7</v>
      </c>
      <c r="D892" s="14">
        <v>1.3</v>
      </c>
      <c r="E892" s="14">
        <v>0.4</v>
      </c>
      <c r="F892" s="14">
        <v>0.5</v>
      </c>
      <c r="G892" s="14">
        <v>0</v>
      </c>
      <c r="H892" s="14">
        <v>0.04</v>
      </c>
    </row>
    <row r="893" spans="1:8" ht="31.5" x14ac:dyDescent="0.25">
      <c r="A893" s="11">
        <v>6</v>
      </c>
      <c r="B893" s="12" t="s">
        <v>213</v>
      </c>
      <c r="C893" s="14">
        <v>0.2</v>
      </c>
      <c r="D893" s="14">
        <v>13</v>
      </c>
      <c r="E893" s="14">
        <v>0</v>
      </c>
      <c r="F893" s="14">
        <v>0</v>
      </c>
      <c r="G893" s="14">
        <v>0</v>
      </c>
      <c r="H893" s="14">
        <v>0</v>
      </c>
    </row>
    <row r="894" spans="1:8" ht="15.75" x14ac:dyDescent="0.25">
      <c r="A894" s="11">
        <v>7</v>
      </c>
      <c r="B894" s="12" t="s">
        <v>214</v>
      </c>
      <c r="C894" s="14">
        <f t="shared" ref="C894:H894" si="197">C895+C896+C897</f>
        <v>98.300000000000011</v>
      </c>
      <c r="D894" s="14">
        <f t="shared" si="197"/>
        <v>74.2</v>
      </c>
      <c r="E894" s="14">
        <f t="shared" si="197"/>
        <v>44</v>
      </c>
      <c r="F894" s="14">
        <f t="shared" si="197"/>
        <v>43.6</v>
      </c>
      <c r="G894" s="14">
        <f t="shared" si="197"/>
        <v>42.9</v>
      </c>
      <c r="H894" s="14">
        <f t="shared" si="197"/>
        <v>60.7</v>
      </c>
    </row>
    <row r="895" spans="1:8" ht="15.75" x14ac:dyDescent="0.25">
      <c r="A895" s="11">
        <v>8</v>
      </c>
      <c r="B895" s="12" t="s">
        <v>215</v>
      </c>
      <c r="C895" s="14">
        <v>65.7</v>
      </c>
      <c r="D895" s="14">
        <v>63.4</v>
      </c>
      <c r="E895" s="14">
        <v>44</v>
      </c>
      <c r="F895" s="14">
        <v>43.6</v>
      </c>
      <c r="G895" s="14">
        <v>42.9</v>
      </c>
      <c r="H895" s="14">
        <v>60.7</v>
      </c>
    </row>
    <row r="896" spans="1:8" ht="31.5" x14ac:dyDescent="0.25">
      <c r="A896" s="11">
        <v>9</v>
      </c>
      <c r="B896" s="12" t="s">
        <v>216</v>
      </c>
      <c r="C896" s="14">
        <v>32.6</v>
      </c>
      <c r="D896" s="14">
        <v>10.8</v>
      </c>
      <c r="E896" s="14">
        <v>0</v>
      </c>
      <c r="F896" s="14"/>
      <c r="G896" s="14"/>
      <c r="H896" s="14"/>
    </row>
    <row r="897" spans="1:8" ht="15.75" x14ac:dyDescent="0.25">
      <c r="A897" s="11">
        <v>10</v>
      </c>
      <c r="B897" s="12" t="s">
        <v>217</v>
      </c>
      <c r="C897" s="14"/>
      <c r="D897" s="14"/>
      <c r="E897" s="14"/>
      <c r="F897" s="14"/>
      <c r="G897" s="14"/>
      <c r="H897" s="14"/>
    </row>
    <row r="898" spans="1:8" ht="15.75" x14ac:dyDescent="0.25">
      <c r="A898" s="11">
        <v>11</v>
      </c>
      <c r="B898" s="12" t="s">
        <v>218</v>
      </c>
      <c r="C898" s="14"/>
      <c r="D898" s="14"/>
      <c r="E898" s="14"/>
      <c r="F898" s="14"/>
      <c r="G898" s="14"/>
      <c r="H898" s="14"/>
    </row>
    <row r="899" spans="1:8" ht="47.25" x14ac:dyDescent="0.25">
      <c r="A899" s="11">
        <v>12</v>
      </c>
      <c r="B899" s="12" t="s">
        <v>243</v>
      </c>
      <c r="C899" s="14"/>
      <c r="D899" s="14"/>
      <c r="E899" s="14"/>
      <c r="F899" s="14"/>
      <c r="G899" s="14"/>
      <c r="H899" s="14"/>
    </row>
    <row r="900" spans="1:8" ht="15.75" x14ac:dyDescent="0.25">
      <c r="A900" s="11">
        <v>13</v>
      </c>
      <c r="B900" s="12" t="s">
        <v>220</v>
      </c>
      <c r="C900" s="14">
        <v>123</v>
      </c>
      <c r="D900" s="14">
        <v>144.30000000000001</v>
      </c>
      <c r="E900" s="14">
        <v>96.2</v>
      </c>
      <c r="F900" s="14">
        <v>99</v>
      </c>
      <c r="G900" s="14">
        <v>101.1</v>
      </c>
      <c r="H900" s="14">
        <v>104.04</v>
      </c>
    </row>
    <row r="901" spans="1:8" ht="15.75" x14ac:dyDescent="0.25">
      <c r="A901" s="11">
        <v>14</v>
      </c>
      <c r="B901" s="12" t="s">
        <v>223</v>
      </c>
      <c r="C901" s="14">
        <v>0</v>
      </c>
      <c r="D901" s="14">
        <f>D900/C900*100</f>
        <v>117.31707317073172</v>
      </c>
      <c r="E901" s="14">
        <f>E900/D900*100</f>
        <v>66.666666666666657</v>
      </c>
      <c r="F901" s="14">
        <f>F900/E900*100</f>
        <v>102.9106029106029</v>
      </c>
      <c r="G901" s="14">
        <f>G900/F900*100</f>
        <v>102.12121212121212</v>
      </c>
      <c r="H901" s="14">
        <f>H900/G900*100</f>
        <v>102.90801186943621</v>
      </c>
    </row>
    <row r="902" spans="1:8" ht="15.75" x14ac:dyDescent="0.25">
      <c r="A902" s="12"/>
      <c r="B902" s="51" t="s">
        <v>262</v>
      </c>
      <c r="C902" s="14"/>
      <c r="D902" s="14"/>
      <c r="E902" s="14"/>
      <c r="F902" s="14"/>
      <c r="G902" s="14"/>
      <c r="H902" s="14"/>
    </row>
    <row r="903" spans="1:8" ht="15.75" x14ac:dyDescent="0.25">
      <c r="A903" s="11">
        <v>1</v>
      </c>
      <c r="B903" s="12" t="s">
        <v>207</v>
      </c>
      <c r="C903" s="14">
        <f t="shared" ref="C903:H903" si="198">C904+C909</f>
        <v>133.60399999999998</v>
      </c>
      <c r="D903" s="14">
        <f t="shared" si="198"/>
        <v>111.39999999999999</v>
      </c>
      <c r="E903" s="14">
        <f t="shared" si="198"/>
        <v>71.400000000000006</v>
      </c>
      <c r="F903" s="14">
        <f t="shared" si="198"/>
        <v>73</v>
      </c>
      <c r="G903" s="14">
        <f t="shared" si="198"/>
        <v>74.400000000000006</v>
      </c>
      <c r="H903" s="14">
        <f t="shared" si="198"/>
        <v>76.099999999999994</v>
      </c>
    </row>
    <row r="904" spans="1:8" ht="31.5" x14ac:dyDescent="0.25">
      <c r="A904" s="11">
        <v>2</v>
      </c>
      <c r="B904" s="12" t="s">
        <v>209</v>
      </c>
      <c r="C904" s="14">
        <f t="shared" ref="C904:H904" si="199">C906+C907+C908</f>
        <v>16.504000000000001</v>
      </c>
      <c r="D904" s="14">
        <f t="shared" si="199"/>
        <v>42.3</v>
      </c>
      <c r="E904" s="14">
        <f t="shared" si="199"/>
        <v>33.200000000000003</v>
      </c>
      <c r="F904" s="14">
        <f t="shared" si="199"/>
        <v>35.1</v>
      </c>
      <c r="G904" s="14">
        <f t="shared" si="199"/>
        <v>37.1</v>
      </c>
      <c r="H904" s="14">
        <f t="shared" si="199"/>
        <v>32.200000000000003</v>
      </c>
    </row>
    <row r="905" spans="1:8" ht="15.75" x14ac:dyDescent="0.25">
      <c r="A905" s="11">
        <v>3</v>
      </c>
      <c r="B905" s="12" t="s">
        <v>223</v>
      </c>
      <c r="C905" s="14">
        <v>0</v>
      </c>
      <c r="D905" s="14">
        <f>D904/C904*100</f>
        <v>256.30150266602033</v>
      </c>
      <c r="E905" s="14">
        <f>E904/D904*100</f>
        <v>78.486997635933818</v>
      </c>
      <c r="F905" s="14">
        <f>F904/E904*100</f>
        <v>105.72289156626506</v>
      </c>
      <c r="G905" s="14">
        <f>G904/F904*100</f>
        <v>105.69800569800569</v>
      </c>
      <c r="H905" s="14">
        <f>H904/G904*100</f>
        <v>86.79245283018868</v>
      </c>
    </row>
    <row r="906" spans="1:8" ht="15.75" x14ac:dyDescent="0.25">
      <c r="A906" s="11">
        <v>4</v>
      </c>
      <c r="B906" s="12" t="s">
        <v>211</v>
      </c>
      <c r="C906" s="14">
        <v>16.5</v>
      </c>
      <c r="D906" s="14">
        <v>41.4</v>
      </c>
      <c r="E906" s="14">
        <v>33.200000000000003</v>
      </c>
      <c r="F906" s="14">
        <v>35.1</v>
      </c>
      <c r="G906" s="14">
        <v>37.1</v>
      </c>
      <c r="H906" s="14">
        <v>32.200000000000003</v>
      </c>
    </row>
    <row r="907" spans="1:8" ht="15.75" x14ac:dyDescent="0.25">
      <c r="A907" s="11">
        <v>5</v>
      </c>
      <c r="B907" s="12" t="s">
        <v>212</v>
      </c>
      <c r="C907" s="14">
        <v>4.0000000000000001E-3</v>
      </c>
      <c r="D907" s="14">
        <v>0</v>
      </c>
      <c r="E907" s="14">
        <v>0</v>
      </c>
      <c r="F907" s="14">
        <v>0</v>
      </c>
      <c r="G907" s="14">
        <v>0</v>
      </c>
      <c r="H907" s="14">
        <v>0</v>
      </c>
    </row>
    <row r="908" spans="1:8" ht="31.5" x14ac:dyDescent="0.25">
      <c r="A908" s="11">
        <v>6</v>
      </c>
      <c r="B908" s="12" t="s">
        <v>213</v>
      </c>
      <c r="C908" s="14">
        <v>0</v>
      </c>
      <c r="D908" s="14">
        <v>0.9</v>
      </c>
      <c r="E908" s="14">
        <v>0</v>
      </c>
      <c r="F908" s="14">
        <v>0</v>
      </c>
      <c r="G908" s="14">
        <v>0</v>
      </c>
      <c r="H908" s="14">
        <v>0</v>
      </c>
    </row>
    <row r="909" spans="1:8" ht="15.75" x14ac:dyDescent="0.25">
      <c r="A909" s="11">
        <v>7</v>
      </c>
      <c r="B909" s="12" t="s">
        <v>214</v>
      </c>
      <c r="C909" s="14">
        <f t="shared" ref="C909:H909" si="200">C910+C911+C912</f>
        <v>117.1</v>
      </c>
      <c r="D909" s="14">
        <f t="shared" si="200"/>
        <v>69.099999999999994</v>
      </c>
      <c r="E909" s="14">
        <f t="shared" si="200"/>
        <v>38.200000000000003</v>
      </c>
      <c r="F909" s="14">
        <f t="shared" si="200"/>
        <v>37.9</v>
      </c>
      <c r="G909" s="14">
        <f t="shared" si="200"/>
        <v>37.299999999999997</v>
      </c>
      <c r="H909" s="14">
        <f t="shared" si="200"/>
        <v>43.9</v>
      </c>
    </row>
    <row r="910" spans="1:8" ht="15.75" x14ac:dyDescent="0.25">
      <c r="A910" s="11">
        <v>8</v>
      </c>
      <c r="B910" s="12" t="s">
        <v>215</v>
      </c>
      <c r="C910" s="14">
        <v>44.8</v>
      </c>
      <c r="D910" s="14">
        <v>48.3</v>
      </c>
      <c r="E910" s="14">
        <v>38.200000000000003</v>
      </c>
      <c r="F910" s="14">
        <v>37.9</v>
      </c>
      <c r="G910" s="14">
        <v>37.299999999999997</v>
      </c>
      <c r="H910" s="14">
        <v>43.9</v>
      </c>
    </row>
    <row r="911" spans="1:8" ht="31.5" x14ac:dyDescent="0.25">
      <c r="A911" s="11">
        <v>9</v>
      </c>
      <c r="B911" s="12" t="s">
        <v>216</v>
      </c>
      <c r="C911" s="14">
        <v>72.3</v>
      </c>
      <c r="D911" s="14">
        <v>20.8</v>
      </c>
      <c r="E911" s="14">
        <v>0</v>
      </c>
      <c r="F911" s="14"/>
      <c r="G911" s="14"/>
      <c r="H911" s="14"/>
    </row>
    <row r="912" spans="1:8" ht="15.75" x14ac:dyDescent="0.25">
      <c r="A912" s="11">
        <v>10</v>
      </c>
      <c r="B912" s="12" t="s">
        <v>217</v>
      </c>
      <c r="C912" s="14"/>
      <c r="D912" s="14"/>
      <c r="E912" s="14"/>
      <c r="F912" s="14"/>
      <c r="G912" s="14"/>
      <c r="H912" s="14"/>
    </row>
    <row r="913" spans="1:8" ht="15.75" x14ac:dyDescent="0.25">
      <c r="A913" s="11">
        <v>11</v>
      </c>
      <c r="B913" s="12" t="s">
        <v>218</v>
      </c>
      <c r="C913" s="14"/>
      <c r="D913" s="14"/>
      <c r="E913" s="14"/>
      <c r="F913" s="14"/>
      <c r="G913" s="14"/>
      <c r="H913" s="14"/>
    </row>
    <row r="914" spans="1:8" ht="47.25" x14ac:dyDescent="0.25">
      <c r="A914" s="11">
        <v>12</v>
      </c>
      <c r="B914" s="12" t="s">
        <v>243</v>
      </c>
      <c r="C914" s="14"/>
      <c r="D914" s="14"/>
      <c r="E914" s="14"/>
      <c r="F914" s="14"/>
      <c r="G914" s="14"/>
      <c r="H914" s="14"/>
    </row>
    <row r="915" spans="1:8" ht="15.75" x14ac:dyDescent="0.25">
      <c r="A915" s="11">
        <v>13</v>
      </c>
      <c r="B915" s="12" t="s">
        <v>220</v>
      </c>
      <c r="C915" s="14">
        <v>132</v>
      </c>
      <c r="D915" s="14">
        <v>94.5</v>
      </c>
      <c r="E915" s="14">
        <v>71.400000000000006</v>
      </c>
      <c r="F915" s="14">
        <v>73</v>
      </c>
      <c r="G915" s="14">
        <v>74.400000000000006</v>
      </c>
      <c r="H915" s="14">
        <v>76.099999999999994</v>
      </c>
    </row>
    <row r="916" spans="1:8" ht="15.75" x14ac:dyDescent="0.25">
      <c r="A916" s="11">
        <v>14</v>
      </c>
      <c r="B916" s="12" t="s">
        <v>223</v>
      </c>
      <c r="C916" s="14">
        <v>0</v>
      </c>
      <c r="D916" s="14">
        <f>D915/C915*100</f>
        <v>71.590909090909093</v>
      </c>
      <c r="E916" s="14">
        <f>E915/D915*100</f>
        <v>75.555555555555571</v>
      </c>
      <c r="F916" s="14">
        <f>F915/E915*100</f>
        <v>102.24089635854341</v>
      </c>
      <c r="G916" s="14">
        <f>G915/F915*100</f>
        <v>101.91780821917808</v>
      </c>
      <c r="H916" s="14">
        <f>H915/G915*100</f>
        <v>102.28494623655912</v>
      </c>
    </row>
    <row r="917" spans="1:8" ht="15.75" x14ac:dyDescent="0.25">
      <c r="A917" s="12"/>
      <c r="B917" s="51" t="s">
        <v>263</v>
      </c>
      <c r="C917" s="14"/>
      <c r="D917" s="14"/>
      <c r="E917" s="14"/>
      <c r="F917" s="14"/>
      <c r="G917" s="14"/>
      <c r="H917" s="14"/>
    </row>
    <row r="918" spans="1:8" ht="15.75" x14ac:dyDescent="0.25">
      <c r="A918" s="11">
        <v>1</v>
      </c>
      <c r="B918" s="12" t="s">
        <v>207</v>
      </c>
      <c r="C918" s="14">
        <f t="shared" ref="C918:H918" si="201">C919+C924</f>
        <v>137.29999999999998</v>
      </c>
      <c r="D918" s="14">
        <f t="shared" si="201"/>
        <v>103.7</v>
      </c>
      <c r="E918" s="14">
        <f t="shared" si="201"/>
        <v>61.93</v>
      </c>
      <c r="F918" s="14">
        <f t="shared" si="201"/>
        <v>62.84</v>
      </c>
      <c r="G918" s="14">
        <f t="shared" si="201"/>
        <v>64.539999999999992</v>
      </c>
      <c r="H918" s="14">
        <f t="shared" si="201"/>
        <v>65.58</v>
      </c>
    </row>
    <row r="919" spans="1:8" ht="31.5" x14ac:dyDescent="0.25">
      <c r="A919" s="11">
        <v>2</v>
      </c>
      <c r="B919" s="12" t="s">
        <v>209</v>
      </c>
      <c r="C919" s="14">
        <f t="shared" ref="C919:H919" si="202">C921+C922+C923</f>
        <v>14.6</v>
      </c>
      <c r="D919" s="14">
        <f t="shared" si="202"/>
        <v>28.700000000000003</v>
      </c>
      <c r="E919" s="14">
        <f t="shared" si="202"/>
        <v>27.130000000000003</v>
      </c>
      <c r="F919" s="14">
        <f t="shared" si="202"/>
        <v>28.74</v>
      </c>
      <c r="G919" s="14">
        <f t="shared" si="202"/>
        <v>31.04</v>
      </c>
      <c r="H919" s="14">
        <f t="shared" si="202"/>
        <v>23.08</v>
      </c>
    </row>
    <row r="920" spans="1:8" ht="15.75" x14ac:dyDescent="0.25">
      <c r="A920" s="11">
        <v>3</v>
      </c>
      <c r="B920" s="12" t="s">
        <v>223</v>
      </c>
      <c r="C920" s="14">
        <v>0</v>
      </c>
      <c r="D920" s="14">
        <f>D919/C919*100</f>
        <v>196.57534246575347</v>
      </c>
      <c r="E920" s="14">
        <f>E919/D919*100</f>
        <v>94.529616724738673</v>
      </c>
      <c r="F920" s="14">
        <f>F919/E919*100</f>
        <v>105.93438997419828</v>
      </c>
      <c r="G920" s="14">
        <f>G919/F919*100</f>
        <v>108.00278357689632</v>
      </c>
      <c r="H920" s="14">
        <f>H919/G919*100</f>
        <v>74.355670103092777</v>
      </c>
    </row>
    <row r="921" spans="1:8" ht="15.75" x14ac:dyDescent="0.25">
      <c r="A921" s="11">
        <v>4</v>
      </c>
      <c r="B921" s="12" t="s">
        <v>211</v>
      </c>
      <c r="C921" s="14">
        <v>14.5</v>
      </c>
      <c r="D921" s="14">
        <v>28.6</v>
      </c>
      <c r="E921" s="14">
        <v>27.1</v>
      </c>
      <c r="F921" s="14">
        <v>28.7</v>
      </c>
      <c r="G921" s="14">
        <v>31</v>
      </c>
      <c r="H921" s="14">
        <v>23</v>
      </c>
    </row>
    <row r="922" spans="1:8" ht="15.75" x14ac:dyDescent="0.25">
      <c r="A922" s="11">
        <v>5</v>
      </c>
      <c r="B922" s="12" t="s">
        <v>212</v>
      </c>
      <c r="C922" s="14">
        <v>0.1</v>
      </c>
      <c r="D922" s="14">
        <v>0.1</v>
      </c>
      <c r="E922" s="14">
        <v>0.03</v>
      </c>
      <c r="F922" s="14">
        <v>0.04</v>
      </c>
      <c r="G922" s="14">
        <v>0.04</v>
      </c>
      <c r="H922" s="14">
        <v>0.08</v>
      </c>
    </row>
    <row r="923" spans="1:8" ht="31.5" x14ac:dyDescent="0.25">
      <c r="A923" s="11">
        <v>6</v>
      </c>
      <c r="B923" s="12" t="s">
        <v>213</v>
      </c>
      <c r="C923" s="14"/>
      <c r="D923" s="14"/>
      <c r="E923" s="14"/>
      <c r="F923" s="14"/>
      <c r="G923" s="14"/>
      <c r="H923" s="14"/>
    </row>
    <row r="924" spans="1:8" ht="15.75" x14ac:dyDescent="0.25">
      <c r="A924" s="11">
        <v>7</v>
      </c>
      <c r="B924" s="12" t="s">
        <v>214</v>
      </c>
      <c r="C924" s="14">
        <f t="shared" ref="C924:H924" si="203">C925+C926+C927</f>
        <v>122.69999999999999</v>
      </c>
      <c r="D924" s="14">
        <f t="shared" si="203"/>
        <v>75</v>
      </c>
      <c r="E924" s="14">
        <f t="shared" si="203"/>
        <v>34.799999999999997</v>
      </c>
      <c r="F924" s="14">
        <f t="shared" si="203"/>
        <v>34.1</v>
      </c>
      <c r="G924" s="14">
        <f t="shared" si="203"/>
        <v>33.5</v>
      </c>
      <c r="H924" s="14">
        <f t="shared" si="203"/>
        <v>42.5</v>
      </c>
    </row>
    <row r="925" spans="1:8" ht="15.75" x14ac:dyDescent="0.25">
      <c r="A925" s="11">
        <v>8</v>
      </c>
      <c r="B925" s="12" t="s">
        <v>215</v>
      </c>
      <c r="C925" s="14">
        <v>44.4</v>
      </c>
      <c r="D925" s="14">
        <v>43.2</v>
      </c>
      <c r="E925" s="14">
        <v>34.799999999999997</v>
      </c>
      <c r="F925" s="14">
        <v>34.1</v>
      </c>
      <c r="G925" s="14">
        <v>33.5</v>
      </c>
      <c r="H925" s="14">
        <v>42.5</v>
      </c>
    </row>
    <row r="926" spans="1:8" ht="31.5" x14ac:dyDescent="0.25">
      <c r="A926" s="11">
        <v>9</v>
      </c>
      <c r="B926" s="12" t="s">
        <v>216</v>
      </c>
      <c r="C926" s="14">
        <v>78.3</v>
      </c>
      <c r="D926" s="14">
        <v>31.8</v>
      </c>
      <c r="E926" s="14">
        <v>0</v>
      </c>
      <c r="F926" s="14"/>
      <c r="G926" s="14"/>
      <c r="H926" s="14"/>
    </row>
    <row r="927" spans="1:8" ht="15.75" x14ac:dyDescent="0.25">
      <c r="A927" s="11">
        <v>10</v>
      </c>
      <c r="B927" s="12" t="s">
        <v>217</v>
      </c>
      <c r="C927" s="14"/>
      <c r="D927" s="14"/>
      <c r="E927" s="14"/>
      <c r="F927" s="14"/>
      <c r="G927" s="14"/>
      <c r="H927" s="14"/>
    </row>
    <row r="928" spans="1:8" ht="15.75" x14ac:dyDescent="0.25">
      <c r="A928" s="11">
        <v>11</v>
      </c>
      <c r="B928" s="12" t="s">
        <v>218</v>
      </c>
      <c r="C928" s="14"/>
      <c r="D928" s="14"/>
      <c r="E928" s="14"/>
      <c r="F928" s="14"/>
      <c r="G928" s="14"/>
      <c r="H928" s="14"/>
    </row>
    <row r="929" spans="1:8" ht="47.25" x14ac:dyDescent="0.25">
      <c r="A929" s="11">
        <v>12</v>
      </c>
      <c r="B929" s="12" t="s">
        <v>243</v>
      </c>
      <c r="C929" s="14"/>
      <c r="D929" s="14"/>
      <c r="E929" s="14"/>
      <c r="F929" s="14"/>
      <c r="G929" s="14"/>
      <c r="H929" s="14"/>
    </row>
    <row r="930" spans="1:8" ht="15.75" x14ac:dyDescent="0.25">
      <c r="A930" s="11">
        <v>13</v>
      </c>
      <c r="B930" s="12" t="s">
        <v>220</v>
      </c>
      <c r="C930" s="14">
        <v>134</v>
      </c>
      <c r="D930" s="14">
        <v>103.3</v>
      </c>
      <c r="E930" s="14">
        <v>61.9</v>
      </c>
      <c r="F930" s="14">
        <v>62.84</v>
      </c>
      <c r="G930" s="14">
        <v>64.540000000000006</v>
      </c>
      <c r="H930" s="14">
        <v>65.58</v>
      </c>
    </row>
    <row r="931" spans="1:8" ht="15.75" x14ac:dyDescent="0.25">
      <c r="A931" s="11">
        <v>14</v>
      </c>
      <c r="B931" s="12" t="s">
        <v>223</v>
      </c>
      <c r="C931" s="14">
        <v>0</v>
      </c>
      <c r="D931" s="14">
        <f>D930/C930*100</f>
        <v>77.089552238805965</v>
      </c>
      <c r="E931" s="14">
        <f>E930/D930*100</f>
        <v>59.922555663117137</v>
      </c>
      <c r="F931" s="14">
        <f>F930/E930*100</f>
        <v>101.51857835218094</v>
      </c>
      <c r="G931" s="14">
        <f>G930/F930*100</f>
        <v>102.70528325907067</v>
      </c>
      <c r="H931" s="14">
        <f>H930/G930*100</f>
        <v>101.61140378060117</v>
      </c>
    </row>
    <row r="932" spans="1:8" ht="16.5" customHeight="1" x14ac:dyDescent="0.25">
      <c r="A932" s="12"/>
      <c r="B932" s="51" t="s">
        <v>264</v>
      </c>
      <c r="C932" s="14"/>
      <c r="D932" s="14"/>
      <c r="E932" s="14"/>
      <c r="F932" s="14"/>
      <c r="G932" s="14"/>
      <c r="H932" s="14"/>
    </row>
    <row r="933" spans="1:8" ht="15.75" x14ac:dyDescent="0.25">
      <c r="A933" s="11">
        <v>1</v>
      </c>
      <c r="B933" s="12" t="s">
        <v>207</v>
      </c>
      <c r="C933" s="14">
        <f t="shared" ref="C933:H933" si="204">C934+C939</f>
        <v>146.29000000000002</v>
      </c>
      <c r="D933" s="14">
        <f t="shared" si="204"/>
        <v>41.599999999999994</v>
      </c>
      <c r="E933" s="14">
        <f t="shared" si="204"/>
        <v>47.2</v>
      </c>
      <c r="F933" s="14">
        <f t="shared" si="204"/>
        <v>48.2</v>
      </c>
      <c r="G933" s="14">
        <f t="shared" si="204"/>
        <v>49</v>
      </c>
      <c r="H933" s="14">
        <f t="shared" si="204"/>
        <v>49.6</v>
      </c>
    </row>
    <row r="934" spans="1:8" ht="31.5" x14ac:dyDescent="0.25">
      <c r="A934" s="11">
        <v>2</v>
      </c>
      <c r="B934" s="12" t="s">
        <v>209</v>
      </c>
      <c r="C934" s="14">
        <f t="shared" ref="C934:H934" si="205">C936+C937+C938</f>
        <v>2.4899999999999998</v>
      </c>
      <c r="D934" s="14">
        <f t="shared" si="205"/>
        <v>4.1999999999999993</v>
      </c>
      <c r="E934" s="14">
        <f t="shared" si="205"/>
        <v>3.7</v>
      </c>
      <c r="F934" s="14">
        <f t="shared" si="205"/>
        <v>4</v>
      </c>
      <c r="G934" s="14">
        <f t="shared" si="205"/>
        <v>4.2</v>
      </c>
      <c r="H934" s="14">
        <f t="shared" si="205"/>
        <v>5.0999999999999996</v>
      </c>
    </row>
    <row r="935" spans="1:8" ht="15.75" x14ac:dyDescent="0.25">
      <c r="A935" s="11">
        <v>3</v>
      </c>
      <c r="B935" s="12" t="s">
        <v>223</v>
      </c>
      <c r="C935" s="14">
        <v>0</v>
      </c>
      <c r="D935" s="14">
        <f>D934/C934*100</f>
        <v>168.67469879518072</v>
      </c>
      <c r="E935" s="14">
        <f>E934/D934*100</f>
        <v>88.095238095238116</v>
      </c>
      <c r="F935" s="14">
        <f>F934/E934*100</f>
        <v>108.1081081081081</v>
      </c>
      <c r="G935" s="14">
        <f>G934/F934*100</f>
        <v>105</v>
      </c>
      <c r="H935" s="14">
        <f>H934/G934*100</f>
        <v>121.42857142857142</v>
      </c>
    </row>
    <row r="936" spans="1:8" ht="15.75" x14ac:dyDescent="0.25">
      <c r="A936" s="11">
        <v>4</v>
      </c>
      <c r="B936" s="12" t="s">
        <v>211</v>
      </c>
      <c r="C936" s="14">
        <v>2.4</v>
      </c>
      <c r="D936" s="14">
        <v>4.0999999999999996</v>
      </c>
      <c r="E936" s="14">
        <v>3.6</v>
      </c>
      <c r="F936" s="14">
        <v>4</v>
      </c>
      <c r="G936" s="14">
        <v>4.2</v>
      </c>
      <c r="H936" s="14">
        <v>5</v>
      </c>
    </row>
    <row r="937" spans="1:8" ht="15.75" x14ac:dyDescent="0.25">
      <c r="A937" s="11">
        <v>5</v>
      </c>
      <c r="B937" s="12" t="s">
        <v>212</v>
      </c>
      <c r="C937" s="14">
        <v>0.09</v>
      </c>
      <c r="D937" s="14">
        <v>0.1</v>
      </c>
      <c r="E937" s="14">
        <v>0.1</v>
      </c>
      <c r="F937" s="14">
        <v>0</v>
      </c>
      <c r="G937" s="14">
        <v>0</v>
      </c>
      <c r="H937" s="14">
        <v>0.1</v>
      </c>
    </row>
    <row r="938" spans="1:8" ht="31.5" x14ac:dyDescent="0.25">
      <c r="A938" s="11">
        <v>6</v>
      </c>
      <c r="B938" s="12" t="s">
        <v>213</v>
      </c>
      <c r="C938" s="14">
        <v>0</v>
      </c>
      <c r="D938" s="14">
        <v>0</v>
      </c>
      <c r="E938" s="14">
        <v>0</v>
      </c>
      <c r="F938" s="14">
        <v>0</v>
      </c>
      <c r="G938" s="14">
        <v>0</v>
      </c>
      <c r="H938" s="14"/>
    </row>
    <row r="939" spans="1:8" ht="15.75" x14ac:dyDescent="0.25">
      <c r="A939" s="11">
        <v>7</v>
      </c>
      <c r="B939" s="12" t="s">
        <v>214</v>
      </c>
      <c r="C939" s="14">
        <f t="shared" ref="C939:H939" si="206">C940+C941+C942</f>
        <v>143.80000000000001</v>
      </c>
      <c r="D939" s="14">
        <f t="shared" si="206"/>
        <v>37.4</v>
      </c>
      <c r="E939" s="14">
        <f t="shared" si="206"/>
        <v>43.5</v>
      </c>
      <c r="F939" s="14">
        <f t="shared" si="206"/>
        <v>44.2</v>
      </c>
      <c r="G939" s="14">
        <f t="shared" si="206"/>
        <v>44.8</v>
      </c>
      <c r="H939" s="14">
        <f t="shared" si="206"/>
        <v>44.5</v>
      </c>
    </row>
    <row r="940" spans="1:8" ht="15.75" x14ac:dyDescent="0.25">
      <c r="A940" s="11">
        <v>8</v>
      </c>
      <c r="B940" s="12" t="s">
        <v>215</v>
      </c>
      <c r="C940" s="14">
        <v>34.9</v>
      </c>
      <c r="D940" s="14">
        <v>37.299999999999997</v>
      </c>
      <c r="E940" s="14">
        <v>43.5</v>
      </c>
      <c r="F940" s="14">
        <v>44.2</v>
      </c>
      <c r="G940" s="14">
        <v>44.8</v>
      </c>
      <c r="H940" s="14">
        <v>44.5</v>
      </c>
    </row>
    <row r="941" spans="1:8" ht="31.5" x14ac:dyDescent="0.25">
      <c r="A941" s="11">
        <v>9</v>
      </c>
      <c r="B941" s="12" t="s">
        <v>216</v>
      </c>
      <c r="C941" s="14">
        <v>108.9</v>
      </c>
      <c r="D941" s="14">
        <v>0.1</v>
      </c>
      <c r="E941" s="14">
        <v>0</v>
      </c>
      <c r="F941" s="14"/>
      <c r="G941" s="14"/>
      <c r="H941" s="14"/>
    </row>
    <row r="942" spans="1:8" ht="15.75" x14ac:dyDescent="0.25">
      <c r="A942" s="11">
        <v>10</v>
      </c>
      <c r="B942" s="12" t="s">
        <v>217</v>
      </c>
      <c r="C942" s="14"/>
      <c r="D942" s="14"/>
      <c r="E942" s="14"/>
      <c r="F942" s="14"/>
      <c r="G942" s="14"/>
      <c r="H942" s="14"/>
    </row>
    <row r="943" spans="1:8" ht="15.75" x14ac:dyDescent="0.25">
      <c r="A943" s="11">
        <v>11</v>
      </c>
      <c r="B943" s="12" t="s">
        <v>218</v>
      </c>
      <c r="C943" s="14"/>
      <c r="D943" s="14"/>
      <c r="E943" s="14"/>
      <c r="F943" s="14"/>
      <c r="G943" s="14"/>
      <c r="H943" s="14"/>
    </row>
    <row r="944" spans="1:8" ht="47.25" x14ac:dyDescent="0.25">
      <c r="A944" s="11">
        <v>12</v>
      </c>
      <c r="B944" s="12" t="s">
        <v>243</v>
      </c>
      <c r="C944" s="14"/>
      <c r="D944" s="14"/>
      <c r="E944" s="14"/>
      <c r="F944" s="14"/>
      <c r="G944" s="14"/>
      <c r="H944" s="14"/>
    </row>
    <row r="945" spans="1:8" ht="15.75" x14ac:dyDescent="0.25">
      <c r="A945" s="11">
        <v>13</v>
      </c>
      <c r="B945" s="12" t="s">
        <v>220</v>
      </c>
      <c r="C945" s="14">
        <v>146</v>
      </c>
      <c r="D945" s="14">
        <v>41.4</v>
      </c>
      <c r="E945" s="14">
        <v>47.2</v>
      </c>
      <c r="F945" s="14">
        <v>48.2</v>
      </c>
      <c r="G945" s="14">
        <v>49</v>
      </c>
      <c r="H945" s="14">
        <v>49.6</v>
      </c>
    </row>
    <row r="946" spans="1:8" ht="15.75" x14ac:dyDescent="0.25">
      <c r="A946" s="11">
        <v>14</v>
      </c>
      <c r="B946" s="12" t="s">
        <v>223</v>
      </c>
      <c r="C946" s="14">
        <v>0</v>
      </c>
      <c r="D946" s="14">
        <f>D945/C945*100</f>
        <v>28.356164383561644</v>
      </c>
      <c r="E946" s="14">
        <f>E945/D945*100</f>
        <v>114.00966183574882</v>
      </c>
      <c r="F946" s="14">
        <f>F945/E945*100</f>
        <v>102.11864406779661</v>
      </c>
      <c r="G946" s="14">
        <f>G945/F945*100</f>
        <v>101.65975103734439</v>
      </c>
      <c r="H946" s="14">
        <f>H945/G945*100</f>
        <v>101.22448979591836</v>
      </c>
    </row>
    <row r="947" spans="1:8" ht="15.75" x14ac:dyDescent="0.25">
      <c r="A947" s="12"/>
      <c r="B947" s="51" t="s">
        <v>265</v>
      </c>
      <c r="C947" s="29"/>
      <c r="D947" s="32"/>
      <c r="E947" s="32"/>
      <c r="F947" s="32"/>
      <c r="G947" s="32"/>
      <c r="H947" s="32"/>
    </row>
    <row r="948" spans="1:8" ht="15.75" x14ac:dyDescent="0.25">
      <c r="A948" s="11">
        <v>1</v>
      </c>
      <c r="B948" s="12" t="s">
        <v>207</v>
      </c>
      <c r="C948" s="14">
        <f t="shared" ref="C948:H948" si="207">C949+C954</f>
        <v>66.600000000000009</v>
      </c>
      <c r="D948" s="14">
        <f t="shared" si="207"/>
        <v>111</v>
      </c>
      <c r="E948" s="14">
        <f t="shared" si="207"/>
        <v>48</v>
      </c>
      <c r="F948" s="14">
        <f t="shared" si="207"/>
        <v>49</v>
      </c>
      <c r="G948" s="14">
        <f t="shared" si="207"/>
        <v>50</v>
      </c>
      <c r="H948" s="14">
        <f t="shared" si="207"/>
        <v>51.2</v>
      </c>
    </row>
    <row r="949" spans="1:8" ht="31.5" x14ac:dyDescent="0.25">
      <c r="A949" s="11">
        <v>2</v>
      </c>
      <c r="B949" s="12" t="s">
        <v>209</v>
      </c>
      <c r="C949" s="14">
        <f t="shared" ref="C949:H949" si="208">C951+C952+C953</f>
        <v>13.7</v>
      </c>
      <c r="D949" s="14">
        <f t="shared" si="208"/>
        <v>22.4</v>
      </c>
      <c r="E949" s="14">
        <f t="shared" si="208"/>
        <v>17.600000000000001</v>
      </c>
      <c r="F949" s="14">
        <f t="shared" si="208"/>
        <v>18.7</v>
      </c>
      <c r="G949" s="14">
        <f t="shared" si="208"/>
        <v>20</v>
      </c>
      <c r="H949" s="14">
        <f t="shared" si="208"/>
        <v>16.2</v>
      </c>
    </row>
    <row r="950" spans="1:8" ht="15.75" x14ac:dyDescent="0.25">
      <c r="A950" s="11">
        <v>3</v>
      </c>
      <c r="B950" s="12" t="s">
        <v>223</v>
      </c>
      <c r="C950" s="14">
        <v>0</v>
      </c>
      <c r="D950" s="14">
        <f>D949/C949*100</f>
        <v>163.50364963503651</v>
      </c>
      <c r="E950" s="14">
        <f>E949/D949*100</f>
        <v>78.571428571428584</v>
      </c>
      <c r="F950" s="14">
        <f>F949/E949*100</f>
        <v>106.24999999999997</v>
      </c>
      <c r="G950" s="14">
        <f>G949/F949*100</f>
        <v>106.95187165775401</v>
      </c>
      <c r="H950" s="14">
        <f>H949/G949*100</f>
        <v>81</v>
      </c>
    </row>
    <row r="951" spans="1:8" ht="15.75" x14ac:dyDescent="0.25">
      <c r="A951" s="11">
        <v>4</v>
      </c>
      <c r="B951" s="12" t="s">
        <v>211</v>
      </c>
      <c r="C951" s="14">
        <v>13.7</v>
      </c>
      <c r="D951" s="14">
        <v>22.4</v>
      </c>
      <c r="E951" s="14">
        <v>17.600000000000001</v>
      </c>
      <c r="F951" s="14">
        <v>18.7</v>
      </c>
      <c r="G951" s="14">
        <v>20</v>
      </c>
      <c r="H951" s="14">
        <v>16.2</v>
      </c>
    </row>
    <row r="952" spans="1:8" ht="15.75" x14ac:dyDescent="0.25">
      <c r="A952" s="11">
        <v>5</v>
      </c>
      <c r="B952" s="12" t="s">
        <v>212</v>
      </c>
      <c r="C952" s="14">
        <v>0</v>
      </c>
      <c r="D952" s="14">
        <v>0</v>
      </c>
      <c r="E952" s="14">
        <v>0</v>
      </c>
      <c r="F952" s="14">
        <v>0</v>
      </c>
      <c r="G952" s="14">
        <v>0</v>
      </c>
      <c r="H952" s="14">
        <v>0</v>
      </c>
    </row>
    <row r="953" spans="1:8" ht="31.5" x14ac:dyDescent="0.25">
      <c r="A953" s="11">
        <v>6</v>
      </c>
      <c r="B953" s="12" t="s">
        <v>213</v>
      </c>
      <c r="C953" s="14">
        <v>0</v>
      </c>
      <c r="D953" s="14">
        <v>0</v>
      </c>
      <c r="E953" s="14">
        <v>0</v>
      </c>
      <c r="F953" s="14">
        <v>0</v>
      </c>
      <c r="G953" s="14">
        <v>0</v>
      </c>
      <c r="H953" s="14"/>
    </row>
    <row r="954" spans="1:8" ht="15.75" x14ac:dyDescent="0.25">
      <c r="A954" s="11">
        <v>7</v>
      </c>
      <c r="B954" s="12" t="s">
        <v>214</v>
      </c>
      <c r="C954" s="14">
        <f t="shared" ref="C954:H954" si="209">C955+C956+C957</f>
        <v>52.900000000000006</v>
      </c>
      <c r="D954" s="14">
        <f t="shared" si="209"/>
        <v>88.6</v>
      </c>
      <c r="E954" s="14">
        <f t="shared" si="209"/>
        <v>30.4</v>
      </c>
      <c r="F954" s="14">
        <f t="shared" si="209"/>
        <v>30.3</v>
      </c>
      <c r="G954" s="14">
        <f t="shared" si="209"/>
        <v>30</v>
      </c>
      <c r="H954" s="14">
        <f t="shared" si="209"/>
        <v>35</v>
      </c>
    </row>
    <row r="955" spans="1:8" ht="15.75" x14ac:dyDescent="0.25">
      <c r="A955" s="11">
        <v>8</v>
      </c>
      <c r="B955" s="12" t="s">
        <v>215</v>
      </c>
      <c r="C955" s="14">
        <v>31.3</v>
      </c>
      <c r="D955" s="14">
        <v>57.4</v>
      </c>
      <c r="E955" s="14">
        <v>30.4</v>
      </c>
      <c r="F955" s="14">
        <v>30.3</v>
      </c>
      <c r="G955" s="14">
        <v>30</v>
      </c>
      <c r="H955" s="14">
        <v>35</v>
      </c>
    </row>
    <row r="956" spans="1:8" ht="31.5" x14ac:dyDescent="0.25">
      <c r="A956" s="11">
        <v>9</v>
      </c>
      <c r="B956" s="12" t="s">
        <v>216</v>
      </c>
      <c r="C956" s="14">
        <v>21.6</v>
      </c>
      <c r="D956" s="14">
        <v>31.2</v>
      </c>
      <c r="E956" s="14">
        <v>0</v>
      </c>
      <c r="F956" s="14"/>
      <c r="G956" s="14"/>
      <c r="H956" s="14"/>
    </row>
    <row r="957" spans="1:8" ht="15.75" x14ac:dyDescent="0.25">
      <c r="A957" s="11">
        <v>10</v>
      </c>
      <c r="B957" s="12" t="s">
        <v>217</v>
      </c>
      <c r="C957" s="14"/>
      <c r="D957" s="14"/>
      <c r="E957" s="14"/>
      <c r="F957" s="14"/>
      <c r="G957" s="14"/>
      <c r="H957" s="14"/>
    </row>
    <row r="958" spans="1:8" ht="15.75" x14ac:dyDescent="0.25">
      <c r="A958" s="11">
        <v>11</v>
      </c>
      <c r="B958" s="12" t="s">
        <v>218</v>
      </c>
      <c r="C958" s="14"/>
      <c r="D958" s="14"/>
      <c r="E958" s="14"/>
      <c r="F958" s="14"/>
      <c r="G958" s="14"/>
      <c r="H958" s="14"/>
    </row>
    <row r="959" spans="1:8" ht="47.25" x14ac:dyDescent="0.25">
      <c r="A959" s="11">
        <v>12</v>
      </c>
      <c r="B959" s="12" t="s">
        <v>243</v>
      </c>
      <c r="C959" s="14"/>
      <c r="D959" s="14"/>
      <c r="E959" s="14"/>
      <c r="F959" s="14"/>
      <c r="G959" s="14"/>
      <c r="H959" s="14"/>
    </row>
    <row r="960" spans="1:8" ht="15.75" x14ac:dyDescent="0.25">
      <c r="A960" s="11">
        <v>13</v>
      </c>
      <c r="B960" s="12" t="s">
        <v>220</v>
      </c>
      <c r="C960" s="14">
        <v>59.9</v>
      </c>
      <c r="D960" s="14">
        <v>113.6</v>
      </c>
      <c r="E960" s="14">
        <v>48</v>
      </c>
      <c r="F960" s="14">
        <v>49</v>
      </c>
      <c r="G960" s="14">
        <v>50</v>
      </c>
      <c r="H960" s="14">
        <v>51.2</v>
      </c>
    </row>
    <row r="961" spans="1:8" ht="15.75" x14ac:dyDescent="0.25">
      <c r="A961" s="11">
        <v>14</v>
      </c>
      <c r="B961" s="12" t="s">
        <v>223</v>
      </c>
      <c r="C961" s="14">
        <v>0</v>
      </c>
      <c r="D961" s="14">
        <f>D960/C960*100</f>
        <v>189.64941569282138</v>
      </c>
      <c r="E961" s="14">
        <f>E960/D960*100</f>
        <v>42.253521126760567</v>
      </c>
      <c r="F961" s="14">
        <f>F960/E960*100</f>
        <v>102.08333333333333</v>
      </c>
      <c r="G961" s="14">
        <f>G960/F960*100</f>
        <v>102.04081632653062</v>
      </c>
      <c r="H961" s="14">
        <f>H960/G960*100</f>
        <v>102.4</v>
      </c>
    </row>
    <row r="962" spans="1:8" ht="15.75" x14ac:dyDescent="0.25">
      <c r="A962" s="12"/>
      <c r="B962" s="51" t="s">
        <v>266</v>
      </c>
      <c r="C962" s="14"/>
      <c r="D962" s="14"/>
      <c r="E962" s="14"/>
      <c r="F962" s="14"/>
      <c r="G962" s="14"/>
      <c r="H962" s="14"/>
    </row>
    <row r="963" spans="1:8" ht="15.75" x14ac:dyDescent="0.25">
      <c r="A963" s="11">
        <v>1</v>
      </c>
      <c r="B963" s="12" t="s">
        <v>207</v>
      </c>
      <c r="C963" s="14">
        <f t="shared" ref="C963:H963" si="210">C964+C969</f>
        <v>57.64</v>
      </c>
      <c r="D963" s="14">
        <f t="shared" si="210"/>
        <v>61.699999999999996</v>
      </c>
      <c r="E963" s="14">
        <f t="shared" si="210"/>
        <v>46.4</v>
      </c>
      <c r="F963" s="14">
        <f t="shared" si="210"/>
        <v>47.3</v>
      </c>
      <c r="G963" s="14">
        <f t="shared" si="210"/>
        <v>48.4</v>
      </c>
      <c r="H963" s="14">
        <f t="shared" si="210"/>
        <v>49.300000000000004</v>
      </c>
    </row>
    <row r="964" spans="1:8" ht="31.5" x14ac:dyDescent="0.25">
      <c r="A964" s="11">
        <v>2</v>
      </c>
      <c r="B964" s="12" t="s">
        <v>209</v>
      </c>
      <c r="C964" s="14">
        <f t="shared" ref="C964:H964" si="211">C966+C967+C968</f>
        <v>2.94</v>
      </c>
      <c r="D964" s="14">
        <f t="shared" si="211"/>
        <v>10.1</v>
      </c>
      <c r="E964" s="14">
        <f t="shared" si="211"/>
        <v>7.5</v>
      </c>
      <c r="F964" s="14">
        <f t="shared" si="211"/>
        <v>7.9</v>
      </c>
      <c r="G964" s="14">
        <f t="shared" si="211"/>
        <v>8.4</v>
      </c>
      <c r="H964" s="14">
        <f t="shared" si="211"/>
        <v>3.6</v>
      </c>
    </row>
    <row r="965" spans="1:8" ht="15.75" x14ac:dyDescent="0.25">
      <c r="A965" s="11">
        <v>3</v>
      </c>
      <c r="B965" s="12" t="s">
        <v>223</v>
      </c>
      <c r="C965" s="14">
        <v>0</v>
      </c>
      <c r="D965" s="14">
        <f>D964/C964*100</f>
        <v>343.53741496598639</v>
      </c>
      <c r="E965" s="14">
        <f>E964/D964*100</f>
        <v>74.257425742574256</v>
      </c>
      <c r="F965" s="14">
        <f>F964/E964*100</f>
        <v>105.33333333333334</v>
      </c>
      <c r="G965" s="14">
        <f>G964/F964*100</f>
        <v>106.32911392405062</v>
      </c>
      <c r="H965" s="14">
        <f>H964/G964*100</f>
        <v>42.857142857142854</v>
      </c>
    </row>
    <row r="966" spans="1:8" ht="15.75" x14ac:dyDescent="0.25">
      <c r="A966" s="11">
        <v>4</v>
      </c>
      <c r="B966" s="12" t="s">
        <v>211</v>
      </c>
      <c r="C966" s="14">
        <v>2.9</v>
      </c>
      <c r="D966" s="14">
        <v>10.1</v>
      </c>
      <c r="E966" s="14">
        <v>7.5</v>
      </c>
      <c r="F966" s="14">
        <v>7.9</v>
      </c>
      <c r="G966" s="14">
        <v>8.4</v>
      </c>
      <c r="H966" s="14">
        <v>3.6</v>
      </c>
    </row>
    <row r="967" spans="1:8" ht="15.75" x14ac:dyDescent="0.25">
      <c r="A967" s="11">
        <v>5</v>
      </c>
      <c r="B967" s="12" t="s">
        <v>212</v>
      </c>
      <c r="C967" s="14">
        <v>0</v>
      </c>
      <c r="D967" s="14">
        <v>0</v>
      </c>
      <c r="E967" s="14">
        <v>0</v>
      </c>
      <c r="F967" s="14">
        <v>0</v>
      </c>
      <c r="G967" s="14">
        <v>0</v>
      </c>
      <c r="H967" s="14">
        <v>0</v>
      </c>
    </row>
    <row r="968" spans="1:8" ht="31.5" x14ac:dyDescent="0.25">
      <c r="A968" s="11">
        <v>6</v>
      </c>
      <c r="B968" s="12" t="s">
        <v>213</v>
      </c>
      <c r="C968" s="14">
        <v>0.04</v>
      </c>
      <c r="D968" s="14">
        <v>0</v>
      </c>
      <c r="E968" s="14">
        <v>0</v>
      </c>
      <c r="F968" s="14">
        <v>0</v>
      </c>
      <c r="G968" s="14">
        <v>0</v>
      </c>
      <c r="H968" s="14">
        <v>0</v>
      </c>
    </row>
    <row r="969" spans="1:8" ht="15.75" x14ac:dyDescent="0.25">
      <c r="A969" s="11">
        <v>7</v>
      </c>
      <c r="B969" s="12" t="s">
        <v>214</v>
      </c>
      <c r="C969" s="14">
        <f t="shared" ref="C969:H969" si="212">C970+C971+C972</f>
        <v>54.7</v>
      </c>
      <c r="D969" s="14">
        <f t="shared" si="212"/>
        <v>51.599999999999994</v>
      </c>
      <c r="E969" s="14">
        <f t="shared" si="212"/>
        <v>38.9</v>
      </c>
      <c r="F969" s="14">
        <f t="shared" si="212"/>
        <v>39.4</v>
      </c>
      <c r="G969" s="14">
        <f t="shared" si="212"/>
        <v>40</v>
      </c>
      <c r="H969" s="14">
        <f t="shared" si="212"/>
        <v>45.7</v>
      </c>
    </row>
    <row r="970" spans="1:8" ht="15.75" x14ac:dyDescent="0.25">
      <c r="A970" s="11">
        <v>8</v>
      </c>
      <c r="B970" s="12" t="s">
        <v>215</v>
      </c>
      <c r="C970" s="14">
        <v>34.4</v>
      </c>
      <c r="D970" s="14">
        <v>35.799999999999997</v>
      </c>
      <c r="E970" s="14">
        <v>38.9</v>
      </c>
      <c r="F970" s="14">
        <v>39.4</v>
      </c>
      <c r="G970" s="14">
        <v>40</v>
      </c>
      <c r="H970" s="14">
        <v>45.7</v>
      </c>
    </row>
    <row r="971" spans="1:8" ht="31.5" x14ac:dyDescent="0.25">
      <c r="A971" s="11">
        <v>9</v>
      </c>
      <c r="B971" s="12" t="s">
        <v>216</v>
      </c>
      <c r="C971" s="14">
        <v>20.3</v>
      </c>
      <c r="D971" s="14">
        <v>15.8</v>
      </c>
      <c r="E971" s="14">
        <v>0</v>
      </c>
      <c r="F971" s="14"/>
      <c r="G971" s="14"/>
      <c r="H971" s="14"/>
    </row>
    <row r="972" spans="1:8" ht="15.75" x14ac:dyDescent="0.25">
      <c r="A972" s="11">
        <v>10</v>
      </c>
      <c r="B972" s="12" t="s">
        <v>217</v>
      </c>
      <c r="C972" s="14"/>
      <c r="D972" s="14"/>
      <c r="E972" s="14"/>
      <c r="F972" s="14"/>
      <c r="G972" s="14"/>
      <c r="H972" s="14"/>
    </row>
    <row r="973" spans="1:8" ht="15.75" x14ac:dyDescent="0.25">
      <c r="A973" s="11">
        <v>11</v>
      </c>
      <c r="B973" s="12" t="s">
        <v>218</v>
      </c>
      <c r="C973" s="14"/>
      <c r="D973" s="14"/>
      <c r="E973" s="14"/>
      <c r="F973" s="14"/>
      <c r="G973" s="14"/>
      <c r="H973" s="14"/>
    </row>
    <row r="974" spans="1:8" ht="47.25" x14ac:dyDescent="0.25">
      <c r="A974" s="11">
        <v>12</v>
      </c>
      <c r="B974" s="12" t="s">
        <v>243</v>
      </c>
      <c r="C974" s="14"/>
      <c r="D974" s="14"/>
      <c r="E974" s="14"/>
      <c r="F974" s="14"/>
      <c r="G974" s="14"/>
      <c r="H974" s="14"/>
    </row>
    <row r="975" spans="1:8" ht="15.75" x14ac:dyDescent="0.25">
      <c r="A975" s="11">
        <v>13</v>
      </c>
      <c r="B975" s="12" t="s">
        <v>220</v>
      </c>
      <c r="C975" s="14">
        <v>56.9</v>
      </c>
      <c r="D975" s="14">
        <v>54.9</v>
      </c>
      <c r="E975" s="14">
        <v>46.4</v>
      </c>
      <c r="F975" s="14">
        <v>47.3</v>
      </c>
      <c r="G975" s="14">
        <v>48.4</v>
      </c>
      <c r="H975" s="14">
        <v>49.3</v>
      </c>
    </row>
    <row r="976" spans="1:8" ht="15.75" x14ac:dyDescent="0.25">
      <c r="A976" s="11">
        <v>14</v>
      </c>
      <c r="B976" s="12" t="s">
        <v>223</v>
      </c>
      <c r="C976" s="14">
        <v>0</v>
      </c>
      <c r="D976" s="14">
        <f>D975/C975*100</f>
        <v>96.485061511423552</v>
      </c>
      <c r="E976" s="14">
        <f>E975/D975*100</f>
        <v>84.517304189435336</v>
      </c>
      <c r="F976" s="14">
        <f>F975/E975*100</f>
        <v>101.93965517241379</v>
      </c>
      <c r="G976" s="14">
        <f>G975/F975*100</f>
        <v>102.32558139534885</v>
      </c>
      <c r="H976" s="14">
        <f>H975/G975*100</f>
        <v>101.85950413223139</v>
      </c>
    </row>
    <row r="977" spans="1:8" ht="15.75" x14ac:dyDescent="0.25">
      <c r="A977" s="12"/>
      <c r="B977" s="51" t="s">
        <v>267</v>
      </c>
      <c r="C977" s="14"/>
      <c r="D977" s="14"/>
      <c r="E977" s="14"/>
      <c r="F977" s="14"/>
      <c r="G977" s="14"/>
      <c r="H977" s="14"/>
    </row>
    <row r="978" spans="1:8" ht="15.75" x14ac:dyDescent="0.25">
      <c r="A978" s="11">
        <v>1</v>
      </c>
      <c r="B978" s="12" t="s">
        <v>207</v>
      </c>
      <c r="C978" s="14">
        <f t="shared" ref="C978:H978" si="213">C979+C984</f>
        <v>61.47</v>
      </c>
      <c r="D978" s="14">
        <f t="shared" si="213"/>
        <v>45.55</v>
      </c>
      <c r="E978" s="14">
        <f t="shared" si="213"/>
        <v>46.1</v>
      </c>
      <c r="F978" s="14">
        <f t="shared" si="213"/>
        <v>47.400000000000006</v>
      </c>
      <c r="G978" s="14">
        <f t="shared" si="213"/>
        <v>48.3</v>
      </c>
      <c r="H978" s="14">
        <f t="shared" si="213"/>
        <v>49.5</v>
      </c>
    </row>
    <row r="979" spans="1:8" ht="31.5" x14ac:dyDescent="0.25">
      <c r="A979" s="11">
        <v>2</v>
      </c>
      <c r="B979" s="12" t="s">
        <v>209</v>
      </c>
      <c r="C979" s="14">
        <f t="shared" ref="C979:H979" si="214">C981+C982+C983</f>
        <v>6.17</v>
      </c>
      <c r="D979" s="14">
        <f t="shared" si="214"/>
        <v>13.56</v>
      </c>
      <c r="E979" s="14">
        <f t="shared" si="214"/>
        <v>11</v>
      </c>
      <c r="F979" s="14">
        <f t="shared" si="214"/>
        <v>11.7</v>
      </c>
      <c r="G979" s="14">
        <f t="shared" si="214"/>
        <v>12.4</v>
      </c>
      <c r="H979" s="14">
        <f t="shared" si="214"/>
        <v>10.299999999999999</v>
      </c>
    </row>
    <row r="980" spans="1:8" ht="15.75" x14ac:dyDescent="0.25">
      <c r="A980" s="11">
        <v>3</v>
      </c>
      <c r="B980" s="12" t="s">
        <v>223</v>
      </c>
      <c r="C980" s="14">
        <v>0</v>
      </c>
      <c r="D980" s="14">
        <f>D979/C979*100</f>
        <v>219.77309562398705</v>
      </c>
      <c r="E980" s="14">
        <f>E979/D979*100</f>
        <v>81.120943952802364</v>
      </c>
      <c r="F980" s="14">
        <f>F979/E979*100</f>
        <v>106.36363636363635</v>
      </c>
      <c r="G980" s="14">
        <f>G979/F979*100</f>
        <v>105.98290598290599</v>
      </c>
      <c r="H980" s="14">
        <f>H979/G979*100</f>
        <v>83.064516129032256</v>
      </c>
    </row>
    <row r="981" spans="1:8" ht="15.75" x14ac:dyDescent="0.25">
      <c r="A981" s="11">
        <v>4</v>
      </c>
      <c r="B981" s="12" t="s">
        <v>211</v>
      </c>
      <c r="C981" s="14">
        <v>6.1</v>
      </c>
      <c r="D981" s="14">
        <v>13.5</v>
      </c>
      <c r="E981" s="14">
        <v>11</v>
      </c>
      <c r="F981" s="14">
        <v>11.7</v>
      </c>
      <c r="G981" s="14">
        <v>12.4</v>
      </c>
      <c r="H981" s="14">
        <v>10.199999999999999</v>
      </c>
    </row>
    <row r="982" spans="1:8" ht="15.75" x14ac:dyDescent="0.25">
      <c r="A982" s="11">
        <v>5</v>
      </c>
      <c r="B982" s="12" t="s">
        <v>212</v>
      </c>
      <c r="C982" s="14">
        <v>7.0000000000000007E-2</v>
      </c>
      <c r="D982" s="14">
        <v>0.06</v>
      </c>
      <c r="E982" s="14">
        <v>0</v>
      </c>
      <c r="F982" s="14">
        <v>0</v>
      </c>
      <c r="G982" s="14">
        <v>0</v>
      </c>
      <c r="H982" s="14">
        <v>0.1</v>
      </c>
    </row>
    <row r="983" spans="1:8" ht="31.5" x14ac:dyDescent="0.25">
      <c r="A983" s="11">
        <v>6</v>
      </c>
      <c r="B983" s="12" t="s">
        <v>213</v>
      </c>
      <c r="C983" s="14">
        <v>0</v>
      </c>
      <c r="D983" s="14">
        <v>0</v>
      </c>
      <c r="E983" s="14">
        <v>0</v>
      </c>
      <c r="F983" s="14">
        <v>0</v>
      </c>
      <c r="G983" s="14">
        <v>0</v>
      </c>
      <c r="H983" s="14">
        <v>0</v>
      </c>
    </row>
    <row r="984" spans="1:8" ht="15.75" x14ac:dyDescent="0.25">
      <c r="A984" s="11">
        <v>7</v>
      </c>
      <c r="B984" s="12" t="s">
        <v>214</v>
      </c>
      <c r="C984" s="14">
        <f t="shared" ref="C984:H984" si="215">C985+C986+C987</f>
        <v>55.3</v>
      </c>
      <c r="D984" s="14">
        <f t="shared" si="215"/>
        <v>31.99</v>
      </c>
      <c r="E984" s="14">
        <f t="shared" si="215"/>
        <v>35.1</v>
      </c>
      <c r="F984" s="14">
        <f t="shared" si="215"/>
        <v>35.700000000000003</v>
      </c>
      <c r="G984" s="14">
        <f t="shared" si="215"/>
        <v>35.9</v>
      </c>
      <c r="H984" s="14">
        <f t="shared" si="215"/>
        <v>39.200000000000003</v>
      </c>
    </row>
    <row r="985" spans="1:8" ht="15.75" x14ac:dyDescent="0.25">
      <c r="A985" s="11">
        <v>8</v>
      </c>
      <c r="B985" s="12" t="s">
        <v>215</v>
      </c>
      <c r="C985" s="14">
        <v>24.4</v>
      </c>
      <c r="D985" s="14">
        <v>31.9</v>
      </c>
      <c r="E985" s="14">
        <v>35.1</v>
      </c>
      <c r="F985" s="14">
        <v>35.700000000000003</v>
      </c>
      <c r="G985" s="14">
        <v>35.9</v>
      </c>
      <c r="H985" s="14">
        <v>39.200000000000003</v>
      </c>
    </row>
    <row r="986" spans="1:8" ht="31.5" x14ac:dyDescent="0.25">
      <c r="A986" s="11">
        <v>9</v>
      </c>
      <c r="B986" s="12" t="s">
        <v>216</v>
      </c>
      <c r="C986" s="14">
        <v>30.9</v>
      </c>
      <c r="D986" s="14">
        <v>0.09</v>
      </c>
      <c r="E986" s="14">
        <v>0</v>
      </c>
      <c r="F986" s="14"/>
      <c r="G986" s="14"/>
      <c r="H986" s="14"/>
    </row>
    <row r="987" spans="1:8" ht="15.75" x14ac:dyDescent="0.25">
      <c r="A987" s="11">
        <v>10</v>
      </c>
      <c r="B987" s="12" t="s">
        <v>217</v>
      </c>
      <c r="C987" s="14"/>
      <c r="D987" s="14"/>
      <c r="E987" s="14"/>
      <c r="F987" s="14"/>
      <c r="G987" s="14"/>
      <c r="H987" s="14"/>
    </row>
    <row r="988" spans="1:8" ht="15.75" x14ac:dyDescent="0.25">
      <c r="A988" s="11">
        <v>11</v>
      </c>
      <c r="B988" s="12" t="s">
        <v>218</v>
      </c>
      <c r="C988" s="14"/>
      <c r="D988" s="14"/>
      <c r="E988" s="14"/>
      <c r="F988" s="14"/>
      <c r="G988" s="14"/>
      <c r="H988" s="14"/>
    </row>
    <row r="989" spans="1:8" ht="47.25" x14ac:dyDescent="0.25">
      <c r="A989" s="11">
        <v>12</v>
      </c>
      <c r="B989" s="12" t="s">
        <v>243</v>
      </c>
      <c r="C989" s="14"/>
      <c r="D989" s="14"/>
      <c r="E989" s="14"/>
      <c r="F989" s="14"/>
      <c r="G989" s="14"/>
      <c r="H989" s="14"/>
    </row>
    <row r="990" spans="1:8" ht="15.75" x14ac:dyDescent="0.25">
      <c r="A990" s="11">
        <v>13</v>
      </c>
      <c r="B990" s="12" t="s">
        <v>220</v>
      </c>
      <c r="C990" s="14">
        <v>58.4</v>
      </c>
      <c r="D990" s="14">
        <v>40.700000000000003</v>
      </c>
      <c r="E990" s="14">
        <v>46.1</v>
      </c>
      <c r="F990" s="14">
        <v>47.4</v>
      </c>
      <c r="G990" s="14">
        <v>48.3</v>
      </c>
      <c r="H990" s="14">
        <v>49.5</v>
      </c>
    </row>
    <row r="991" spans="1:8" ht="15.75" x14ac:dyDescent="0.25">
      <c r="A991" s="11">
        <v>14</v>
      </c>
      <c r="B991" s="12" t="s">
        <v>223</v>
      </c>
      <c r="C991" s="14">
        <v>0</v>
      </c>
      <c r="D991" s="14">
        <f>D990/C990*100</f>
        <v>69.691780821917817</v>
      </c>
      <c r="E991" s="14">
        <f>E990/D990*100</f>
        <v>113.26781326781325</v>
      </c>
      <c r="F991" s="14">
        <f>F990/E990*100</f>
        <v>102.81995661605205</v>
      </c>
      <c r="G991" s="14">
        <f>G990/F990*100</f>
        <v>101.89873417721518</v>
      </c>
      <c r="H991" s="14">
        <f>H990/G990*100</f>
        <v>102.48447204968944</v>
      </c>
    </row>
    <row r="992" spans="1:8" ht="15.75" x14ac:dyDescent="0.25">
      <c r="A992" s="49"/>
      <c r="B992" s="50" t="s">
        <v>229</v>
      </c>
      <c r="C992" s="14"/>
      <c r="D992" s="14"/>
      <c r="E992" s="14"/>
      <c r="F992" s="14"/>
      <c r="G992" s="14"/>
      <c r="H992" s="14"/>
    </row>
    <row r="993" spans="1:8" ht="15.75" x14ac:dyDescent="0.25">
      <c r="A993" s="49"/>
      <c r="B993" s="51" t="s">
        <v>268</v>
      </c>
      <c r="C993" s="14"/>
      <c r="D993" s="14"/>
      <c r="E993" s="14"/>
      <c r="F993" s="14"/>
      <c r="G993" s="14"/>
      <c r="H993" s="14"/>
    </row>
    <row r="994" spans="1:8" ht="15.75" x14ac:dyDescent="0.25">
      <c r="A994" s="11">
        <v>1</v>
      </c>
      <c r="B994" s="12" t="s">
        <v>207</v>
      </c>
      <c r="C994" s="14">
        <f t="shared" ref="C994:H994" si="216">C995+C1000</f>
        <v>4700.8</v>
      </c>
      <c r="D994" s="14">
        <f t="shared" si="216"/>
        <v>2857.4</v>
      </c>
      <c r="E994" s="14">
        <f t="shared" si="216"/>
        <v>2537</v>
      </c>
      <c r="F994" s="14">
        <f t="shared" si="216"/>
        <v>2292.9</v>
      </c>
      <c r="G994" s="14">
        <f t="shared" si="216"/>
        <v>2435.1999999999998</v>
      </c>
      <c r="H994" s="14">
        <f t="shared" si="216"/>
        <v>2424</v>
      </c>
    </row>
    <row r="995" spans="1:8" ht="31.5" x14ac:dyDescent="0.25">
      <c r="A995" s="11">
        <v>2</v>
      </c>
      <c r="B995" s="12" t="s">
        <v>209</v>
      </c>
      <c r="C995" s="14">
        <f t="shared" ref="C995:H995" si="217">C997+C998+C999</f>
        <v>1569.8999999999999</v>
      </c>
      <c r="D995" s="14">
        <f t="shared" si="217"/>
        <v>1784.7</v>
      </c>
      <c r="E995" s="14">
        <f t="shared" si="217"/>
        <v>2121.8000000000002</v>
      </c>
      <c r="F995" s="14">
        <f t="shared" si="217"/>
        <v>2292.9</v>
      </c>
      <c r="G995" s="14">
        <f t="shared" si="217"/>
        <v>2435.1999999999998</v>
      </c>
      <c r="H995" s="14">
        <f t="shared" si="217"/>
        <v>2424</v>
      </c>
    </row>
    <row r="996" spans="1:8" ht="15.75" x14ac:dyDescent="0.25">
      <c r="A996" s="11">
        <v>3</v>
      </c>
      <c r="B996" s="12" t="s">
        <v>223</v>
      </c>
      <c r="C996" s="14">
        <v>0</v>
      </c>
      <c r="D996" s="14">
        <f>D995/C995*100</f>
        <v>113.68240015287599</v>
      </c>
      <c r="E996" s="14">
        <f>E995/D995*100</f>
        <v>118.88832857062812</v>
      </c>
      <c r="F996" s="14">
        <f>F995/E995*100</f>
        <v>108.06390800263925</v>
      </c>
      <c r="G996" s="14">
        <f>G995/F995*100</f>
        <v>106.2061145274543</v>
      </c>
      <c r="H996" s="14">
        <f>H995/G995*100</f>
        <v>99.540078843626816</v>
      </c>
    </row>
    <row r="997" spans="1:8" ht="15.75" x14ac:dyDescent="0.25">
      <c r="A997" s="11">
        <v>4</v>
      </c>
      <c r="B997" s="12" t="s">
        <v>211</v>
      </c>
      <c r="C997" s="14">
        <v>1297.3</v>
      </c>
      <c r="D997" s="14">
        <v>1525.9</v>
      </c>
      <c r="E997" s="14">
        <v>1913.2</v>
      </c>
      <c r="F997" s="14">
        <v>2084.3000000000002</v>
      </c>
      <c r="G997" s="14">
        <v>2226.6</v>
      </c>
      <c r="H997" s="14">
        <v>2214.8000000000002</v>
      </c>
    </row>
    <row r="998" spans="1:8" ht="15.75" x14ac:dyDescent="0.25">
      <c r="A998" s="11">
        <v>5</v>
      </c>
      <c r="B998" s="12" t="s">
        <v>212</v>
      </c>
      <c r="C998" s="14">
        <v>14.1</v>
      </c>
      <c r="D998" s="14">
        <v>7.5</v>
      </c>
      <c r="E998" s="14">
        <v>3.6</v>
      </c>
      <c r="F998" s="14">
        <v>3.6</v>
      </c>
      <c r="G998" s="14">
        <v>3.6</v>
      </c>
      <c r="H998" s="14">
        <v>4.2</v>
      </c>
    </row>
    <row r="999" spans="1:8" ht="31.5" x14ac:dyDescent="0.25">
      <c r="A999" s="11">
        <v>6</v>
      </c>
      <c r="B999" s="12" t="s">
        <v>213</v>
      </c>
      <c r="C999" s="14">
        <v>258.5</v>
      </c>
      <c r="D999" s="14">
        <v>251.3</v>
      </c>
      <c r="E999" s="14">
        <v>205</v>
      </c>
      <c r="F999" s="14">
        <v>205</v>
      </c>
      <c r="G999" s="14">
        <v>205</v>
      </c>
      <c r="H999" s="14">
        <v>205</v>
      </c>
    </row>
    <row r="1000" spans="1:8" ht="15.75" x14ac:dyDescent="0.25">
      <c r="A1000" s="11">
        <v>7</v>
      </c>
      <c r="B1000" s="12" t="s">
        <v>214</v>
      </c>
      <c r="C1000" s="14">
        <f t="shared" ref="C1000:H1000" si="218">C1001+C1002+C1003</f>
        <v>3130.9</v>
      </c>
      <c r="D1000" s="14">
        <f t="shared" si="218"/>
        <v>1072.7</v>
      </c>
      <c r="E1000" s="14">
        <f t="shared" si="218"/>
        <v>415.2</v>
      </c>
      <c r="F1000" s="14">
        <f t="shared" si="218"/>
        <v>0</v>
      </c>
      <c r="G1000" s="14">
        <f t="shared" si="218"/>
        <v>0</v>
      </c>
      <c r="H1000" s="14">
        <f t="shared" si="218"/>
        <v>0</v>
      </c>
    </row>
    <row r="1001" spans="1:8" ht="15.75" x14ac:dyDescent="0.25">
      <c r="A1001" s="11">
        <v>8</v>
      </c>
      <c r="B1001" s="12" t="s">
        <v>215</v>
      </c>
      <c r="C1001" s="14"/>
      <c r="D1001" s="14"/>
      <c r="E1001" s="14"/>
      <c r="F1001" s="14"/>
      <c r="G1001" s="14"/>
      <c r="H1001" s="14"/>
    </row>
    <row r="1002" spans="1:8" ht="31.5" x14ac:dyDescent="0.25">
      <c r="A1002" s="11">
        <v>9</v>
      </c>
      <c r="B1002" s="12" t="s">
        <v>216</v>
      </c>
      <c r="C1002" s="14">
        <v>3130.9</v>
      </c>
      <c r="D1002" s="14">
        <v>1072.7</v>
      </c>
      <c r="E1002" s="14">
        <v>415.2</v>
      </c>
      <c r="F1002" s="14"/>
      <c r="G1002" s="14"/>
      <c r="H1002" s="14"/>
    </row>
    <row r="1003" spans="1:8" ht="15.75" x14ac:dyDescent="0.25">
      <c r="A1003" s="11">
        <v>10</v>
      </c>
      <c r="B1003" s="12" t="s">
        <v>217</v>
      </c>
      <c r="C1003" s="14">
        <v>0</v>
      </c>
      <c r="D1003" s="14">
        <v>0</v>
      </c>
      <c r="E1003" s="14">
        <v>0</v>
      </c>
      <c r="F1003" s="14">
        <v>0</v>
      </c>
      <c r="G1003" s="14">
        <v>0</v>
      </c>
      <c r="H1003" s="14">
        <v>0</v>
      </c>
    </row>
    <row r="1004" spans="1:8" ht="15.75" x14ac:dyDescent="0.25">
      <c r="A1004" s="11">
        <v>11</v>
      </c>
      <c r="B1004" s="12" t="s">
        <v>218</v>
      </c>
      <c r="C1004" s="14"/>
      <c r="D1004" s="14"/>
      <c r="E1004" s="14"/>
      <c r="F1004" s="14"/>
      <c r="G1004" s="14"/>
      <c r="H1004" s="14"/>
    </row>
    <row r="1005" spans="1:8" ht="47.25" x14ac:dyDescent="0.25">
      <c r="A1005" s="11">
        <v>12</v>
      </c>
      <c r="B1005" s="12" t="s">
        <v>243</v>
      </c>
      <c r="C1005" s="14"/>
      <c r="D1005" s="14"/>
      <c r="E1005" s="14"/>
      <c r="F1005" s="14"/>
      <c r="G1005" s="14"/>
      <c r="H1005" s="14"/>
    </row>
    <row r="1006" spans="1:8" ht="15.75" x14ac:dyDescent="0.25">
      <c r="A1006" s="11">
        <v>13</v>
      </c>
      <c r="B1006" s="12" t="s">
        <v>220</v>
      </c>
      <c r="C1006" s="14">
        <v>1809.2</v>
      </c>
      <c r="D1006" s="14">
        <v>1848.1</v>
      </c>
      <c r="E1006" s="14">
        <v>1656.5</v>
      </c>
      <c r="F1006" s="14">
        <v>2292.9</v>
      </c>
      <c r="G1006" s="14">
        <v>2435.1999999999998</v>
      </c>
      <c r="H1006" s="14">
        <v>2424</v>
      </c>
    </row>
    <row r="1007" spans="1:8" ht="15.75" x14ac:dyDescent="0.25">
      <c r="A1007" s="11">
        <v>14</v>
      </c>
      <c r="B1007" s="12" t="s">
        <v>223</v>
      </c>
      <c r="C1007" s="14">
        <v>0</v>
      </c>
      <c r="D1007" s="14">
        <f>D1006/C1006*100</f>
        <v>102.15012160070749</v>
      </c>
      <c r="E1007" s="14">
        <f>E1006/D1006*100</f>
        <v>89.632595638764144</v>
      </c>
      <c r="F1007" s="14">
        <f>F1006/E1006*100</f>
        <v>138.41835194687596</v>
      </c>
      <c r="G1007" s="14">
        <f>G1006/F1006*100</f>
        <v>106.2061145274543</v>
      </c>
      <c r="H1007" s="14">
        <f>H1006/G1006*100</f>
        <v>99.540078843626816</v>
      </c>
    </row>
    <row r="1008" spans="1:8" ht="15.75" x14ac:dyDescent="0.25">
      <c r="A1008" s="49"/>
      <c r="B1008" s="51" t="s">
        <v>269</v>
      </c>
      <c r="C1008" s="14"/>
      <c r="D1008" s="14"/>
      <c r="E1008" s="14"/>
      <c r="F1008" s="14"/>
      <c r="G1008" s="14"/>
      <c r="H1008" s="14"/>
    </row>
    <row r="1009" spans="1:8" ht="15.75" x14ac:dyDescent="0.25">
      <c r="A1009" s="11">
        <v>1</v>
      </c>
      <c r="B1009" s="12" t="s">
        <v>207</v>
      </c>
      <c r="C1009" s="14">
        <f t="shared" ref="C1009:H1009" si="219">C1010+C1015</f>
        <v>133.19999999999999</v>
      </c>
      <c r="D1009" s="14">
        <f t="shared" si="219"/>
        <v>158.9</v>
      </c>
      <c r="E1009" s="14">
        <f t="shared" si="219"/>
        <v>132.1</v>
      </c>
      <c r="F1009" s="14">
        <f t="shared" si="219"/>
        <v>124.7</v>
      </c>
      <c r="G1009" s="14">
        <f t="shared" si="219"/>
        <v>128.19999999999999</v>
      </c>
      <c r="H1009" s="14">
        <f t="shared" si="219"/>
        <v>166</v>
      </c>
    </row>
    <row r="1010" spans="1:8" ht="31.5" x14ac:dyDescent="0.25">
      <c r="A1010" s="11">
        <v>2</v>
      </c>
      <c r="B1010" s="12" t="s">
        <v>209</v>
      </c>
      <c r="C1010" s="14">
        <f t="shared" ref="C1010:H1010" si="220">C1012+C1013+C1014</f>
        <v>31.4</v>
      </c>
      <c r="D1010" s="14">
        <f t="shared" si="220"/>
        <v>47.4</v>
      </c>
      <c r="E1010" s="14">
        <f t="shared" si="220"/>
        <v>31.400000000000002</v>
      </c>
      <c r="F1010" s="14">
        <f t="shared" si="220"/>
        <v>31.400000000000002</v>
      </c>
      <c r="G1010" s="14">
        <f t="shared" si="220"/>
        <v>31.400000000000002</v>
      </c>
      <c r="H1010" s="14">
        <f t="shared" si="220"/>
        <v>37.700000000000003</v>
      </c>
    </row>
    <row r="1011" spans="1:8" ht="15.75" x14ac:dyDescent="0.25">
      <c r="A1011" s="11">
        <v>3</v>
      </c>
      <c r="B1011" s="12" t="s">
        <v>223</v>
      </c>
      <c r="C1011" s="14">
        <v>0</v>
      </c>
      <c r="D1011" s="14">
        <f>D1010/C1010*100</f>
        <v>150.95541401273886</v>
      </c>
      <c r="E1011" s="14">
        <f>E1010/D1010*100</f>
        <v>66.244725738396625</v>
      </c>
      <c r="F1011" s="14">
        <f>F1010/E1010*100</f>
        <v>100</v>
      </c>
      <c r="G1011" s="14">
        <f>G1010/F1010*100</f>
        <v>100</v>
      </c>
      <c r="H1011" s="14">
        <f>H1010/G1010*100</f>
        <v>120.06369426751593</v>
      </c>
    </row>
    <row r="1012" spans="1:8" ht="15.75" x14ac:dyDescent="0.25">
      <c r="A1012" s="11">
        <v>4</v>
      </c>
      <c r="B1012" s="12" t="s">
        <v>211</v>
      </c>
      <c r="C1012" s="14">
        <v>29.9</v>
      </c>
      <c r="D1012" s="14">
        <v>40.5</v>
      </c>
      <c r="E1012" s="14">
        <v>30.6</v>
      </c>
      <c r="F1012" s="14">
        <v>30.6</v>
      </c>
      <c r="G1012" s="14">
        <v>30.6</v>
      </c>
      <c r="H1012" s="14">
        <v>36.799999999999997</v>
      </c>
    </row>
    <row r="1013" spans="1:8" ht="15.75" x14ac:dyDescent="0.25">
      <c r="A1013" s="11">
        <v>5</v>
      </c>
      <c r="B1013" s="12" t="s">
        <v>212</v>
      </c>
      <c r="C1013" s="14">
        <v>0.3</v>
      </c>
      <c r="D1013" s="14">
        <v>0.6</v>
      </c>
      <c r="E1013" s="14">
        <v>0.2</v>
      </c>
      <c r="F1013" s="14">
        <v>0.2</v>
      </c>
      <c r="G1013" s="14">
        <v>0.2</v>
      </c>
      <c r="H1013" s="14">
        <v>0.2</v>
      </c>
    </row>
    <row r="1014" spans="1:8" ht="31.5" x14ac:dyDescent="0.25">
      <c r="A1014" s="11">
        <v>6</v>
      </c>
      <c r="B1014" s="12" t="s">
        <v>213</v>
      </c>
      <c r="C1014" s="14">
        <v>1.2</v>
      </c>
      <c r="D1014" s="14">
        <v>6.3</v>
      </c>
      <c r="E1014" s="14">
        <v>0.6</v>
      </c>
      <c r="F1014" s="14">
        <v>0.6</v>
      </c>
      <c r="G1014" s="14">
        <v>0.6</v>
      </c>
      <c r="H1014" s="14">
        <v>0.7</v>
      </c>
    </row>
    <row r="1015" spans="1:8" ht="15.75" x14ac:dyDescent="0.25">
      <c r="A1015" s="11">
        <v>7</v>
      </c>
      <c r="B1015" s="12" t="s">
        <v>214</v>
      </c>
      <c r="C1015" s="14">
        <f t="shared" ref="C1015:H1015" si="221">C1016+C1017+C1018</f>
        <v>101.8</v>
      </c>
      <c r="D1015" s="14">
        <f t="shared" si="221"/>
        <v>111.5</v>
      </c>
      <c r="E1015" s="14">
        <f t="shared" si="221"/>
        <v>100.7</v>
      </c>
      <c r="F1015" s="14">
        <f t="shared" si="221"/>
        <v>93.3</v>
      </c>
      <c r="G1015" s="14">
        <f t="shared" si="221"/>
        <v>96.8</v>
      </c>
      <c r="H1015" s="14">
        <f t="shared" si="221"/>
        <v>128.30000000000001</v>
      </c>
    </row>
    <row r="1016" spans="1:8" ht="15.75" x14ac:dyDescent="0.25">
      <c r="A1016" s="11">
        <v>8</v>
      </c>
      <c r="B1016" s="12" t="s">
        <v>215</v>
      </c>
      <c r="C1016" s="14">
        <v>98</v>
      </c>
      <c r="D1016" s="14">
        <v>77.599999999999994</v>
      </c>
      <c r="E1016" s="14">
        <v>96.7</v>
      </c>
      <c r="F1016" s="14">
        <v>93.3</v>
      </c>
      <c r="G1016" s="14">
        <v>96.8</v>
      </c>
      <c r="H1016" s="14">
        <v>128.30000000000001</v>
      </c>
    </row>
    <row r="1017" spans="1:8" ht="31.5" x14ac:dyDescent="0.25">
      <c r="A1017" s="11">
        <v>9</v>
      </c>
      <c r="B1017" s="12" t="s">
        <v>216</v>
      </c>
      <c r="C1017" s="14">
        <v>3.8</v>
      </c>
      <c r="D1017" s="14">
        <v>33.9</v>
      </c>
      <c r="E1017" s="14">
        <v>4</v>
      </c>
      <c r="F1017" s="14"/>
      <c r="G1017" s="14"/>
      <c r="H1017" s="14"/>
    </row>
    <row r="1018" spans="1:8" ht="15.75" x14ac:dyDescent="0.25">
      <c r="A1018" s="11">
        <v>10</v>
      </c>
      <c r="B1018" s="12" t="s">
        <v>217</v>
      </c>
      <c r="C1018" s="14"/>
      <c r="D1018" s="14"/>
      <c r="E1018" s="14"/>
      <c r="F1018" s="14"/>
      <c r="G1018" s="14"/>
      <c r="H1018" s="14"/>
    </row>
    <row r="1019" spans="1:8" ht="15.75" x14ac:dyDescent="0.25">
      <c r="A1019" s="11">
        <v>11</v>
      </c>
      <c r="B1019" s="12" t="s">
        <v>218</v>
      </c>
      <c r="C1019" s="14"/>
      <c r="D1019" s="14"/>
      <c r="E1019" s="14"/>
      <c r="F1019" s="14"/>
      <c r="G1019" s="14"/>
      <c r="H1019" s="14"/>
    </row>
    <row r="1020" spans="1:8" ht="47.25" x14ac:dyDescent="0.25">
      <c r="A1020" s="11">
        <v>12</v>
      </c>
      <c r="B1020" s="12" t="s">
        <v>243</v>
      </c>
      <c r="C1020" s="14"/>
      <c r="D1020" s="14"/>
      <c r="E1020" s="14"/>
      <c r="F1020" s="14"/>
      <c r="G1020" s="14"/>
      <c r="H1020" s="14"/>
    </row>
    <row r="1021" spans="1:8" ht="15.75" x14ac:dyDescent="0.25">
      <c r="A1021" s="11">
        <v>13</v>
      </c>
      <c r="B1021" s="12" t="s">
        <v>220</v>
      </c>
      <c r="C1021" s="14">
        <v>132.1</v>
      </c>
      <c r="D1021" s="14">
        <v>157.69999999999999</v>
      </c>
      <c r="E1021" s="14">
        <v>132.1</v>
      </c>
      <c r="F1021" s="14">
        <v>124.7</v>
      </c>
      <c r="G1021" s="14">
        <v>128.19999999999999</v>
      </c>
      <c r="H1021" s="14">
        <v>166</v>
      </c>
    </row>
    <row r="1022" spans="1:8" ht="15.75" x14ac:dyDescent="0.25">
      <c r="A1022" s="11">
        <v>14</v>
      </c>
      <c r="B1022" s="12" t="s">
        <v>223</v>
      </c>
      <c r="C1022" s="14">
        <v>0</v>
      </c>
      <c r="D1022" s="14">
        <f>D1021/C1021*100</f>
        <v>119.37925813777441</v>
      </c>
      <c r="E1022" s="14">
        <f>E1021/D1021*100</f>
        <v>83.766645529486368</v>
      </c>
      <c r="F1022" s="14">
        <f>F1021/E1021*100</f>
        <v>94.398183194549588</v>
      </c>
      <c r="G1022" s="14">
        <f>G1021/F1021*100</f>
        <v>102.80673616680032</v>
      </c>
      <c r="H1022" s="14">
        <f>H1021/G1021*100</f>
        <v>129.4851794071763</v>
      </c>
    </row>
    <row r="1023" spans="1:8" ht="15.75" x14ac:dyDescent="0.25">
      <c r="A1023" s="49"/>
      <c r="B1023" s="51" t="s">
        <v>270</v>
      </c>
      <c r="C1023" s="14"/>
      <c r="D1023" s="14"/>
      <c r="E1023" s="14"/>
      <c r="F1023" s="14"/>
      <c r="G1023" s="14"/>
      <c r="H1023" s="14"/>
    </row>
    <row r="1024" spans="1:8" ht="15.75" x14ac:dyDescent="0.25">
      <c r="A1024" s="11">
        <v>1</v>
      </c>
      <c r="B1024" s="12" t="s">
        <v>207</v>
      </c>
      <c r="C1024" s="14">
        <f t="shared" ref="C1024:H1024" si="222">C1025+C1030</f>
        <v>198.2</v>
      </c>
      <c r="D1024" s="14">
        <f t="shared" si="222"/>
        <v>211.5</v>
      </c>
      <c r="E1024" s="14">
        <f t="shared" si="222"/>
        <v>158.5</v>
      </c>
      <c r="F1024" s="14">
        <f t="shared" si="222"/>
        <v>181.29999999999998</v>
      </c>
      <c r="G1024" s="14">
        <f t="shared" si="222"/>
        <v>194.5</v>
      </c>
      <c r="H1024" s="14">
        <f t="shared" si="222"/>
        <v>165.9</v>
      </c>
    </row>
    <row r="1025" spans="1:8" ht="31.5" x14ac:dyDescent="0.25">
      <c r="A1025" s="11">
        <v>2</v>
      </c>
      <c r="B1025" s="12" t="s">
        <v>209</v>
      </c>
      <c r="C1025" s="14">
        <f t="shared" ref="C1025:H1025" si="223">C1027+C1028+C1029</f>
        <v>143.6</v>
      </c>
      <c r="D1025" s="14">
        <f t="shared" si="223"/>
        <v>138.20000000000002</v>
      </c>
      <c r="E1025" s="14">
        <f t="shared" si="223"/>
        <v>140.80000000000001</v>
      </c>
      <c r="F1025" s="14">
        <f t="shared" si="223"/>
        <v>177.2</v>
      </c>
      <c r="G1025" s="14">
        <f t="shared" si="223"/>
        <v>194.5</v>
      </c>
      <c r="H1025" s="14">
        <f t="shared" si="223"/>
        <v>165.9</v>
      </c>
    </row>
    <row r="1026" spans="1:8" ht="15.75" x14ac:dyDescent="0.25">
      <c r="A1026" s="11">
        <v>3</v>
      </c>
      <c r="B1026" s="12" t="s">
        <v>223</v>
      </c>
      <c r="C1026" s="14">
        <v>0</v>
      </c>
      <c r="D1026" s="14">
        <f>D1025/C1025*100</f>
        <v>96.239554317548766</v>
      </c>
      <c r="E1026" s="14">
        <f>E1025/D1025*100</f>
        <v>101.88133140376266</v>
      </c>
      <c r="F1026" s="14">
        <f>F1025/E1025*100</f>
        <v>125.85227272727271</v>
      </c>
      <c r="G1026" s="14">
        <f>G1025/F1025*100</f>
        <v>109.76297968397293</v>
      </c>
      <c r="H1026" s="14">
        <f>H1025/G1025*100</f>
        <v>85.295629820051417</v>
      </c>
    </row>
    <row r="1027" spans="1:8" ht="15.75" x14ac:dyDescent="0.25">
      <c r="A1027" s="11">
        <v>4</v>
      </c>
      <c r="B1027" s="12" t="s">
        <v>211</v>
      </c>
      <c r="C1027" s="14">
        <v>97</v>
      </c>
      <c r="D1027" s="14">
        <v>111.7</v>
      </c>
      <c r="E1027" s="14">
        <v>103.8</v>
      </c>
      <c r="F1027" s="14">
        <v>140.19999999999999</v>
      </c>
      <c r="G1027" s="14">
        <v>157.5</v>
      </c>
      <c r="H1027" s="14">
        <v>123</v>
      </c>
    </row>
    <row r="1028" spans="1:8" ht="15.75" x14ac:dyDescent="0.25">
      <c r="A1028" s="11">
        <v>5</v>
      </c>
      <c r="B1028" s="12" t="s">
        <v>212</v>
      </c>
      <c r="C1028" s="14">
        <v>13.8</v>
      </c>
      <c r="D1028" s="14">
        <v>6.9</v>
      </c>
      <c r="E1028" s="14">
        <v>15</v>
      </c>
      <c r="F1028" s="14">
        <v>15</v>
      </c>
      <c r="G1028" s="14">
        <v>15</v>
      </c>
      <c r="H1028" s="14">
        <v>17.399999999999999</v>
      </c>
    </row>
    <row r="1029" spans="1:8" ht="31.5" x14ac:dyDescent="0.25">
      <c r="A1029" s="11">
        <v>6</v>
      </c>
      <c r="B1029" s="12" t="s">
        <v>213</v>
      </c>
      <c r="C1029" s="14">
        <v>32.799999999999997</v>
      </c>
      <c r="D1029" s="14">
        <v>19.600000000000001</v>
      </c>
      <c r="E1029" s="14">
        <v>22</v>
      </c>
      <c r="F1029" s="14">
        <v>22</v>
      </c>
      <c r="G1029" s="14">
        <v>22</v>
      </c>
      <c r="H1029" s="14">
        <v>25.5</v>
      </c>
    </row>
    <row r="1030" spans="1:8" ht="15.75" x14ac:dyDescent="0.25">
      <c r="A1030" s="11">
        <v>7</v>
      </c>
      <c r="B1030" s="12" t="s">
        <v>214</v>
      </c>
      <c r="C1030" s="14">
        <f t="shared" ref="C1030:H1030" si="224">C1031+C1032+C1033</f>
        <v>54.6</v>
      </c>
      <c r="D1030" s="14">
        <f t="shared" si="224"/>
        <v>73.3</v>
      </c>
      <c r="E1030" s="14">
        <f t="shared" si="224"/>
        <v>17.7</v>
      </c>
      <c r="F1030" s="14">
        <f t="shared" si="224"/>
        <v>4.0999999999999996</v>
      </c>
      <c r="G1030" s="14">
        <f t="shared" si="224"/>
        <v>0</v>
      </c>
      <c r="H1030" s="14">
        <f t="shared" si="224"/>
        <v>0</v>
      </c>
    </row>
    <row r="1031" spans="1:8" ht="15.75" x14ac:dyDescent="0.25">
      <c r="A1031" s="11">
        <v>8</v>
      </c>
      <c r="B1031" s="12" t="s">
        <v>215</v>
      </c>
      <c r="C1031" s="14">
        <v>46.9</v>
      </c>
      <c r="D1031" s="14">
        <v>0</v>
      </c>
      <c r="E1031" s="14">
        <v>4.2</v>
      </c>
      <c r="F1031" s="14">
        <v>4.0999999999999996</v>
      </c>
      <c r="G1031" s="14">
        <v>0</v>
      </c>
      <c r="H1031" s="14">
        <v>0</v>
      </c>
    </row>
    <row r="1032" spans="1:8" ht="31.5" x14ac:dyDescent="0.25">
      <c r="A1032" s="11">
        <v>9</v>
      </c>
      <c r="B1032" s="12" t="s">
        <v>216</v>
      </c>
      <c r="C1032" s="14">
        <v>7.7</v>
      </c>
      <c r="D1032" s="14">
        <v>73.3</v>
      </c>
      <c r="E1032" s="14">
        <v>13.5</v>
      </c>
      <c r="F1032" s="14"/>
      <c r="G1032" s="14"/>
      <c r="H1032" s="14"/>
    </row>
    <row r="1033" spans="1:8" ht="15.75" x14ac:dyDescent="0.25">
      <c r="A1033" s="11">
        <v>10</v>
      </c>
      <c r="B1033" s="12" t="s">
        <v>217</v>
      </c>
      <c r="C1033" s="14"/>
      <c r="D1033" s="14"/>
      <c r="E1033" s="14"/>
      <c r="F1033" s="14"/>
      <c r="G1033" s="14"/>
      <c r="H1033" s="14"/>
    </row>
    <row r="1034" spans="1:8" ht="15.75" x14ac:dyDescent="0.25">
      <c r="A1034" s="11">
        <v>11</v>
      </c>
      <c r="B1034" s="12" t="s">
        <v>218</v>
      </c>
      <c r="C1034" s="14"/>
      <c r="D1034" s="14"/>
      <c r="E1034" s="14"/>
      <c r="F1034" s="14"/>
      <c r="G1034" s="14"/>
      <c r="H1034" s="14"/>
    </row>
    <row r="1035" spans="1:8" ht="47.25" x14ac:dyDescent="0.25">
      <c r="A1035" s="11">
        <v>12</v>
      </c>
      <c r="B1035" s="12" t="s">
        <v>243</v>
      </c>
      <c r="C1035" s="14"/>
      <c r="D1035" s="14"/>
      <c r="E1035" s="14"/>
      <c r="F1035" s="14"/>
      <c r="G1035" s="14"/>
      <c r="H1035" s="14"/>
    </row>
    <row r="1036" spans="1:8" ht="15.75" x14ac:dyDescent="0.25">
      <c r="A1036" s="11">
        <v>13</v>
      </c>
      <c r="B1036" s="12" t="s">
        <v>220</v>
      </c>
      <c r="C1036" s="14">
        <v>201.2</v>
      </c>
      <c r="D1036" s="14">
        <v>205.5</v>
      </c>
      <c r="E1036" s="14">
        <v>158.5</v>
      </c>
      <c r="F1036" s="14">
        <v>181.3</v>
      </c>
      <c r="G1036" s="14">
        <v>194.5</v>
      </c>
      <c r="H1036" s="14">
        <v>165.9</v>
      </c>
    </row>
    <row r="1037" spans="1:8" ht="15.75" x14ac:dyDescent="0.25">
      <c r="A1037" s="11">
        <v>14</v>
      </c>
      <c r="B1037" s="12" t="s">
        <v>223</v>
      </c>
      <c r="C1037" s="14">
        <v>0</v>
      </c>
      <c r="D1037" s="14">
        <f>D1036/C1036*100</f>
        <v>102.13717693836979</v>
      </c>
      <c r="E1037" s="14">
        <f>E1036/D1036*100</f>
        <v>77.128953771289531</v>
      </c>
      <c r="F1037" s="14">
        <f>F1036/E1036*100</f>
        <v>114.38485804416405</v>
      </c>
      <c r="G1037" s="14">
        <f>G1036/F1036*100</f>
        <v>107.28075013789298</v>
      </c>
      <c r="H1037" s="14">
        <f>H1036/G1036*100</f>
        <v>85.295629820051417</v>
      </c>
    </row>
    <row r="1038" spans="1:8" ht="15.75" x14ac:dyDescent="0.25">
      <c r="A1038" s="49"/>
      <c r="B1038" s="51" t="s">
        <v>271</v>
      </c>
      <c r="C1038" s="14"/>
      <c r="D1038" s="14"/>
      <c r="E1038" s="14"/>
      <c r="F1038" s="14"/>
      <c r="G1038" s="14"/>
      <c r="H1038" s="14"/>
    </row>
    <row r="1039" spans="1:8" ht="15.75" x14ac:dyDescent="0.25">
      <c r="A1039" s="11">
        <v>1</v>
      </c>
      <c r="B1039" s="12" t="s">
        <v>207</v>
      </c>
      <c r="C1039" s="14">
        <f t="shared" ref="C1039:H1039" si="225">C1040+C1045</f>
        <v>154.20000000000002</v>
      </c>
      <c r="D1039" s="14">
        <f t="shared" si="225"/>
        <v>133.80000000000001</v>
      </c>
      <c r="E1039" s="14">
        <f t="shared" si="225"/>
        <v>81.300000000000011</v>
      </c>
      <c r="F1039" s="14">
        <f t="shared" si="225"/>
        <v>83.7</v>
      </c>
      <c r="G1039" s="14">
        <f t="shared" si="225"/>
        <v>101</v>
      </c>
      <c r="H1039" s="14">
        <f t="shared" si="225"/>
        <v>106.9</v>
      </c>
    </row>
    <row r="1040" spans="1:8" ht="31.5" x14ac:dyDescent="0.25">
      <c r="A1040" s="11">
        <v>2</v>
      </c>
      <c r="B1040" s="12" t="s">
        <v>209</v>
      </c>
      <c r="C1040" s="14">
        <f t="shared" ref="C1040:H1040" si="226">C1042+C1043+C1044</f>
        <v>56.500000000000007</v>
      </c>
      <c r="D1040" s="14">
        <f t="shared" si="226"/>
        <v>59</v>
      </c>
      <c r="E1040" s="14">
        <f t="shared" si="226"/>
        <v>61.2</v>
      </c>
      <c r="F1040" s="14">
        <f t="shared" si="226"/>
        <v>61.2</v>
      </c>
      <c r="G1040" s="14">
        <f t="shared" si="226"/>
        <v>61.300000000000004</v>
      </c>
      <c r="H1040" s="14">
        <f t="shared" si="226"/>
        <v>71.3</v>
      </c>
    </row>
    <row r="1041" spans="1:8" ht="15.75" x14ac:dyDescent="0.25">
      <c r="A1041" s="11">
        <v>3</v>
      </c>
      <c r="B1041" s="12" t="s">
        <v>223</v>
      </c>
      <c r="C1041" s="14">
        <v>0</v>
      </c>
      <c r="D1041" s="14">
        <f>D1040/C1040*100</f>
        <v>104.42477876106193</v>
      </c>
      <c r="E1041" s="14">
        <f>E1040/D1040*100</f>
        <v>103.72881355932205</v>
      </c>
      <c r="F1041" s="14">
        <f>F1040/E1040*100</f>
        <v>100</v>
      </c>
      <c r="G1041" s="14">
        <f>G1040/F1040*100</f>
        <v>100.16339869281046</v>
      </c>
      <c r="H1041" s="14">
        <f>H1040/G1040*100</f>
        <v>116.31321370309951</v>
      </c>
    </row>
    <row r="1042" spans="1:8" ht="15.75" x14ac:dyDescent="0.25">
      <c r="A1042" s="11">
        <v>4</v>
      </c>
      <c r="B1042" s="12" t="s">
        <v>211</v>
      </c>
      <c r="C1042" s="14">
        <v>55.2</v>
      </c>
      <c r="D1042" s="14">
        <v>58.1</v>
      </c>
      <c r="E1042" s="14">
        <v>60.6</v>
      </c>
      <c r="F1042" s="14">
        <v>60.6</v>
      </c>
      <c r="G1042" s="14">
        <v>60.6</v>
      </c>
      <c r="H1042" s="14">
        <v>70.599999999999994</v>
      </c>
    </row>
    <row r="1043" spans="1:8" ht="15.75" x14ac:dyDescent="0.25">
      <c r="A1043" s="11">
        <v>5</v>
      </c>
      <c r="B1043" s="12" t="s">
        <v>212</v>
      </c>
      <c r="C1043" s="14">
        <v>1.1000000000000001</v>
      </c>
      <c r="D1043" s="14">
        <v>0.9</v>
      </c>
      <c r="E1043" s="14">
        <v>0.6</v>
      </c>
      <c r="F1043" s="14">
        <v>0.6</v>
      </c>
      <c r="G1043" s="14">
        <v>0.7</v>
      </c>
      <c r="H1043" s="14">
        <v>0.7</v>
      </c>
    </row>
    <row r="1044" spans="1:8" ht="31.5" x14ac:dyDescent="0.25">
      <c r="A1044" s="11">
        <v>6</v>
      </c>
      <c r="B1044" s="12" t="s">
        <v>213</v>
      </c>
      <c r="C1044" s="14">
        <v>0.2</v>
      </c>
      <c r="D1044" s="14">
        <v>0</v>
      </c>
      <c r="E1044" s="14">
        <v>0</v>
      </c>
      <c r="F1044" s="14">
        <v>0</v>
      </c>
      <c r="G1044" s="14">
        <v>0</v>
      </c>
      <c r="H1044" s="14">
        <v>0</v>
      </c>
    </row>
    <row r="1045" spans="1:8" ht="15.75" x14ac:dyDescent="0.25">
      <c r="A1045" s="11">
        <v>7</v>
      </c>
      <c r="B1045" s="12" t="s">
        <v>214</v>
      </c>
      <c r="C1045" s="14">
        <f t="shared" ref="C1045:H1045" si="227">C1046+C1047+C1048</f>
        <v>97.7</v>
      </c>
      <c r="D1045" s="14">
        <f t="shared" si="227"/>
        <v>74.8</v>
      </c>
      <c r="E1045" s="14">
        <f t="shared" si="227"/>
        <v>20.100000000000001</v>
      </c>
      <c r="F1045" s="14">
        <f t="shared" si="227"/>
        <v>22.5</v>
      </c>
      <c r="G1045" s="14">
        <f t="shared" si="227"/>
        <v>39.700000000000003</v>
      </c>
      <c r="H1045" s="14">
        <f t="shared" si="227"/>
        <v>35.6</v>
      </c>
    </row>
    <row r="1046" spans="1:8" ht="15.75" x14ac:dyDescent="0.25">
      <c r="A1046" s="11">
        <v>8</v>
      </c>
      <c r="B1046" s="12" t="s">
        <v>215</v>
      </c>
      <c r="C1046" s="14">
        <v>34.700000000000003</v>
      </c>
      <c r="D1046" s="14">
        <v>24</v>
      </c>
      <c r="E1046" s="14">
        <v>18.600000000000001</v>
      </c>
      <c r="F1046" s="14">
        <v>22.5</v>
      </c>
      <c r="G1046" s="14">
        <v>39.700000000000003</v>
      </c>
      <c r="H1046" s="14">
        <v>35.6</v>
      </c>
    </row>
    <row r="1047" spans="1:8" ht="31.5" x14ac:dyDescent="0.25">
      <c r="A1047" s="11">
        <v>9</v>
      </c>
      <c r="B1047" s="12" t="s">
        <v>216</v>
      </c>
      <c r="C1047" s="14">
        <v>63</v>
      </c>
      <c r="D1047" s="14">
        <v>50.8</v>
      </c>
      <c r="E1047" s="14">
        <v>1.5</v>
      </c>
      <c r="F1047" s="14"/>
      <c r="G1047" s="14"/>
      <c r="H1047" s="14"/>
    </row>
    <row r="1048" spans="1:8" ht="15.75" x14ac:dyDescent="0.25">
      <c r="A1048" s="11">
        <v>10</v>
      </c>
      <c r="B1048" s="12" t="s">
        <v>217</v>
      </c>
      <c r="C1048" s="14"/>
      <c r="D1048" s="14"/>
      <c r="E1048" s="14"/>
      <c r="F1048" s="14"/>
      <c r="G1048" s="14"/>
      <c r="H1048" s="14"/>
    </row>
    <row r="1049" spans="1:8" ht="15.75" x14ac:dyDescent="0.25">
      <c r="A1049" s="11">
        <v>11</v>
      </c>
      <c r="B1049" s="12" t="s">
        <v>218</v>
      </c>
      <c r="C1049" s="14"/>
      <c r="D1049" s="14"/>
      <c r="E1049" s="14"/>
      <c r="F1049" s="14"/>
      <c r="G1049" s="14"/>
      <c r="H1049" s="14"/>
    </row>
    <row r="1050" spans="1:8" ht="47.25" x14ac:dyDescent="0.25">
      <c r="A1050" s="11">
        <v>12</v>
      </c>
      <c r="B1050" s="12" t="s">
        <v>243</v>
      </c>
      <c r="C1050" s="14"/>
      <c r="D1050" s="14"/>
      <c r="E1050" s="14"/>
      <c r="F1050" s="14"/>
      <c r="G1050" s="14"/>
      <c r="H1050" s="14"/>
    </row>
    <row r="1051" spans="1:8" ht="15.75" x14ac:dyDescent="0.25">
      <c r="A1051" s="11">
        <v>13</v>
      </c>
      <c r="B1051" s="12" t="s">
        <v>220</v>
      </c>
      <c r="C1051" s="14">
        <v>146.4</v>
      </c>
      <c r="D1051" s="14">
        <v>143.6</v>
      </c>
      <c r="E1051" s="14">
        <v>81.3</v>
      </c>
      <c r="F1051" s="14">
        <v>83.7</v>
      </c>
      <c r="G1051" s="14">
        <v>101</v>
      </c>
      <c r="H1051" s="14">
        <v>106.9</v>
      </c>
    </row>
    <row r="1052" spans="1:8" ht="15.75" x14ac:dyDescent="0.25">
      <c r="A1052" s="11">
        <v>14</v>
      </c>
      <c r="B1052" s="12" t="s">
        <v>223</v>
      </c>
      <c r="C1052" s="14">
        <v>0</v>
      </c>
      <c r="D1052" s="14">
        <f>D1051/C1051*100</f>
        <v>98.08743169398906</v>
      </c>
      <c r="E1052" s="14">
        <f>E1051/D1051*100</f>
        <v>56.615598885793872</v>
      </c>
      <c r="F1052" s="14">
        <f>F1051/E1051*100</f>
        <v>102.95202952029521</v>
      </c>
      <c r="G1052" s="14">
        <f>G1051/F1051*100</f>
        <v>120.66905615292711</v>
      </c>
      <c r="H1052" s="14">
        <f>H1051/G1051*100</f>
        <v>105.84158415841584</v>
      </c>
    </row>
    <row r="1053" spans="1:8" ht="15.75" x14ac:dyDescent="0.25">
      <c r="A1053" s="49"/>
      <c r="B1053" s="51" t="s">
        <v>272</v>
      </c>
      <c r="C1053" s="14"/>
      <c r="D1053" s="14"/>
      <c r="E1053" s="14"/>
      <c r="F1053" s="14"/>
      <c r="G1053" s="14"/>
      <c r="H1053" s="14"/>
    </row>
    <row r="1054" spans="1:8" ht="15.75" x14ac:dyDescent="0.25">
      <c r="A1054" s="11">
        <v>1</v>
      </c>
      <c r="B1054" s="12" t="s">
        <v>207</v>
      </c>
      <c r="C1054" s="14">
        <f t="shared" ref="C1054:H1054" si="228">C1055+C1060</f>
        <v>59.1</v>
      </c>
      <c r="D1054" s="14">
        <f t="shared" si="228"/>
        <v>128.30000000000001</v>
      </c>
      <c r="E1054" s="14">
        <f t="shared" si="228"/>
        <v>59.199999999999996</v>
      </c>
      <c r="F1054" s="14">
        <f t="shared" si="228"/>
        <v>60.9</v>
      </c>
      <c r="G1054" s="14">
        <f t="shared" si="228"/>
        <v>62.699999999999996</v>
      </c>
      <c r="H1054" s="14">
        <f t="shared" si="228"/>
        <v>79.2</v>
      </c>
    </row>
    <row r="1055" spans="1:8" ht="31.5" x14ac:dyDescent="0.25">
      <c r="A1055" s="11">
        <v>2</v>
      </c>
      <c r="B1055" s="12" t="s">
        <v>209</v>
      </c>
      <c r="C1055" s="14">
        <f t="shared" ref="C1055:H1055" si="229">C1057+C1058+C1059</f>
        <v>4</v>
      </c>
      <c r="D1055" s="14">
        <f t="shared" si="229"/>
        <v>6.8</v>
      </c>
      <c r="E1055" s="14">
        <f t="shared" si="229"/>
        <v>5.8</v>
      </c>
      <c r="F1055" s="14">
        <f t="shared" si="229"/>
        <v>5.8</v>
      </c>
      <c r="G1055" s="14">
        <f t="shared" si="229"/>
        <v>5.8</v>
      </c>
      <c r="H1055" s="14">
        <f t="shared" si="229"/>
        <v>11.3</v>
      </c>
    </row>
    <row r="1056" spans="1:8" ht="15.75" x14ac:dyDescent="0.25">
      <c r="A1056" s="11">
        <v>3</v>
      </c>
      <c r="B1056" s="12" t="s">
        <v>223</v>
      </c>
      <c r="C1056" s="14">
        <v>0</v>
      </c>
      <c r="D1056" s="14">
        <f>D1055/C1055*100</f>
        <v>170</v>
      </c>
      <c r="E1056" s="14">
        <f>E1055/D1055*100</f>
        <v>85.294117647058826</v>
      </c>
      <c r="F1056" s="14">
        <f>F1055/E1055*100</f>
        <v>100</v>
      </c>
      <c r="G1056" s="14">
        <f>G1055/F1055*100</f>
        <v>100</v>
      </c>
      <c r="H1056" s="14">
        <f>H1055/G1055*100</f>
        <v>194.82758620689657</v>
      </c>
    </row>
    <row r="1057" spans="1:8" ht="15.75" x14ac:dyDescent="0.25">
      <c r="A1057" s="11">
        <v>4</v>
      </c>
      <c r="B1057" s="12" t="s">
        <v>211</v>
      </c>
      <c r="C1057" s="14">
        <v>4</v>
      </c>
      <c r="D1057" s="14">
        <v>6.3</v>
      </c>
      <c r="E1057" s="14">
        <v>5.8</v>
      </c>
      <c r="F1057" s="14">
        <v>5.8</v>
      </c>
      <c r="G1057" s="14">
        <v>5.8</v>
      </c>
      <c r="H1057" s="14">
        <v>11.3</v>
      </c>
    </row>
    <row r="1058" spans="1:8" ht="15.75" x14ac:dyDescent="0.25">
      <c r="A1058" s="11">
        <v>5</v>
      </c>
      <c r="B1058" s="12" t="s">
        <v>212</v>
      </c>
      <c r="C1058" s="14">
        <v>0</v>
      </c>
      <c r="D1058" s="14">
        <v>0.1</v>
      </c>
      <c r="E1058" s="14">
        <v>0</v>
      </c>
      <c r="F1058" s="14">
        <v>0</v>
      </c>
      <c r="G1058" s="14">
        <v>0</v>
      </c>
      <c r="H1058" s="14">
        <v>0</v>
      </c>
    </row>
    <row r="1059" spans="1:8" ht="31.5" x14ac:dyDescent="0.25">
      <c r="A1059" s="11">
        <v>6</v>
      </c>
      <c r="B1059" s="12" t="s">
        <v>213</v>
      </c>
      <c r="C1059" s="14">
        <v>0</v>
      </c>
      <c r="D1059" s="14">
        <v>0.4</v>
      </c>
      <c r="E1059" s="14">
        <v>0</v>
      </c>
      <c r="F1059" s="14">
        <v>0</v>
      </c>
      <c r="G1059" s="14">
        <v>0</v>
      </c>
      <c r="H1059" s="14">
        <v>0</v>
      </c>
    </row>
    <row r="1060" spans="1:8" ht="15.75" x14ac:dyDescent="0.25">
      <c r="A1060" s="11">
        <v>7</v>
      </c>
      <c r="B1060" s="12" t="s">
        <v>214</v>
      </c>
      <c r="C1060" s="14">
        <f t="shared" ref="C1060:H1060" si="230">C1061+C1062+C1063</f>
        <v>55.1</v>
      </c>
      <c r="D1060" s="14">
        <f t="shared" si="230"/>
        <v>121.5</v>
      </c>
      <c r="E1060" s="14">
        <f t="shared" si="230"/>
        <v>53.4</v>
      </c>
      <c r="F1060" s="14">
        <f t="shared" si="230"/>
        <v>55.1</v>
      </c>
      <c r="G1060" s="14">
        <f t="shared" si="230"/>
        <v>56.9</v>
      </c>
      <c r="H1060" s="14">
        <f t="shared" si="230"/>
        <v>67.900000000000006</v>
      </c>
    </row>
    <row r="1061" spans="1:8" ht="15.75" x14ac:dyDescent="0.25">
      <c r="A1061" s="11">
        <v>8</v>
      </c>
      <c r="B1061" s="12" t="s">
        <v>215</v>
      </c>
      <c r="C1061" s="14">
        <v>54.2</v>
      </c>
      <c r="D1061" s="14">
        <v>70.2</v>
      </c>
      <c r="E1061" s="14">
        <v>53.3</v>
      </c>
      <c r="F1061" s="14">
        <v>55.1</v>
      </c>
      <c r="G1061" s="14">
        <v>56.9</v>
      </c>
      <c r="H1061" s="14">
        <v>67.900000000000006</v>
      </c>
    </row>
    <row r="1062" spans="1:8" ht="31.5" x14ac:dyDescent="0.25">
      <c r="A1062" s="11">
        <v>9</v>
      </c>
      <c r="B1062" s="12" t="s">
        <v>216</v>
      </c>
      <c r="C1062" s="14">
        <v>0.9</v>
      </c>
      <c r="D1062" s="14">
        <v>51.3</v>
      </c>
      <c r="E1062" s="14">
        <v>0.1</v>
      </c>
      <c r="F1062" s="14"/>
      <c r="G1062" s="14"/>
      <c r="H1062" s="14"/>
    </row>
    <row r="1063" spans="1:8" ht="15.75" x14ac:dyDescent="0.25">
      <c r="A1063" s="11">
        <v>10</v>
      </c>
      <c r="B1063" s="12" t="s">
        <v>217</v>
      </c>
      <c r="C1063" s="14"/>
      <c r="D1063" s="14"/>
      <c r="E1063" s="14"/>
      <c r="F1063" s="14"/>
      <c r="G1063" s="14"/>
      <c r="H1063" s="14"/>
    </row>
    <row r="1064" spans="1:8" ht="15.75" x14ac:dyDescent="0.25">
      <c r="A1064" s="11">
        <v>11</v>
      </c>
      <c r="B1064" s="12" t="s">
        <v>218</v>
      </c>
      <c r="C1064" s="14"/>
      <c r="D1064" s="14"/>
      <c r="E1064" s="14"/>
      <c r="F1064" s="14"/>
      <c r="G1064" s="14"/>
      <c r="H1064" s="14"/>
    </row>
    <row r="1065" spans="1:8" ht="47.25" x14ac:dyDescent="0.25">
      <c r="A1065" s="11">
        <v>12</v>
      </c>
      <c r="B1065" s="12" t="s">
        <v>243</v>
      </c>
      <c r="C1065" s="14"/>
      <c r="D1065" s="14"/>
      <c r="E1065" s="14"/>
      <c r="F1065" s="14"/>
      <c r="G1065" s="14"/>
      <c r="H1065" s="14"/>
    </row>
    <row r="1066" spans="1:8" ht="15.75" x14ac:dyDescent="0.25">
      <c r="A1066" s="11">
        <v>13</v>
      </c>
      <c r="B1066" s="12" t="s">
        <v>220</v>
      </c>
      <c r="C1066" s="14">
        <v>61</v>
      </c>
      <c r="D1066" s="14">
        <v>128.30000000000001</v>
      </c>
      <c r="E1066" s="14">
        <v>59.2</v>
      </c>
      <c r="F1066" s="14">
        <v>60.9</v>
      </c>
      <c r="G1066" s="14">
        <v>62.7</v>
      </c>
      <c r="H1066" s="14">
        <v>79.2</v>
      </c>
    </row>
    <row r="1067" spans="1:8" ht="15.75" x14ac:dyDescent="0.25">
      <c r="A1067" s="11">
        <v>14</v>
      </c>
      <c r="B1067" s="12" t="s">
        <v>223</v>
      </c>
      <c r="C1067" s="14">
        <v>0</v>
      </c>
      <c r="D1067" s="14">
        <f>D1066/C1066*100</f>
        <v>210.32786885245903</v>
      </c>
      <c r="E1067" s="14">
        <f>E1066/D1066*100</f>
        <v>46.14185502727981</v>
      </c>
      <c r="F1067" s="14">
        <f>F1066/E1066*100</f>
        <v>102.87162162162163</v>
      </c>
      <c r="G1067" s="14">
        <f>G1066/F1066*100</f>
        <v>102.95566502463053</v>
      </c>
      <c r="H1067" s="14">
        <f>H1066/G1066*100</f>
        <v>126.31578947368421</v>
      </c>
    </row>
    <row r="1068" spans="1:8" ht="15.75" x14ac:dyDescent="0.25">
      <c r="A1068" s="49"/>
      <c r="B1068" s="51" t="s">
        <v>273</v>
      </c>
      <c r="C1068" s="14"/>
      <c r="D1068" s="14"/>
      <c r="E1068" s="14"/>
      <c r="F1068" s="14"/>
      <c r="G1068" s="14"/>
      <c r="H1068" s="14"/>
    </row>
    <row r="1069" spans="1:8" ht="15.75" x14ac:dyDescent="0.25">
      <c r="A1069" s="11">
        <v>1</v>
      </c>
      <c r="B1069" s="12" t="s">
        <v>207</v>
      </c>
      <c r="C1069" s="14">
        <f t="shared" ref="C1069:H1069" si="231">C1070+C1075</f>
        <v>98.300000000000011</v>
      </c>
      <c r="D1069" s="14">
        <f t="shared" si="231"/>
        <v>118.7</v>
      </c>
      <c r="E1069" s="14">
        <f t="shared" si="231"/>
        <v>94.699999999999989</v>
      </c>
      <c r="F1069" s="14">
        <f t="shared" si="231"/>
        <v>80.5</v>
      </c>
      <c r="G1069" s="14">
        <f t="shared" si="231"/>
        <v>83.1</v>
      </c>
      <c r="H1069" s="14">
        <f t="shared" si="231"/>
        <v>96.9</v>
      </c>
    </row>
    <row r="1070" spans="1:8" ht="31.5" x14ac:dyDescent="0.25">
      <c r="A1070" s="11">
        <v>2</v>
      </c>
      <c r="B1070" s="12" t="s">
        <v>209</v>
      </c>
      <c r="C1070" s="14">
        <f t="shared" ref="C1070:H1070" si="232">C1072+C1073+C1074</f>
        <v>17</v>
      </c>
      <c r="D1070" s="14">
        <f t="shared" si="232"/>
        <v>18.7</v>
      </c>
      <c r="E1070" s="14">
        <f t="shared" si="232"/>
        <v>19.8</v>
      </c>
      <c r="F1070" s="14">
        <f t="shared" si="232"/>
        <v>19.8</v>
      </c>
      <c r="G1070" s="14">
        <f t="shared" si="232"/>
        <v>19.8</v>
      </c>
      <c r="H1070" s="14">
        <f t="shared" si="232"/>
        <v>28</v>
      </c>
    </row>
    <row r="1071" spans="1:8" ht="15.75" x14ac:dyDescent="0.25">
      <c r="A1071" s="11">
        <v>3</v>
      </c>
      <c r="B1071" s="12" t="s">
        <v>223</v>
      </c>
      <c r="C1071" s="14">
        <v>0</v>
      </c>
      <c r="D1071" s="14">
        <f>D1070/C1070*100</f>
        <v>109.99999999999999</v>
      </c>
      <c r="E1071" s="14">
        <f>E1070/D1070*100</f>
        <v>105.88235294117648</v>
      </c>
      <c r="F1071" s="14">
        <f>F1070/E1070*100</f>
        <v>100</v>
      </c>
      <c r="G1071" s="14">
        <f>G1070/F1070*100</f>
        <v>100</v>
      </c>
      <c r="H1071" s="14">
        <f>H1070/G1070*100</f>
        <v>141.41414141414143</v>
      </c>
    </row>
    <row r="1072" spans="1:8" ht="15.75" x14ac:dyDescent="0.25">
      <c r="A1072" s="11">
        <v>4</v>
      </c>
      <c r="B1072" s="12" t="s">
        <v>211</v>
      </c>
      <c r="C1072" s="14">
        <v>16.2</v>
      </c>
      <c r="D1072" s="14">
        <v>17.7</v>
      </c>
      <c r="E1072" s="14">
        <v>19</v>
      </c>
      <c r="F1072" s="14">
        <v>19</v>
      </c>
      <c r="G1072" s="14">
        <v>19</v>
      </c>
      <c r="H1072" s="14">
        <v>22</v>
      </c>
    </row>
    <row r="1073" spans="1:8" ht="15.75" x14ac:dyDescent="0.25">
      <c r="A1073" s="11">
        <v>5</v>
      </c>
      <c r="B1073" s="12" t="s">
        <v>212</v>
      </c>
      <c r="C1073" s="14">
        <v>0.8</v>
      </c>
      <c r="D1073" s="14">
        <v>0.6</v>
      </c>
      <c r="E1073" s="14">
        <v>0.8</v>
      </c>
      <c r="F1073" s="14">
        <v>0.8</v>
      </c>
      <c r="G1073" s="14">
        <v>0.8</v>
      </c>
      <c r="H1073" s="14">
        <v>0.9</v>
      </c>
    </row>
    <row r="1074" spans="1:8" ht="31.5" x14ac:dyDescent="0.25">
      <c r="A1074" s="11">
        <v>6</v>
      </c>
      <c r="B1074" s="12" t="s">
        <v>213</v>
      </c>
      <c r="C1074" s="14">
        <v>0</v>
      </c>
      <c r="D1074" s="14">
        <v>0.4</v>
      </c>
      <c r="E1074" s="14">
        <v>0</v>
      </c>
      <c r="F1074" s="14">
        <v>0</v>
      </c>
      <c r="G1074" s="14">
        <v>0</v>
      </c>
      <c r="H1074" s="14">
        <v>5.0999999999999996</v>
      </c>
    </row>
    <row r="1075" spans="1:8" ht="15.75" x14ac:dyDescent="0.25">
      <c r="A1075" s="11">
        <v>7</v>
      </c>
      <c r="B1075" s="12" t="s">
        <v>214</v>
      </c>
      <c r="C1075" s="14">
        <f t="shared" ref="C1075:H1075" si="233">C1076+C1077+C1078</f>
        <v>81.300000000000011</v>
      </c>
      <c r="D1075" s="14">
        <f t="shared" si="233"/>
        <v>100</v>
      </c>
      <c r="E1075" s="14">
        <f t="shared" si="233"/>
        <v>74.899999999999991</v>
      </c>
      <c r="F1075" s="14">
        <f t="shared" si="233"/>
        <v>60.7</v>
      </c>
      <c r="G1075" s="14">
        <f t="shared" si="233"/>
        <v>63.3</v>
      </c>
      <c r="H1075" s="14">
        <f t="shared" si="233"/>
        <v>68.900000000000006</v>
      </c>
    </row>
    <row r="1076" spans="1:8" ht="15.75" x14ac:dyDescent="0.25">
      <c r="A1076" s="11">
        <v>8</v>
      </c>
      <c r="B1076" s="12" t="s">
        <v>215</v>
      </c>
      <c r="C1076" s="14">
        <v>47.7</v>
      </c>
      <c r="D1076" s="14">
        <v>51.2</v>
      </c>
      <c r="E1076" s="14">
        <v>73.099999999999994</v>
      </c>
      <c r="F1076" s="14">
        <v>60.7</v>
      </c>
      <c r="G1076" s="14">
        <v>63.3</v>
      </c>
      <c r="H1076" s="14">
        <v>68.900000000000006</v>
      </c>
    </row>
    <row r="1077" spans="1:8" ht="31.5" x14ac:dyDescent="0.25">
      <c r="A1077" s="11">
        <v>9</v>
      </c>
      <c r="B1077" s="12" t="s">
        <v>216</v>
      </c>
      <c r="C1077" s="14">
        <v>33.6</v>
      </c>
      <c r="D1077" s="14">
        <v>48.8</v>
      </c>
      <c r="E1077" s="14">
        <v>1.8</v>
      </c>
      <c r="F1077" s="14"/>
      <c r="G1077" s="14"/>
      <c r="H1077" s="14"/>
    </row>
    <row r="1078" spans="1:8" ht="15.75" x14ac:dyDescent="0.25">
      <c r="A1078" s="11">
        <v>10</v>
      </c>
      <c r="B1078" s="12" t="s">
        <v>217</v>
      </c>
      <c r="C1078" s="14"/>
      <c r="D1078" s="14"/>
      <c r="E1078" s="14"/>
      <c r="F1078" s="14"/>
      <c r="G1078" s="14"/>
      <c r="H1078" s="14"/>
    </row>
    <row r="1079" spans="1:8" ht="15.75" x14ac:dyDescent="0.25">
      <c r="A1079" s="11">
        <v>11</v>
      </c>
      <c r="B1079" s="12" t="s">
        <v>218</v>
      </c>
      <c r="C1079" s="14"/>
      <c r="D1079" s="14"/>
      <c r="E1079" s="14"/>
      <c r="F1079" s="14"/>
      <c r="G1079" s="14"/>
      <c r="H1079" s="14"/>
    </row>
    <row r="1080" spans="1:8" ht="47.25" x14ac:dyDescent="0.25">
      <c r="A1080" s="11">
        <v>12</v>
      </c>
      <c r="B1080" s="12" t="s">
        <v>243</v>
      </c>
      <c r="C1080" s="14"/>
      <c r="D1080" s="14"/>
      <c r="E1080" s="14"/>
      <c r="F1080" s="14"/>
      <c r="G1080" s="14"/>
      <c r="H1080" s="14"/>
    </row>
    <row r="1081" spans="1:8" ht="15.75" x14ac:dyDescent="0.25">
      <c r="A1081" s="11">
        <v>13</v>
      </c>
      <c r="B1081" s="12" t="s">
        <v>220</v>
      </c>
      <c r="C1081" s="14">
        <v>99.3</v>
      </c>
      <c r="D1081" s="14">
        <v>118.9</v>
      </c>
      <c r="E1081" s="14">
        <v>94.7</v>
      </c>
      <c r="F1081" s="14">
        <v>80.5</v>
      </c>
      <c r="G1081" s="14">
        <v>83.1</v>
      </c>
      <c r="H1081" s="14">
        <v>96.9</v>
      </c>
    </row>
    <row r="1082" spans="1:8" ht="15.75" x14ac:dyDescent="0.25">
      <c r="A1082" s="11">
        <v>14</v>
      </c>
      <c r="B1082" s="12" t="s">
        <v>223</v>
      </c>
      <c r="C1082" s="14">
        <v>0</v>
      </c>
      <c r="D1082" s="14">
        <f>D1081/C1081*100</f>
        <v>119.73816717019135</v>
      </c>
      <c r="E1082" s="14">
        <f>E1081/D1081*100</f>
        <v>79.646761984861229</v>
      </c>
      <c r="F1082" s="14">
        <f>F1081/E1081*100</f>
        <v>85.005279831045399</v>
      </c>
      <c r="G1082" s="14">
        <f>G1081/F1081*100</f>
        <v>103.22981366459626</v>
      </c>
      <c r="H1082" s="14">
        <f>H1081/G1081*100</f>
        <v>116.60649819494586</v>
      </c>
    </row>
    <row r="1083" spans="1:8" ht="15.75" x14ac:dyDescent="0.25">
      <c r="A1083" s="49"/>
      <c r="B1083" s="51" t="s">
        <v>274</v>
      </c>
      <c r="C1083" s="14"/>
      <c r="D1083" s="14"/>
      <c r="E1083" s="14"/>
      <c r="F1083" s="14"/>
      <c r="G1083" s="14"/>
      <c r="H1083" s="14"/>
    </row>
    <row r="1084" spans="1:8" ht="15.75" x14ac:dyDescent="0.25">
      <c r="A1084" s="11">
        <v>1</v>
      </c>
      <c r="B1084" s="12" t="s">
        <v>207</v>
      </c>
      <c r="C1084" s="14">
        <f t="shared" ref="C1084:H1084" si="234">C1085+C1090</f>
        <v>130.19999999999999</v>
      </c>
      <c r="D1084" s="14">
        <f t="shared" si="234"/>
        <v>88.699999999999989</v>
      </c>
      <c r="E1084" s="14">
        <f t="shared" si="234"/>
        <v>87.5</v>
      </c>
      <c r="F1084" s="14">
        <f t="shared" si="234"/>
        <v>90.6</v>
      </c>
      <c r="G1084" s="14">
        <f t="shared" si="234"/>
        <v>93.5</v>
      </c>
      <c r="H1084" s="14">
        <f t="shared" si="234"/>
        <v>110.6</v>
      </c>
    </row>
    <row r="1085" spans="1:8" ht="31.5" x14ac:dyDescent="0.25">
      <c r="A1085" s="11">
        <v>2</v>
      </c>
      <c r="B1085" s="12" t="s">
        <v>209</v>
      </c>
      <c r="C1085" s="14">
        <f t="shared" ref="C1085:H1085" si="235">C1087+C1088+C1089</f>
        <v>51</v>
      </c>
      <c r="D1085" s="14">
        <f t="shared" si="235"/>
        <v>51.199999999999996</v>
      </c>
      <c r="E1085" s="14">
        <f t="shared" si="235"/>
        <v>55</v>
      </c>
      <c r="F1085" s="14">
        <f t="shared" si="235"/>
        <v>55</v>
      </c>
      <c r="G1085" s="14">
        <f t="shared" si="235"/>
        <v>55</v>
      </c>
      <c r="H1085" s="14">
        <f t="shared" si="235"/>
        <v>63.6</v>
      </c>
    </row>
    <row r="1086" spans="1:8" ht="15.75" x14ac:dyDescent="0.25">
      <c r="A1086" s="11">
        <v>3</v>
      </c>
      <c r="B1086" s="12" t="s">
        <v>223</v>
      </c>
      <c r="C1086" s="14">
        <v>0</v>
      </c>
      <c r="D1086" s="14">
        <f>D1085/C1085*100</f>
        <v>100.3921568627451</v>
      </c>
      <c r="E1086" s="14">
        <f>E1085/D1085*100</f>
        <v>107.421875</v>
      </c>
      <c r="F1086" s="14">
        <f>F1085/E1085*100</f>
        <v>100</v>
      </c>
      <c r="G1086" s="14">
        <f>G1085/F1085*100</f>
        <v>100</v>
      </c>
      <c r="H1086" s="14">
        <f>H1085/G1085*100</f>
        <v>115.63636363636365</v>
      </c>
    </row>
    <row r="1087" spans="1:8" ht="15.75" x14ac:dyDescent="0.25">
      <c r="A1087" s="11">
        <v>4</v>
      </c>
      <c r="B1087" s="12" t="s">
        <v>211</v>
      </c>
      <c r="C1087" s="14">
        <v>49.9</v>
      </c>
      <c r="D1087" s="14">
        <v>48.3</v>
      </c>
      <c r="E1087" s="14">
        <v>54.2</v>
      </c>
      <c r="F1087" s="14">
        <v>54.2</v>
      </c>
      <c r="G1087" s="14">
        <v>54.2</v>
      </c>
      <c r="H1087" s="14">
        <v>62.7</v>
      </c>
    </row>
    <row r="1088" spans="1:8" ht="15.75" x14ac:dyDescent="0.25">
      <c r="A1088" s="11">
        <v>5</v>
      </c>
      <c r="B1088" s="12" t="s">
        <v>212</v>
      </c>
      <c r="C1088" s="14">
        <v>0.2</v>
      </c>
      <c r="D1088" s="14">
        <v>1</v>
      </c>
      <c r="E1088" s="14">
        <v>0</v>
      </c>
      <c r="F1088" s="14">
        <v>0</v>
      </c>
      <c r="G1088" s="14">
        <v>0</v>
      </c>
      <c r="H1088" s="14">
        <v>0</v>
      </c>
    </row>
    <row r="1089" spans="1:8" ht="31.5" x14ac:dyDescent="0.25">
      <c r="A1089" s="11">
        <v>6</v>
      </c>
      <c r="B1089" s="12" t="s">
        <v>213</v>
      </c>
      <c r="C1089" s="14">
        <v>0.9</v>
      </c>
      <c r="D1089" s="14">
        <v>1.9</v>
      </c>
      <c r="E1089" s="14">
        <v>0.8</v>
      </c>
      <c r="F1089" s="14">
        <v>0.8</v>
      </c>
      <c r="G1089" s="14">
        <v>0.8</v>
      </c>
      <c r="H1089" s="14">
        <v>0.9</v>
      </c>
    </row>
    <row r="1090" spans="1:8" ht="15.75" x14ac:dyDescent="0.25">
      <c r="A1090" s="11">
        <v>7</v>
      </c>
      <c r="B1090" s="12" t="s">
        <v>214</v>
      </c>
      <c r="C1090" s="14">
        <f t="shared" ref="C1090:H1090" si="236">C1091+C1092+C1093</f>
        <v>79.199999999999989</v>
      </c>
      <c r="D1090" s="14">
        <f t="shared" si="236"/>
        <v>37.5</v>
      </c>
      <c r="E1090" s="14">
        <f t="shared" si="236"/>
        <v>32.5</v>
      </c>
      <c r="F1090" s="14">
        <f t="shared" si="236"/>
        <v>35.6</v>
      </c>
      <c r="G1090" s="14">
        <f t="shared" si="236"/>
        <v>38.5</v>
      </c>
      <c r="H1090" s="14">
        <f t="shared" si="236"/>
        <v>47</v>
      </c>
    </row>
    <row r="1091" spans="1:8" ht="15.75" x14ac:dyDescent="0.25">
      <c r="A1091" s="11">
        <v>8</v>
      </c>
      <c r="B1091" s="12" t="s">
        <v>215</v>
      </c>
      <c r="C1091" s="14">
        <v>56.8</v>
      </c>
      <c r="D1091" s="14">
        <v>27.7</v>
      </c>
      <c r="E1091" s="14">
        <v>30.2</v>
      </c>
      <c r="F1091" s="14">
        <v>35.6</v>
      </c>
      <c r="G1091" s="14">
        <v>38.5</v>
      </c>
      <c r="H1091" s="14">
        <v>47</v>
      </c>
    </row>
    <row r="1092" spans="1:8" ht="31.5" x14ac:dyDescent="0.25">
      <c r="A1092" s="11">
        <v>9</v>
      </c>
      <c r="B1092" s="12" t="s">
        <v>216</v>
      </c>
      <c r="C1092" s="14">
        <v>22.4</v>
      </c>
      <c r="D1092" s="14">
        <v>9.8000000000000007</v>
      </c>
      <c r="E1092" s="14">
        <v>2.2999999999999998</v>
      </c>
      <c r="F1092" s="14"/>
      <c r="G1092" s="14"/>
      <c r="H1092" s="14"/>
    </row>
    <row r="1093" spans="1:8" ht="15.75" x14ac:dyDescent="0.25">
      <c r="A1093" s="11">
        <v>10</v>
      </c>
      <c r="B1093" s="12" t="s">
        <v>217</v>
      </c>
      <c r="C1093" s="14"/>
      <c r="D1093" s="14"/>
      <c r="E1093" s="14"/>
      <c r="F1093" s="14"/>
      <c r="G1093" s="14"/>
      <c r="H1093" s="14"/>
    </row>
    <row r="1094" spans="1:8" ht="15.75" x14ac:dyDescent="0.25">
      <c r="A1094" s="11">
        <v>11</v>
      </c>
      <c r="B1094" s="12" t="s">
        <v>218</v>
      </c>
      <c r="C1094" s="14"/>
      <c r="D1094" s="14"/>
      <c r="E1094" s="14"/>
      <c r="F1094" s="14"/>
      <c r="G1094" s="14"/>
      <c r="H1094" s="14"/>
    </row>
    <row r="1095" spans="1:8" ht="47.25" x14ac:dyDescent="0.25">
      <c r="A1095" s="11">
        <v>12</v>
      </c>
      <c r="B1095" s="12" t="s">
        <v>243</v>
      </c>
      <c r="C1095" s="14"/>
      <c r="D1095" s="14"/>
      <c r="E1095" s="14"/>
      <c r="F1095" s="14"/>
      <c r="G1095" s="14"/>
      <c r="H1095" s="14"/>
    </row>
    <row r="1096" spans="1:8" ht="15.75" x14ac:dyDescent="0.25">
      <c r="A1096" s="11">
        <v>13</v>
      </c>
      <c r="B1096" s="12" t="s">
        <v>220</v>
      </c>
      <c r="C1096" s="14">
        <v>123.7</v>
      </c>
      <c r="D1096" s="14">
        <v>96.8</v>
      </c>
      <c r="E1096" s="14">
        <v>87.5</v>
      </c>
      <c r="F1096" s="14">
        <v>90.6</v>
      </c>
      <c r="G1096" s="14">
        <v>93.5</v>
      </c>
      <c r="H1096" s="14">
        <v>110.6</v>
      </c>
    </row>
    <row r="1097" spans="1:8" ht="15.75" x14ac:dyDescent="0.25">
      <c r="A1097" s="11">
        <v>14</v>
      </c>
      <c r="B1097" s="12" t="s">
        <v>223</v>
      </c>
      <c r="C1097" s="14">
        <v>0</v>
      </c>
      <c r="D1097" s="14">
        <f>D1096/C1096*100</f>
        <v>78.253839935327392</v>
      </c>
      <c r="E1097" s="14">
        <f>E1096/D1096*100</f>
        <v>90.392561983471069</v>
      </c>
      <c r="F1097" s="14">
        <f>F1096/E1096*100</f>
        <v>103.54285714285713</v>
      </c>
      <c r="G1097" s="14">
        <f>G1096/F1096*100</f>
        <v>103.2008830022075</v>
      </c>
      <c r="H1097" s="14">
        <f>H1096/G1096*100</f>
        <v>118.28877005347593</v>
      </c>
    </row>
    <row r="1098" spans="1:8" ht="15.75" x14ac:dyDescent="0.25">
      <c r="A1098" s="49"/>
      <c r="B1098" s="51" t="s">
        <v>275</v>
      </c>
      <c r="C1098" s="14"/>
      <c r="D1098" s="14"/>
      <c r="E1098" s="14"/>
      <c r="F1098" s="14"/>
      <c r="G1098" s="14"/>
      <c r="H1098" s="14"/>
    </row>
    <row r="1099" spans="1:8" ht="15.75" x14ac:dyDescent="0.25">
      <c r="A1099" s="11">
        <v>1</v>
      </c>
      <c r="B1099" s="12" t="s">
        <v>207</v>
      </c>
      <c r="C1099" s="14">
        <f t="shared" ref="C1099:H1099" si="237">C1100+C1105</f>
        <v>101.8</v>
      </c>
      <c r="D1099" s="14">
        <f t="shared" si="237"/>
        <v>79.800000000000011</v>
      </c>
      <c r="E1099" s="14">
        <f t="shared" si="237"/>
        <v>63.999999999999993</v>
      </c>
      <c r="F1099" s="14">
        <f t="shared" si="237"/>
        <v>65.900000000000006</v>
      </c>
      <c r="G1099" s="14">
        <f t="shared" si="237"/>
        <v>77.599999999999994</v>
      </c>
      <c r="H1099" s="14">
        <f t="shared" si="237"/>
        <v>75.100000000000009</v>
      </c>
    </row>
    <row r="1100" spans="1:8" ht="31.5" x14ac:dyDescent="0.25">
      <c r="A1100" s="11">
        <v>2</v>
      </c>
      <c r="B1100" s="12" t="s">
        <v>209</v>
      </c>
      <c r="C1100" s="14">
        <f t="shared" ref="C1100:H1100" si="238">C1102+C1103+C1104</f>
        <v>4</v>
      </c>
      <c r="D1100" s="14">
        <f t="shared" si="238"/>
        <v>4.4000000000000004</v>
      </c>
      <c r="E1100" s="14">
        <f t="shared" si="238"/>
        <v>5.8999999999999995</v>
      </c>
      <c r="F1100" s="14">
        <f t="shared" si="238"/>
        <v>6</v>
      </c>
      <c r="G1100" s="14">
        <f t="shared" si="238"/>
        <v>6</v>
      </c>
      <c r="H1100" s="14">
        <f t="shared" si="238"/>
        <v>6.9</v>
      </c>
    </row>
    <row r="1101" spans="1:8" ht="15.75" x14ac:dyDescent="0.25">
      <c r="A1101" s="11">
        <v>3</v>
      </c>
      <c r="B1101" s="12" t="s">
        <v>223</v>
      </c>
      <c r="C1101" s="14">
        <v>0</v>
      </c>
      <c r="D1101" s="14">
        <f>D1100/C1100*100</f>
        <v>110.00000000000001</v>
      </c>
      <c r="E1101" s="14">
        <f>E1100/D1100*100</f>
        <v>134.09090909090907</v>
      </c>
      <c r="F1101" s="14">
        <f>F1100/E1100*100</f>
        <v>101.6949152542373</v>
      </c>
      <c r="G1101" s="14">
        <f>G1100/F1100*100</f>
        <v>100</v>
      </c>
      <c r="H1101" s="14">
        <f>H1100/G1100*100</f>
        <v>115.00000000000001</v>
      </c>
    </row>
    <row r="1102" spans="1:8" ht="15.75" x14ac:dyDescent="0.25">
      <c r="A1102" s="11">
        <v>4</v>
      </c>
      <c r="B1102" s="12" t="s">
        <v>211</v>
      </c>
      <c r="C1102" s="14">
        <v>3.7</v>
      </c>
      <c r="D1102" s="14">
        <v>4</v>
      </c>
      <c r="E1102" s="14">
        <v>5.6</v>
      </c>
      <c r="F1102" s="14">
        <v>5.6</v>
      </c>
      <c r="G1102" s="14">
        <v>5.6</v>
      </c>
      <c r="H1102" s="14">
        <v>6.5</v>
      </c>
    </row>
    <row r="1103" spans="1:8" ht="15.75" x14ac:dyDescent="0.25">
      <c r="A1103" s="11">
        <v>5</v>
      </c>
      <c r="B1103" s="12" t="s">
        <v>212</v>
      </c>
      <c r="C1103" s="14">
        <v>0</v>
      </c>
      <c r="D1103" s="14">
        <v>0</v>
      </c>
      <c r="E1103" s="14">
        <v>0</v>
      </c>
      <c r="F1103" s="14">
        <v>0</v>
      </c>
      <c r="G1103" s="14">
        <v>0</v>
      </c>
      <c r="H1103" s="14">
        <v>0</v>
      </c>
    </row>
    <row r="1104" spans="1:8" ht="31.5" x14ac:dyDescent="0.25">
      <c r="A1104" s="11">
        <v>6</v>
      </c>
      <c r="B1104" s="12" t="s">
        <v>213</v>
      </c>
      <c r="C1104" s="14">
        <v>0.3</v>
      </c>
      <c r="D1104" s="14">
        <v>0.4</v>
      </c>
      <c r="E1104" s="14">
        <v>0.3</v>
      </c>
      <c r="F1104" s="14">
        <v>0.4</v>
      </c>
      <c r="G1104" s="14">
        <v>0.4</v>
      </c>
      <c r="H1104" s="14">
        <v>0.4</v>
      </c>
    </row>
    <row r="1105" spans="1:8" ht="15.75" x14ac:dyDescent="0.25">
      <c r="A1105" s="11">
        <v>7</v>
      </c>
      <c r="B1105" s="12" t="s">
        <v>214</v>
      </c>
      <c r="C1105" s="14">
        <f t="shared" ref="C1105:H1105" si="239">C1106+C1107+C1108</f>
        <v>97.8</v>
      </c>
      <c r="D1105" s="14">
        <f t="shared" si="239"/>
        <v>75.400000000000006</v>
      </c>
      <c r="E1105" s="14">
        <f t="shared" si="239"/>
        <v>58.099999999999994</v>
      </c>
      <c r="F1105" s="14">
        <f t="shared" si="239"/>
        <v>59.9</v>
      </c>
      <c r="G1105" s="14">
        <f t="shared" si="239"/>
        <v>71.599999999999994</v>
      </c>
      <c r="H1105" s="14">
        <f t="shared" si="239"/>
        <v>68.2</v>
      </c>
    </row>
    <row r="1106" spans="1:8" ht="15.75" x14ac:dyDescent="0.25">
      <c r="A1106" s="11">
        <v>8</v>
      </c>
      <c r="B1106" s="12" t="s">
        <v>215</v>
      </c>
      <c r="C1106" s="14">
        <v>95</v>
      </c>
      <c r="D1106" s="14">
        <v>57.2</v>
      </c>
      <c r="E1106" s="14">
        <v>55.8</v>
      </c>
      <c r="F1106" s="14">
        <v>59.9</v>
      </c>
      <c r="G1106" s="14">
        <v>71.599999999999994</v>
      </c>
      <c r="H1106" s="14">
        <v>68.2</v>
      </c>
    </row>
    <row r="1107" spans="1:8" ht="31.5" x14ac:dyDescent="0.25">
      <c r="A1107" s="11">
        <v>9</v>
      </c>
      <c r="B1107" s="12" t="s">
        <v>216</v>
      </c>
      <c r="C1107" s="14">
        <v>2.8</v>
      </c>
      <c r="D1107" s="14">
        <v>18.2</v>
      </c>
      <c r="E1107" s="14">
        <v>2.2999999999999998</v>
      </c>
      <c r="F1107" s="14"/>
      <c r="G1107" s="14"/>
      <c r="H1107" s="14"/>
    </row>
    <row r="1108" spans="1:8" ht="15.75" x14ac:dyDescent="0.25">
      <c r="A1108" s="11">
        <v>10</v>
      </c>
      <c r="B1108" s="12" t="s">
        <v>217</v>
      </c>
      <c r="C1108" s="14"/>
      <c r="D1108" s="14"/>
      <c r="E1108" s="14"/>
      <c r="F1108" s="14"/>
      <c r="G1108" s="14"/>
      <c r="H1108" s="14"/>
    </row>
    <row r="1109" spans="1:8" ht="15.75" x14ac:dyDescent="0.25">
      <c r="A1109" s="11">
        <v>11</v>
      </c>
      <c r="B1109" s="12" t="s">
        <v>218</v>
      </c>
      <c r="C1109" s="14"/>
      <c r="D1109" s="14"/>
      <c r="E1109" s="14"/>
      <c r="F1109" s="14"/>
      <c r="G1109" s="14"/>
      <c r="H1109" s="14"/>
    </row>
    <row r="1110" spans="1:8" ht="47.25" x14ac:dyDescent="0.25">
      <c r="A1110" s="11">
        <v>12</v>
      </c>
      <c r="B1110" s="12" t="s">
        <v>243</v>
      </c>
      <c r="C1110" s="14"/>
      <c r="D1110" s="14"/>
      <c r="E1110" s="14"/>
      <c r="F1110" s="14"/>
      <c r="G1110" s="14"/>
      <c r="H1110" s="14"/>
    </row>
    <row r="1111" spans="1:8" ht="15.75" x14ac:dyDescent="0.25">
      <c r="A1111" s="11">
        <v>13</v>
      </c>
      <c r="B1111" s="12" t="s">
        <v>220</v>
      </c>
      <c r="C1111" s="14">
        <v>101.4</v>
      </c>
      <c r="D1111" s="14">
        <v>80.5</v>
      </c>
      <c r="E1111" s="14">
        <v>64</v>
      </c>
      <c r="F1111" s="14">
        <v>65.900000000000006</v>
      </c>
      <c r="G1111" s="14">
        <v>77.599999999999994</v>
      </c>
      <c r="H1111" s="14">
        <v>75.099999999999994</v>
      </c>
    </row>
    <row r="1112" spans="1:8" ht="15.75" x14ac:dyDescent="0.25">
      <c r="A1112" s="11">
        <v>14</v>
      </c>
      <c r="B1112" s="12" t="s">
        <v>223</v>
      </c>
      <c r="C1112" s="14">
        <v>0</v>
      </c>
      <c r="D1112" s="14">
        <f>D1111/C1111*100</f>
        <v>79.38856015779092</v>
      </c>
      <c r="E1112" s="14">
        <f>E1111/D1111*100</f>
        <v>79.503105590062106</v>
      </c>
      <c r="F1112" s="14">
        <f>F1111/E1111*100</f>
        <v>102.96875000000001</v>
      </c>
      <c r="G1112" s="14">
        <f>G1111/F1111*100</f>
        <v>117.75417298937782</v>
      </c>
      <c r="H1112" s="14">
        <f>H1111/G1111*100</f>
        <v>96.778350515463913</v>
      </c>
    </row>
    <row r="1113" spans="1:8" ht="15.75" x14ac:dyDescent="0.25">
      <c r="A1113" s="49"/>
      <c r="B1113" s="51" t="s">
        <v>276</v>
      </c>
      <c r="C1113" s="14"/>
      <c r="D1113" s="14"/>
      <c r="E1113" s="14"/>
      <c r="F1113" s="14"/>
      <c r="G1113" s="14"/>
      <c r="H1113" s="14"/>
    </row>
    <row r="1114" spans="1:8" ht="15.75" x14ac:dyDescent="0.25">
      <c r="A1114" s="11">
        <v>1</v>
      </c>
      <c r="B1114" s="12" t="s">
        <v>207</v>
      </c>
      <c r="C1114" s="14">
        <f t="shared" ref="C1114:H1114" si="240">C1115+C1120</f>
        <v>66.399999999999991</v>
      </c>
      <c r="D1114" s="14">
        <f t="shared" si="240"/>
        <v>79.600000000000009</v>
      </c>
      <c r="E1114" s="14">
        <f t="shared" si="240"/>
        <v>64.400000000000006</v>
      </c>
      <c r="F1114" s="14">
        <f t="shared" si="240"/>
        <v>66.099999999999994</v>
      </c>
      <c r="G1114" s="14">
        <f t="shared" si="240"/>
        <v>67.8</v>
      </c>
      <c r="H1114" s="14">
        <f t="shared" si="240"/>
        <v>80.900000000000006</v>
      </c>
    </row>
    <row r="1115" spans="1:8" ht="31.5" x14ac:dyDescent="0.25">
      <c r="A1115" s="11">
        <v>2</v>
      </c>
      <c r="B1115" s="12" t="s">
        <v>209</v>
      </c>
      <c r="C1115" s="14">
        <f t="shared" ref="C1115:H1115" si="241">C1117+C1118+C1119</f>
        <v>2.7</v>
      </c>
      <c r="D1115" s="14">
        <f t="shared" si="241"/>
        <v>4.2</v>
      </c>
      <c r="E1115" s="14">
        <f t="shared" si="241"/>
        <v>3.6000000000000005</v>
      </c>
      <c r="F1115" s="14">
        <f t="shared" si="241"/>
        <v>3.6000000000000005</v>
      </c>
      <c r="G1115" s="14">
        <f t="shared" si="241"/>
        <v>3.7</v>
      </c>
      <c r="H1115" s="14">
        <f t="shared" si="241"/>
        <v>8.8999999999999986</v>
      </c>
    </row>
    <row r="1116" spans="1:8" ht="15.75" x14ac:dyDescent="0.25">
      <c r="A1116" s="11">
        <v>3</v>
      </c>
      <c r="B1116" s="12" t="s">
        <v>223</v>
      </c>
      <c r="C1116" s="14">
        <v>0</v>
      </c>
      <c r="D1116" s="14">
        <f>D1115/C1115*100</f>
        <v>155.55555555555557</v>
      </c>
      <c r="E1116" s="14">
        <f>E1115/D1115*100</f>
        <v>85.714285714285722</v>
      </c>
      <c r="F1116" s="14">
        <f>F1115/E1115*100</f>
        <v>100</v>
      </c>
      <c r="G1116" s="14">
        <f>G1115/F1115*100</f>
        <v>102.77777777777777</v>
      </c>
      <c r="H1116" s="14">
        <f>H1115/G1115*100</f>
        <v>240.54054054054049</v>
      </c>
    </row>
    <row r="1117" spans="1:8" ht="15.75" x14ac:dyDescent="0.25">
      <c r="A1117" s="11">
        <v>4</v>
      </c>
      <c r="B1117" s="12" t="s">
        <v>211</v>
      </c>
      <c r="C1117" s="14">
        <v>1.9</v>
      </c>
      <c r="D1117" s="14">
        <v>3.8</v>
      </c>
      <c r="E1117" s="14">
        <v>3.2</v>
      </c>
      <c r="F1117" s="14">
        <v>3.2</v>
      </c>
      <c r="G1117" s="14">
        <v>3.2</v>
      </c>
      <c r="H1117" s="14">
        <v>4</v>
      </c>
    </row>
    <row r="1118" spans="1:8" ht="15.75" x14ac:dyDescent="0.25">
      <c r="A1118" s="11">
        <v>5</v>
      </c>
      <c r="B1118" s="12" t="s">
        <v>212</v>
      </c>
      <c r="C1118" s="14">
        <v>0.6</v>
      </c>
      <c r="D1118" s="14">
        <v>0.1</v>
      </c>
      <c r="E1118" s="14">
        <v>0.2</v>
      </c>
      <c r="F1118" s="14">
        <v>0.2</v>
      </c>
      <c r="G1118" s="14">
        <v>0.3</v>
      </c>
      <c r="H1118" s="14">
        <v>0.3</v>
      </c>
    </row>
    <row r="1119" spans="1:8" ht="31.5" x14ac:dyDescent="0.25">
      <c r="A1119" s="11">
        <v>6</v>
      </c>
      <c r="B1119" s="12" t="s">
        <v>213</v>
      </c>
      <c r="C1119" s="14">
        <v>0.2</v>
      </c>
      <c r="D1119" s="14">
        <v>0.3</v>
      </c>
      <c r="E1119" s="14">
        <v>0.2</v>
      </c>
      <c r="F1119" s="14">
        <v>0.2</v>
      </c>
      <c r="G1119" s="14">
        <v>0.2</v>
      </c>
      <c r="H1119" s="14">
        <v>4.5999999999999996</v>
      </c>
    </row>
    <row r="1120" spans="1:8" ht="15.75" x14ac:dyDescent="0.25">
      <c r="A1120" s="11">
        <v>7</v>
      </c>
      <c r="B1120" s="12" t="s">
        <v>214</v>
      </c>
      <c r="C1120" s="14">
        <f t="shared" ref="C1120:H1120" si="242">C1121+C1122+C1123</f>
        <v>63.699999999999996</v>
      </c>
      <c r="D1120" s="14">
        <f t="shared" si="242"/>
        <v>75.400000000000006</v>
      </c>
      <c r="E1120" s="14">
        <f t="shared" si="242"/>
        <v>60.800000000000004</v>
      </c>
      <c r="F1120" s="14">
        <f t="shared" si="242"/>
        <v>62.5</v>
      </c>
      <c r="G1120" s="14">
        <f t="shared" si="242"/>
        <v>64.099999999999994</v>
      </c>
      <c r="H1120" s="14">
        <f t="shared" si="242"/>
        <v>72</v>
      </c>
    </row>
    <row r="1121" spans="1:8" ht="15.75" x14ac:dyDescent="0.25">
      <c r="A1121" s="11">
        <v>8</v>
      </c>
      <c r="B1121" s="12" t="s">
        <v>215</v>
      </c>
      <c r="C1121" s="14">
        <v>52.3</v>
      </c>
      <c r="D1121" s="14">
        <v>57</v>
      </c>
      <c r="E1121" s="14">
        <v>60.2</v>
      </c>
      <c r="F1121" s="14">
        <v>62.5</v>
      </c>
      <c r="G1121" s="14">
        <v>64.099999999999994</v>
      </c>
      <c r="H1121" s="14">
        <v>72</v>
      </c>
    </row>
    <row r="1122" spans="1:8" ht="31.5" x14ac:dyDescent="0.25">
      <c r="A1122" s="11">
        <v>9</v>
      </c>
      <c r="B1122" s="12" t="s">
        <v>216</v>
      </c>
      <c r="C1122" s="14">
        <v>11.4</v>
      </c>
      <c r="D1122" s="14">
        <v>18.399999999999999</v>
      </c>
      <c r="E1122" s="14">
        <v>0.6</v>
      </c>
      <c r="F1122" s="14"/>
      <c r="G1122" s="14"/>
      <c r="H1122" s="14"/>
    </row>
    <row r="1123" spans="1:8" ht="15.75" x14ac:dyDescent="0.25">
      <c r="A1123" s="11">
        <v>10</v>
      </c>
      <c r="B1123" s="12" t="s">
        <v>217</v>
      </c>
      <c r="C1123" s="14"/>
      <c r="D1123" s="14"/>
      <c r="E1123" s="14"/>
      <c r="F1123" s="14"/>
      <c r="G1123" s="14"/>
      <c r="H1123" s="14"/>
    </row>
    <row r="1124" spans="1:8" ht="15.75" x14ac:dyDescent="0.25">
      <c r="A1124" s="11">
        <v>11</v>
      </c>
      <c r="B1124" s="12" t="s">
        <v>218</v>
      </c>
      <c r="C1124" s="14"/>
      <c r="D1124" s="14"/>
      <c r="E1124" s="14"/>
      <c r="F1124" s="14"/>
      <c r="G1124" s="14"/>
      <c r="H1124" s="14"/>
    </row>
    <row r="1125" spans="1:8" ht="47.25" x14ac:dyDescent="0.25">
      <c r="A1125" s="11">
        <v>12</v>
      </c>
      <c r="B1125" s="12" t="s">
        <v>243</v>
      </c>
      <c r="C1125" s="14"/>
      <c r="D1125" s="14"/>
      <c r="E1125" s="14"/>
      <c r="F1125" s="14"/>
      <c r="G1125" s="14"/>
      <c r="H1125" s="14"/>
    </row>
    <row r="1126" spans="1:8" ht="15.75" x14ac:dyDescent="0.25">
      <c r="A1126" s="11">
        <v>13</v>
      </c>
      <c r="B1126" s="12" t="s">
        <v>220</v>
      </c>
      <c r="C1126" s="14">
        <v>66.5</v>
      </c>
      <c r="D1126" s="14">
        <v>79.2</v>
      </c>
      <c r="E1126" s="14">
        <v>64.400000000000006</v>
      </c>
      <c r="F1126" s="14">
        <v>66.099999999999994</v>
      </c>
      <c r="G1126" s="14">
        <v>67.8</v>
      </c>
      <c r="H1126" s="14">
        <v>80.900000000000006</v>
      </c>
    </row>
    <row r="1127" spans="1:8" ht="15.75" x14ac:dyDescent="0.25">
      <c r="A1127" s="11">
        <v>14</v>
      </c>
      <c r="B1127" s="12" t="s">
        <v>223</v>
      </c>
      <c r="C1127" s="14">
        <v>0</v>
      </c>
      <c r="D1127" s="14">
        <f>D1126/C1126*100</f>
        <v>119.09774436090225</v>
      </c>
      <c r="E1127" s="14">
        <f>E1126/D1126*100</f>
        <v>81.313131313131322</v>
      </c>
      <c r="F1127" s="14">
        <f>F1126/E1126*100</f>
        <v>102.639751552795</v>
      </c>
      <c r="G1127" s="14">
        <f>G1126/F1126*100</f>
        <v>102.57186081694402</v>
      </c>
      <c r="H1127" s="14">
        <f>H1126/G1126*100</f>
        <v>119.32153392330385</v>
      </c>
    </row>
    <row r="1128" spans="1:8" ht="15.75" x14ac:dyDescent="0.25">
      <c r="A1128" s="49"/>
      <c r="B1128" s="51" t="s">
        <v>277</v>
      </c>
      <c r="C1128" s="14"/>
      <c r="D1128" s="14"/>
      <c r="E1128" s="14"/>
      <c r="F1128" s="14"/>
      <c r="G1128" s="14"/>
      <c r="H1128" s="14"/>
    </row>
    <row r="1129" spans="1:8" ht="15.75" x14ac:dyDescent="0.25">
      <c r="A1129" s="11">
        <v>1</v>
      </c>
      <c r="B1129" s="12" t="s">
        <v>207</v>
      </c>
      <c r="C1129" s="14">
        <f t="shared" ref="C1129:H1129" si="243">C1130+C1135</f>
        <v>67.599999999999994</v>
      </c>
      <c r="D1129" s="14">
        <f t="shared" si="243"/>
        <v>79.2</v>
      </c>
      <c r="E1129" s="14">
        <f t="shared" si="243"/>
        <v>56.8</v>
      </c>
      <c r="F1129" s="14">
        <f t="shared" si="243"/>
        <v>58.1</v>
      </c>
      <c r="G1129" s="14">
        <f t="shared" si="243"/>
        <v>69.400000000000006</v>
      </c>
      <c r="H1129" s="14">
        <f t="shared" si="243"/>
        <v>70.2</v>
      </c>
    </row>
    <row r="1130" spans="1:8" ht="31.5" x14ac:dyDescent="0.25">
      <c r="A1130" s="11">
        <v>2</v>
      </c>
      <c r="B1130" s="12" t="s">
        <v>209</v>
      </c>
      <c r="C1130" s="14">
        <f t="shared" ref="C1130:H1130" si="244">C1132+C1133+C1134</f>
        <v>6.9</v>
      </c>
      <c r="D1130" s="14">
        <f t="shared" si="244"/>
        <v>6.4</v>
      </c>
      <c r="E1130" s="14">
        <f t="shared" si="244"/>
        <v>8.4</v>
      </c>
      <c r="F1130" s="14">
        <f t="shared" si="244"/>
        <v>8.4</v>
      </c>
      <c r="G1130" s="14">
        <f t="shared" si="244"/>
        <v>8.4</v>
      </c>
      <c r="H1130" s="14">
        <f t="shared" si="244"/>
        <v>10.9</v>
      </c>
    </row>
    <row r="1131" spans="1:8" ht="15.75" x14ac:dyDescent="0.25">
      <c r="A1131" s="11">
        <v>3</v>
      </c>
      <c r="B1131" s="12" t="s">
        <v>223</v>
      </c>
      <c r="C1131" s="14">
        <v>0</v>
      </c>
      <c r="D1131" s="14">
        <f>D1130/C1130*100</f>
        <v>92.753623188405797</v>
      </c>
      <c r="E1131" s="14">
        <f>E1130/D1130*100</f>
        <v>131.25</v>
      </c>
      <c r="F1131" s="14">
        <f>F1130/E1130*100</f>
        <v>100</v>
      </c>
      <c r="G1131" s="14">
        <f>G1130/F1130*100</f>
        <v>100</v>
      </c>
      <c r="H1131" s="14">
        <f>H1130/G1130*100</f>
        <v>129.76190476190476</v>
      </c>
    </row>
    <row r="1132" spans="1:8" ht="15.75" x14ac:dyDescent="0.25">
      <c r="A1132" s="11">
        <v>4</v>
      </c>
      <c r="B1132" s="12" t="s">
        <v>211</v>
      </c>
      <c r="C1132" s="14">
        <v>3.2</v>
      </c>
      <c r="D1132" s="14">
        <v>5.5</v>
      </c>
      <c r="E1132" s="14">
        <v>7.7</v>
      </c>
      <c r="F1132" s="14">
        <v>7.7</v>
      </c>
      <c r="G1132" s="14">
        <v>7.7</v>
      </c>
      <c r="H1132" s="14">
        <v>10.199999999999999</v>
      </c>
    </row>
    <row r="1133" spans="1:8" ht="15.75" x14ac:dyDescent="0.25">
      <c r="A1133" s="11">
        <v>5</v>
      </c>
      <c r="B1133" s="12" t="s">
        <v>212</v>
      </c>
      <c r="C1133" s="14">
        <v>0.3</v>
      </c>
      <c r="D1133" s="14">
        <v>0.4</v>
      </c>
      <c r="E1133" s="14">
        <v>0.3</v>
      </c>
      <c r="F1133" s="14">
        <v>0.3</v>
      </c>
      <c r="G1133" s="14">
        <v>0.3</v>
      </c>
      <c r="H1133" s="14">
        <v>0.3</v>
      </c>
    </row>
    <row r="1134" spans="1:8" ht="31.5" x14ac:dyDescent="0.25">
      <c r="A1134" s="11">
        <v>6</v>
      </c>
      <c r="B1134" s="12" t="s">
        <v>213</v>
      </c>
      <c r="C1134" s="14">
        <v>3.4</v>
      </c>
      <c r="D1134" s="14">
        <v>0.5</v>
      </c>
      <c r="E1134" s="14">
        <v>0.4</v>
      </c>
      <c r="F1134" s="14">
        <v>0.4</v>
      </c>
      <c r="G1134" s="14">
        <v>0.4</v>
      </c>
      <c r="H1134" s="14">
        <v>0.4</v>
      </c>
    </row>
    <row r="1135" spans="1:8" ht="15.75" x14ac:dyDescent="0.25">
      <c r="A1135" s="11">
        <v>7</v>
      </c>
      <c r="B1135" s="12" t="s">
        <v>214</v>
      </c>
      <c r="C1135" s="14">
        <f t="shared" ref="C1135:H1135" si="245">C1136+C1137+C1138</f>
        <v>60.699999999999996</v>
      </c>
      <c r="D1135" s="14">
        <f t="shared" si="245"/>
        <v>72.8</v>
      </c>
      <c r="E1135" s="14">
        <f t="shared" si="245"/>
        <v>48.4</v>
      </c>
      <c r="F1135" s="14">
        <f t="shared" si="245"/>
        <v>49.7</v>
      </c>
      <c r="G1135" s="14">
        <f t="shared" si="245"/>
        <v>61</v>
      </c>
      <c r="H1135" s="14">
        <f t="shared" si="245"/>
        <v>59.3</v>
      </c>
    </row>
    <row r="1136" spans="1:8" ht="15.75" x14ac:dyDescent="0.25">
      <c r="A1136" s="11">
        <v>8</v>
      </c>
      <c r="B1136" s="12" t="s">
        <v>215</v>
      </c>
      <c r="C1136" s="14">
        <v>56.3</v>
      </c>
      <c r="D1136" s="14">
        <v>45.5</v>
      </c>
      <c r="E1136" s="14">
        <v>48.3</v>
      </c>
      <c r="F1136" s="14">
        <v>49.7</v>
      </c>
      <c r="G1136" s="14">
        <v>61</v>
      </c>
      <c r="H1136" s="14">
        <v>59.3</v>
      </c>
    </row>
    <row r="1137" spans="1:8" ht="31.5" x14ac:dyDescent="0.25">
      <c r="A1137" s="11">
        <v>9</v>
      </c>
      <c r="B1137" s="12" t="s">
        <v>216</v>
      </c>
      <c r="C1137" s="14">
        <v>4.4000000000000004</v>
      </c>
      <c r="D1137" s="14">
        <v>27.3</v>
      </c>
      <c r="E1137" s="14">
        <v>0.1</v>
      </c>
      <c r="F1137" s="14"/>
      <c r="G1137" s="14"/>
      <c r="H1137" s="14"/>
    </row>
    <row r="1138" spans="1:8" ht="15.75" x14ac:dyDescent="0.25">
      <c r="A1138" s="11">
        <v>10</v>
      </c>
      <c r="B1138" s="12" t="s">
        <v>217</v>
      </c>
      <c r="C1138" s="14"/>
      <c r="D1138" s="14"/>
      <c r="E1138" s="14"/>
      <c r="F1138" s="14"/>
      <c r="G1138" s="14"/>
      <c r="H1138" s="14"/>
    </row>
    <row r="1139" spans="1:8" ht="15.75" x14ac:dyDescent="0.25">
      <c r="A1139" s="11">
        <v>11</v>
      </c>
      <c r="B1139" s="12" t="s">
        <v>218</v>
      </c>
      <c r="C1139" s="14"/>
      <c r="D1139" s="14"/>
      <c r="E1139" s="14"/>
      <c r="F1139" s="14"/>
      <c r="G1139" s="14"/>
      <c r="H1139" s="14"/>
    </row>
    <row r="1140" spans="1:8" ht="47.25" x14ac:dyDescent="0.25">
      <c r="A1140" s="11">
        <v>12</v>
      </c>
      <c r="B1140" s="12" t="s">
        <v>243</v>
      </c>
      <c r="C1140" s="14"/>
      <c r="D1140" s="14"/>
      <c r="E1140" s="14"/>
      <c r="F1140" s="14"/>
      <c r="G1140" s="14"/>
      <c r="H1140" s="14"/>
    </row>
    <row r="1141" spans="1:8" ht="15.75" x14ac:dyDescent="0.25">
      <c r="A1141" s="11">
        <v>13</v>
      </c>
      <c r="B1141" s="12" t="s">
        <v>220</v>
      </c>
      <c r="C1141" s="14">
        <v>66.8</v>
      </c>
      <c r="D1141" s="14">
        <v>80.400000000000006</v>
      </c>
      <c r="E1141" s="14">
        <v>56.8</v>
      </c>
      <c r="F1141" s="14">
        <v>58.1</v>
      </c>
      <c r="G1141" s="14">
        <v>69.400000000000006</v>
      </c>
      <c r="H1141" s="14">
        <v>70.2</v>
      </c>
    </row>
    <row r="1142" spans="1:8" ht="15.75" x14ac:dyDescent="0.25">
      <c r="A1142" s="11">
        <v>14</v>
      </c>
      <c r="B1142" s="12" t="s">
        <v>223</v>
      </c>
      <c r="C1142" s="14">
        <v>0</v>
      </c>
      <c r="D1142" s="14">
        <f>D1141/C1141*100</f>
        <v>120.35928143712576</v>
      </c>
      <c r="E1142" s="14">
        <f>E1141/D1141*100</f>
        <v>70.646766169154219</v>
      </c>
      <c r="F1142" s="14">
        <f>F1141/E1141*100</f>
        <v>102.28873239436621</v>
      </c>
      <c r="G1142" s="14">
        <f>G1141/F1141*100</f>
        <v>119.44922547332186</v>
      </c>
      <c r="H1142" s="14">
        <f>H1141/G1141*100</f>
        <v>101.15273775216139</v>
      </c>
    </row>
    <row r="1143" spans="1:8" ht="19.5" customHeight="1" x14ac:dyDescent="0.25">
      <c r="A1143" s="49"/>
      <c r="B1143" s="51" t="s">
        <v>278</v>
      </c>
      <c r="C1143" s="14"/>
      <c r="D1143" s="14"/>
      <c r="E1143" s="14"/>
      <c r="F1143" s="14"/>
      <c r="G1143" s="14"/>
      <c r="H1143" s="14"/>
    </row>
    <row r="1144" spans="1:8" ht="15.75" x14ac:dyDescent="0.25">
      <c r="A1144" s="11">
        <v>1</v>
      </c>
      <c r="B1144" s="12" t="s">
        <v>207</v>
      </c>
      <c r="C1144" s="14">
        <f t="shared" ref="C1144:H1144" si="246">C1145+C1150</f>
        <v>85.5</v>
      </c>
      <c r="D1144" s="14">
        <f t="shared" si="246"/>
        <v>90.699999999999989</v>
      </c>
      <c r="E1144" s="14">
        <f t="shared" si="246"/>
        <v>69.400000000000006</v>
      </c>
      <c r="F1144" s="14">
        <f t="shared" si="246"/>
        <v>81.600000000000009</v>
      </c>
      <c r="G1144" s="14">
        <f t="shared" si="246"/>
        <v>73.600000000000009</v>
      </c>
      <c r="H1144" s="14">
        <f t="shared" si="246"/>
        <v>93.3</v>
      </c>
    </row>
    <row r="1145" spans="1:8" ht="31.5" x14ac:dyDescent="0.25">
      <c r="A1145" s="11">
        <v>2</v>
      </c>
      <c r="B1145" s="12" t="s">
        <v>209</v>
      </c>
      <c r="C1145" s="14">
        <f t="shared" ref="C1145:H1145" si="247">C1147+C1148+C1149</f>
        <v>7</v>
      </c>
      <c r="D1145" s="14">
        <f t="shared" si="247"/>
        <v>8.6</v>
      </c>
      <c r="E1145" s="14">
        <f t="shared" si="247"/>
        <v>7.3999999999999995</v>
      </c>
      <c r="F1145" s="14">
        <f t="shared" si="247"/>
        <v>7.3999999999999995</v>
      </c>
      <c r="G1145" s="14">
        <f t="shared" si="247"/>
        <v>7.3999999999999995</v>
      </c>
      <c r="H1145" s="14">
        <f t="shared" si="247"/>
        <v>10.700000000000001</v>
      </c>
    </row>
    <row r="1146" spans="1:8" ht="15.75" x14ac:dyDescent="0.25">
      <c r="A1146" s="11">
        <v>3</v>
      </c>
      <c r="B1146" s="12" t="s">
        <v>223</v>
      </c>
      <c r="C1146" s="14">
        <v>0</v>
      </c>
      <c r="D1146" s="14">
        <f>D1145/C1145*100</f>
        <v>122.85714285714285</v>
      </c>
      <c r="E1146" s="14">
        <f>E1145/D1145*100</f>
        <v>86.04651162790698</v>
      </c>
      <c r="F1146" s="14">
        <f>F1145/E1145*100</f>
        <v>100</v>
      </c>
      <c r="G1146" s="14">
        <f>G1145/F1145*100</f>
        <v>100</v>
      </c>
      <c r="H1146" s="14">
        <f>H1145/G1145*100</f>
        <v>144.59459459459464</v>
      </c>
    </row>
    <row r="1147" spans="1:8" ht="15.75" x14ac:dyDescent="0.25">
      <c r="A1147" s="11">
        <v>4</v>
      </c>
      <c r="B1147" s="12" t="s">
        <v>211</v>
      </c>
      <c r="C1147" s="14">
        <v>6.3</v>
      </c>
      <c r="D1147" s="14">
        <v>8.6</v>
      </c>
      <c r="E1147" s="14">
        <v>6.8</v>
      </c>
      <c r="F1147" s="14">
        <v>6.8</v>
      </c>
      <c r="G1147" s="14">
        <v>6.8</v>
      </c>
      <c r="H1147" s="14">
        <v>8.9</v>
      </c>
    </row>
    <row r="1148" spans="1:8" ht="15.75" x14ac:dyDescent="0.25">
      <c r="A1148" s="11">
        <v>5</v>
      </c>
      <c r="B1148" s="12" t="s">
        <v>212</v>
      </c>
      <c r="C1148" s="14">
        <v>0</v>
      </c>
      <c r="D1148" s="14">
        <v>0</v>
      </c>
      <c r="E1148" s="14">
        <v>0</v>
      </c>
      <c r="F1148" s="14">
        <v>0</v>
      </c>
      <c r="G1148" s="14">
        <v>0</v>
      </c>
      <c r="H1148" s="14">
        <v>0</v>
      </c>
    </row>
    <row r="1149" spans="1:8" ht="31.5" x14ac:dyDescent="0.25">
      <c r="A1149" s="11">
        <v>6</v>
      </c>
      <c r="B1149" s="12" t="s">
        <v>213</v>
      </c>
      <c r="C1149" s="14">
        <v>0.7</v>
      </c>
      <c r="D1149" s="14">
        <v>0</v>
      </c>
      <c r="E1149" s="14">
        <v>0.6</v>
      </c>
      <c r="F1149" s="14">
        <v>0.6</v>
      </c>
      <c r="G1149" s="14">
        <v>0.6</v>
      </c>
      <c r="H1149" s="14">
        <v>1.8</v>
      </c>
    </row>
    <row r="1150" spans="1:8" ht="15.75" x14ac:dyDescent="0.25">
      <c r="A1150" s="11">
        <v>7</v>
      </c>
      <c r="B1150" s="12" t="s">
        <v>214</v>
      </c>
      <c r="C1150" s="14">
        <f t="shared" ref="C1150:H1150" si="248">C1151+C1152+C1153</f>
        <v>78.5</v>
      </c>
      <c r="D1150" s="14">
        <f t="shared" si="248"/>
        <v>82.1</v>
      </c>
      <c r="E1150" s="14">
        <f t="shared" si="248"/>
        <v>62</v>
      </c>
      <c r="F1150" s="14">
        <f t="shared" si="248"/>
        <v>74.2</v>
      </c>
      <c r="G1150" s="14">
        <f t="shared" si="248"/>
        <v>66.2</v>
      </c>
      <c r="H1150" s="14">
        <f t="shared" si="248"/>
        <v>82.6</v>
      </c>
    </row>
    <row r="1151" spans="1:8" ht="15.75" x14ac:dyDescent="0.25">
      <c r="A1151" s="11">
        <v>8</v>
      </c>
      <c r="B1151" s="12" t="s">
        <v>215</v>
      </c>
      <c r="C1151" s="14">
        <v>72.3</v>
      </c>
      <c r="D1151" s="14">
        <v>50</v>
      </c>
      <c r="E1151" s="14">
        <v>60.4</v>
      </c>
      <c r="F1151" s="14">
        <v>74.2</v>
      </c>
      <c r="G1151" s="14">
        <v>66.2</v>
      </c>
      <c r="H1151" s="14">
        <v>82.6</v>
      </c>
    </row>
    <row r="1152" spans="1:8" ht="31.5" x14ac:dyDescent="0.25">
      <c r="A1152" s="11">
        <v>9</v>
      </c>
      <c r="B1152" s="12" t="s">
        <v>216</v>
      </c>
      <c r="C1152" s="14">
        <v>6.2</v>
      </c>
      <c r="D1152" s="14">
        <v>32.1</v>
      </c>
      <c r="E1152" s="14">
        <v>1.6</v>
      </c>
      <c r="F1152" s="14"/>
      <c r="G1152" s="14"/>
      <c r="H1152" s="14"/>
    </row>
    <row r="1153" spans="1:8" ht="15.75" x14ac:dyDescent="0.25">
      <c r="A1153" s="11">
        <v>10</v>
      </c>
      <c r="B1153" s="12" t="s">
        <v>217</v>
      </c>
      <c r="C1153" s="14"/>
      <c r="D1153" s="14"/>
      <c r="E1153" s="14"/>
      <c r="F1153" s="14"/>
      <c r="G1153" s="14"/>
      <c r="H1153" s="14"/>
    </row>
    <row r="1154" spans="1:8" ht="15.75" x14ac:dyDescent="0.25">
      <c r="A1154" s="11">
        <v>11</v>
      </c>
      <c r="B1154" s="12" t="s">
        <v>218</v>
      </c>
      <c r="C1154" s="14"/>
      <c r="D1154" s="14"/>
      <c r="E1154" s="14"/>
      <c r="F1154" s="14"/>
      <c r="G1154" s="14"/>
      <c r="H1154" s="14"/>
    </row>
    <row r="1155" spans="1:8" ht="47.25" x14ac:dyDescent="0.25">
      <c r="A1155" s="11">
        <v>12</v>
      </c>
      <c r="B1155" s="12" t="s">
        <v>243</v>
      </c>
      <c r="C1155" s="14"/>
      <c r="D1155" s="14"/>
      <c r="E1155" s="14"/>
      <c r="F1155" s="14"/>
      <c r="G1155" s="14"/>
      <c r="H1155" s="14"/>
    </row>
    <row r="1156" spans="1:8" ht="15.75" x14ac:dyDescent="0.25">
      <c r="A1156" s="11">
        <v>13</v>
      </c>
      <c r="B1156" s="12" t="s">
        <v>220</v>
      </c>
      <c r="C1156" s="14">
        <v>85.5</v>
      </c>
      <c r="D1156" s="14">
        <v>90.7</v>
      </c>
      <c r="E1156" s="14">
        <v>69.400000000000006</v>
      </c>
      <c r="F1156" s="14">
        <v>81.599999999999994</v>
      </c>
      <c r="G1156" s="14">
        <v>73.599999999999994</v>
      </c>
      <c r="H1156" s="14">
        <v>93.3</v>
      </c>
    </row>
    <row r="1157" spans="1:8" ht="15.75" x14ac:dyDescent="0.25">
      <c r="A1157" s="11">
        <v>14</v>
      </c>
      <c r="B1157" s="12" t="s">
        <v>223</v>
      </c>
      <c r="C1157" s="14">
        <v>0</v>
      </c>
      <c r="D1157" s="14">
        <f>D1156/C1156*100</f>
        <v>106.08187134502924</v>
      </c>
      <c r="E1157" s="14">
        <f>E1156/D1156*100</f>
        <v>76.515986769570006</v>
      </c>
      <c r="F1157" s="14">
        <f>F1156/E1156*100</f>
        <v>117.57925072046108</v>
      </c>
      <c r="G1157" s="14">
        <f>G1156/F1156*100</f>
        <v>90.196078431372555</v>
      </c>
      <c r="H1157" s="14">
        <f>H1156/G1156*100</f>
        <v>126.76630434782609</v>
      </c>
    </row>
    <row r="1158" spans="1:8" ht="15.75" x14ac:dyDescent="0.25">
      <c r="A1158" s="49"/>
      <c r="B1158" s="51" t="s">
        <v>279</v>
      </c>
      <c r="C1158" s="14"/>
      <c r="D1158" s="14"/>
      <c r="E1158" s="14"/>
      <c r="F1158" s="14"/>
      <c r="G1158" s="14"/>
      <c r="H1158" s="14"/>
    </row>
    <row r="1159" spans="1:8" ht="15.75" x14ac:dyDescent="0.25">
      <c r="A1159" s="11">
        <v>1</v>
      </c>
      <c r="B1159" s="12" t="s">
        <v>207</v>
      </c>
      <c r="C1159" s="14">
        <f t="shared" ref="C1159:H1159" si="249">C1160+C1165</f>
        <v>66.899999999999991</v>
      </c>
      <c r="D1159" s="14">
        <f t="shared" si="249"/>
        <v>62.1</v>
      </c>
      <c r="E1159" s="14">
        <f t="shared" si="249"/>
        <v>54.599999999999994</v>
      </c>
      <c r="F1159" s="14">
        <f t="shared" si="249"/>
        <v>67.100000000000009</v>
      </c>
      <c r="G1159" s="14">
        <f t="shared" si="249"/>
        <v>58.4</v>
      </c>
      <c r="H1159" s="14">
        <f t="shared" si="249"/>
        <v>76</v>
      </c>
    </row>
    <row r="1160" spans="1:8" ht="31.5" x14ac:dyDescent="0.25">
      <c r="A1160" s="11">
        <v>2</v>
      </c>
      <c r="B1160" s="12" t="s">
        <v>209</v>
      </c>
      <c r="C1160" s="14">
        <f t="shared" ref="C1160:H1160" si="250">C1162+C1163+C1164</f>
        <v>2.3000000000000003</v>
      </c>
      <c r="D1160" s="14">
        <f t="shared" si="250"/>
        <v>4</v>
      </c>
      <c r="E1160" s="14">
        <f t="shared" si="250"/>
        <v>3.4</v>
      </c>
      <c r="F1160" s="14">
        <f t="shared" si="250"/>
        <v>3.4</v>
      </c>
      <c r="G1160" s="14">
        <f t="shared" si="250"/>
        <v>3.4</v>
      </c>
      <c r="H1160" s="14">
        <f t="shared" si="250"/>
        <v>5.4</v>
      </c>
    </row>
    <row r="1161" spans="1:8" ht="15.75" x14ac:dyDescent="0.25">
      <c r="A1161" s="11">
        <v>3</v>
      </c>
      <c r="B1161" s="12" t="s">
        <v>223</v>
      </c>
      <c r="C1161" s="14">
        <v>0</v>
      </c>
      <c r="D1161" s="14">
        <f>D1160/C1160*100</f>
        <v>173.91304347826085</v>
      </c>
      <c r="E1161" s="14">
        <f>E1160/D1160*100</f>
        <v>85</v>
      </c>
      <c r="F1161" s="14">
        <f>F1160/E1160*100</f>
        <v>100</v>
      </c>
      <c r="G1161" s="14">
        <f>G1160/F1160*100</f>
        <v>100</v>
      </c>
      <c r="H1161" s="14">
        <f>H1160/G1160*100</f>
        <v>158.82352941176472</v>
      </c>
    </row>
    <row r="1162" spans="1:8" ht="15.75" x14ac:dyDescent="0.25">
      <c r="A1162" s="11">
        <v>4</v>
      </c>
      <c r="B1162" s="12" t="s">
        <v>211</v>
      </c>
      <c r="C1162" s="14">
        <v>2.2000000000000002</v>
      </c>
      <c r="D1162" s="14">
        <v>3.8</v>
      </c>
      <c r="E1162" s="14">
        <v>3.4</v>
      </c>
      <c r="F1162" s="14">
        <v>3.4</v>
      </c>
      <c r="G1162" s="14">
        <v>3.4</v>
      </c>
      <c r="H1162" s="14">
        <v>4.4000000000000004</v>
      </c>
    </row>
    <row r="1163" spans="1:8" ht="15.75" x14ac:dyDescent="0.25">
      <c r="A1163" s="11">
        <v>5</v>
      </c>
      <c r="B1163" s="12" t="s">
        <v>212</v>
      </c>
      <c r="C1163" s="14">
        <v>0.1</v>
      </c>
      <c r="D1163" s="14">
        <v>0</v>
      </c>
      <c r="E1163" s="14">
        <v>0</v>
      </c>
      <c r="F1163" s="14">
        <v>0</v>
      </c>
      <c r="G1163" s="14">
        <v>0</v>
      </c>
      <c r="H1163" s="14">
        <v>0</v>
      </c>
    </row>
    <row r="1164" spans="1:8" ht="31.5" x14ac:dyDescent="0.25">
      <c r="A1164" s="11">
        <v>6</v>
      </c>
      <c r="B1164" s="12" t="s">
        <v>213</v>
      </c>
      <c r="C1164" s="14">
        <v>0</v>
      </c>
      <c r="D1164" s="14">
        <v>0.2</v>
      </c>
      <c r="E1164" s="14">
        <v>0</v>
      </c>
      <c r="F1164" s="14">
        <v>0</v>
      </c>
      <c r="G1164" s="14">
        <v>0</v>
      </c>
      <c r="H1164" s="14">
        <v>1</v>
      </c>
    </row>
    <row r="1165" spans="1:8" ht="15.75" x14ac:dyDescent="0.25">
      <c r="A1165" s="11">
        <v>7</v>
      </c>
      <c r="B1165" s="12" t="s">
        <v>214</v>
      </c>
      <c r="C1165" s="14">
        <f t="shared" ref="C1165:H1165" si="251">C1166+C1167+C1168</f>
        <v>64.599999999999994</v>
      </c>
      <c r="D1165" s="14">
        <f t="shared" si="251"/>
        <v>58.1</v>
      </c>
      <c r="E1165" s="14">
        <f t="shared" si="251"/>
        <v>51.199999999999996</v>
      </c>
      <c r="F1165" s="14">
        <f t="shared" si="251"/>
        <v>63.7</v>
      </c>
      <c r="G1165" s="14">
        <f t="shared" si="251"/>
        <v>55</v>
      </c>
      <c r="H1165" s="14">
        <f t="shared" si="251"/>
        <v>70.599999999999994</v>
      </c>
    </row>
    <row r="1166" spans="1:8" ht="15.75" x14ac:dyDescent="0.25">
      <c r="A1166" s="11">
        <v>8</v>
      </c>
      <c r="B1166" s="12" t="s">
        <v>215</v>
      </c>
      <c r="C1166" s="14">
        <v>64.099999999999994</v>
      </c>
      <c r="D1166" s="14">
        <v>45.7</v>
      </c>
      <c r="E1166" s="14">
        <v>48.9</v>
      </c>
      <c r="F1166" s="14">
        <v>63.7</v>
      </c>
      <c r="G1166" s="14">
        <v>55</v>
      </c>
      <c r="H1166" s="14">
        <v>70.599999999999994</v>
      </c>
    </row>
    <row r="1167" spans="1:8" ht="31.5" x14ac:dyDescent="0.25">
      <c r="A1167" s="11">
        <v>9</v>
      </c>
      <c r="B1167" s="12" t="s">
        <v>216</v>
      </c>
      <c r="C1167" s="14">
        <v>0.5</v>
      </c>
      <c r="D1167" s="14">
        <v>12.4</v>
      </c>
      <c r="E1167" s="14">
        <v>2.2999999999999998</v>
      </c>
      <c r="F1167" s="14"/>
      <c r="G1167" s="14"/>
      <c r="H1167" s="14"/>
    </row>
    <row r="1168" spans="1:8" ht="15.75" x14ac:dyDescent="0.25">
      <c r="A1168" s="11">
        <v>10</v>
      </c>
      <c r="B1168" s="12" t="s">
        <v>217</v>
      </c>
      <c r="C1168" s="14"/>
      <c r="D1168" s="14"/>
      <c r="E1168" s="14"/>
      <c r="F1168" s="14"/>
      <c r="G1168" s="14"/>
      <c r="H1168" s="14"/>
    </row>
    <row r="1169" spans="1:8" ht="15.75" x14ac:dyDescent="0.25">
      <c r="A1169" s="11">
        <v>11</v>
      </c>
      <c r="B1169" s="12" t="s">
        <v>218</v>
      </c>
      <c r="C1169" s="14"/>
      <c r="D1169" s="14"/>
      <c r="E1169" s="14"/>
      <c r="F1169" s="14"/>
      <c r="G1169" s="14"/>
      <c r="H1169" s="14"/>
    </row>
    <row r="1170" spans="1:8" ht="47.25" x14ac:dyDescent="0.25">
      <c r="A1170" s="11">
        <v>12</v>
      </c>
      <c r="B1170" s="12" t="s">
        <v>243</v>
      </c>
      <c r="C1170" s="14"/>
      <c r="D1170" s="14"/>
      <c r="E1170" s="14"/>
      <c r="F1170" s="14"/>
      <c r="G1170" s="14"/>
      <c r="H1170" s="14"/>
    </row>
    <row r="1171" spans="1:8" ht="15.75" x14ac:dyDescent="0.25">
      <c r="A1171" s="11">
        <v>13</v>
      </c>
      <c r="B1171" s="12" t="s">
        <v>220</v>
      </c>
      <c r="C1171" s="14">
        <v>67.2</v>
      </c>
      <c r="D1171" s="14">
        <v>61.8</v>
      </c>
      <c r="E1171" s="14">
        <v>54.6</v>
      </c>
      <c r="F1171" s="14">
        <v>67.099999999999994</v>
      </c>
      <c r="G1171" s="14">
        <v>58.4</v>
      </c>
      <c r="H1171" s="14">
        <v>76</v>
      </c>
    </row>
    <row r="1172" spans="1:8" ht="15.75" x14ac:dyDescent="0.25">
      <c r="A1172" s="11">
        <v>14</v>
      </c>
      <c r="B1172" s="12" t="s">
        <v>223</v>
      </c>
      <c r="C1172" s="14">
        <v>0</v>
      </c>
      <c r="D1172" s="14">
        <f>D1171/C1171*100</f>
        <v>91.964285714285708</v>
      </c>
      <c r="E1172" s="14">
        <f>E1171/D1171*100</f>
        <v>88.349514563106794</v>
      </c>
      <c r="F1172" s="14">
        <f>F1171/E1171*100</f>
        <v>122.89377289377288</v>
      </c>
      <c r="G1172" s="14">
        <f>G1171/F1171*100</f>
        <v>87.034277198211626</v>
      </c>
      <c r="H1172" s="14">
        <f>H1171/G1171*100</f>
        <v>130.13698630136986</v>
      </c>
    </row>
    <row r="1173" spans="1:8" ht="20.25" customHeight="1" x14ac:dyDescent="0.25">
      <c r="A1173" s="49"/>
      <c r="B1173" s="51" t="s">
        <v>280</v>
      </c>
      <c r="C1173" s="14"/>
      <c r="D1173" s="14"/>
      <c r="E1173" s="14"/>
      <c r="F1173" s="14"/>
      <c r="G1173" s="14"/>
      <c r="H1173" s="14"/>
    </row>
    <row r="1174" spans="1:8" ht="15.75" x14ac:dyDescent="0.25">
      <c r="A1174" s="11">
        <v>1</v>
      </c>
      <c r="B1174" s="12" t="s">
        <v>207</v>
      </c>
      <c r="C1174" s="14">
        <f t="shared" ref="C1174:H1174" si="252">C1175+C1180</f>
        <v>52.9</v>
      </c>
      <c r="D1174" s="14">
        <f t="shared" si="252"/>
        <v>84.6</v>
      </c>
      <c r="E1174" s="14">
        <f t="shared" si="252"/>
        <v>58.099999999999994</v>
      </c>
      <c r="F1174" s="14">
        <f t="shared" si="252"/>
        <v>59.4</v>
      </c>
      <c r="G1174" s="14">
        <f t="shared" si="252"/>
        <v>60.4</v>
      </c>
      <c r="H1174" s="14">
        <f t="shared" si="252"/>
        <v>68</v>
      </c>
    </row>
    <row r="1175" spans="1:8" ht="31.5" x14ac:dyDescent="0.25">
      <c r="A1175" s="11">
        <v>2</v>
      </c>
      <c r="B1175" s="12" t="s">
        <v>209</v>
      </c>
      <c r="C1175" s="14">
        <f t="shared" ref="C1175:H1175" si="253">C1177+C1178+C1179</f>
        <v>3.9</v>
      </c>
      <c r="D1175" s="14">
        <f t="shared" si="253"/>
        <v>7.3000000000000007</v>
      </c>
      <c r="E1175" s="14">
        <f t="shared" si="253"/>
        <v>3.9</v>
      </c>
      <c r="F1175" s="14">
        <f t="shared" si="253"/>
        <v>3.9</v>
      </c>
      <c r="G1175" s="14">
        <f t="shared" si="253"/>
        <v>3.9</v>
      </c>
      <c r="H1175" s="14">
        <f t="shared" si="253"/>
        <v>4.5</v>
      </c>
    </row>
    <row r="1176" spans="1:8" ht="15.75" x14ac:dyDescent="0.25">
      <c r="A1176" s="11">
        <v>3</v>
      </c>
      <c r="B1176" s="12" t="s">
        <v>223</v>
      </c>
      <c r="C1176" s="14">
        <v>0</v>
      </c>
      <c r="D1176" s="14">
        <f>D1175/C1175*100</f>
        <v>187.17948717948721</v>
      </c>
      <c r="E1176" s="14">
        <f>E1175/D1175*100</f>
        <v>53.424657534246563</v>
      </c>
      <c r="F1176" s="14">
        <f>F1175/E1175*100</f>
        <v>100</v>
      </c>
      <c r="G1176" s="14">
        <f>G1175/F1175*100</f>
        <v>100</v>
      </c>
      <c r="H1176" s="14">
        <f>H1175/G1175*100</f>
        <v>115.3846153846154</v>
      </c>
    </row>
    <row r="1177" spans="1:8" ht="15.75" x14ac:dyDescent="0.25">
      <c r="A1177" s="11">
        <v>4</v>
      </c>
      <c r="B1177" s="12" t="s">
        <v>211</v>
      </c>
      <c r="C1177" s="14">
        <v>3.3</v>
      </c>
      <c r="D1177" s="14">
        <v>6.9</v>
      </c>
      <c r="E1177" s="14">
        <v>3.5</v>
      </c>
      <c r="F1177" s="14">
        <v>3.5</v>
      </c>
      <c r="G1177" s="14">
        <v>3.5</v>
      </c>
      <c r="H1177" s="14">
        <v>4</v>
      </c>
    </row>
    <row r="1178" spans="1:8" ht="15.75" x14ac:dyDescent="0.25">
      <c r="A1178" s="11">
        <v>5</v>
      </c>
      <c r="B1178" s="12" t="s">
        <v>212</v>
      </c>
      <c r="C1178" s="14">
        <v>0</v>
      </c>
      <c r="D1178" s="14">
        <v>0</v>
      </c>
      <c r="E1178" s="14">
        <v>0</v>
      </c>
      <c r="F1178" s="14">
        <v>0</v>
      </c>
      <c r="G1178" s="14">
        <v>0</v>
      </c>
      <c r="H1178" s="14">
        <v>0</v>
      </c>
    </row>
    <row r="1179" spans="1:8" ht="31.5" x14ac:dyDescent="0.25">
      <c r="A1179" s="11">
        <v>6</v>
      </c>
      <c r="B1179" s="12" t="s">
        <v>213</v>
      </c>
      <c r="C1179" s="14">
        <v>0.6</v>
      </c>
      <c r="D1179" s="14">
        <v>0.4</v>
      </c>
      <c r="E1179" s="14">
        <v>0.4</v>
      </c>
      <c r="F1179" s="14">
        <v>0.4</v>
      </c>
      <c r="G1179" s="14">
        <v>0.4</v>
      </c>
      <c r="H1179" s="14">
        <v>0.5</v>
      </c>
    </row>
    <row r="1180" spans="1:8" ht="15.75" x14ac:dyDescent="0.25">
      <c r="A1180" s="11">
        <v>7</v>
      </c>
      <c r="B1180" s="12" t="s">
        <v>214</v>
      </c>
      <c r="C1180" s="14">
        <f t="shared" ref="C1180:H1180" si="254">C1181+C1182+C1183</f>
        <v>49</v>
      </c>
      <c r="D1180" s="14">
        <f t="shared" si="254"/>
        <v>77.3</v>
      </c>
      <c r="E1180" s="14">
        <f t="shared" si="254"/>
        <v>54.199999999999996</v>
      </c>
      <c r="F1180" s="14">
        <f t="shared" si="254"/>
        <v>55.5</v>
      </c>
      <c r="G1180" s="14">
        <f t="shared" si="254"/>
        <v>56.5</v>
      </c>
      <c r="H1180" s="14">
        <f t="shared" si="254"/>
        <v>63.5</v>
      </c>
    </row>
    <row r="1181" spans="1:8" ht="15.75" x14ac:dyDescent="0.25">
      <c r="A1181" s="11">
        <v>8</v>
      </c>
      <c r="B1181" s="12" t="s">
        <v>215</v>
      </c>
      <c r="C1181" s="14">
        <v>45.5</v>
      </c>
      <c r="D1181" s="14">
        <v>48</v>
      </c>
      <c r="E1181" s="14">
        <v>52.9</v>
      </c>
      <c r="F1181" s="14">
        <v>55.5</v>
      </c>
      <c r="G1181" s="14">
        <v>56.5</v>
      </c>
      <c r="H1181" s="14">
        <v>63.5</v>
      </c>
    </row>
    <row r="1182" spans="1:8" ht="31.5" x14ac:dyDescent="0.25">
      <c r="A1182" s="11">
        <v>9</v>
      </c>
      <c r="B1182" s="12" t="s">
        <v>216</v>
      </c>
      <c r="C1182" s="14">
        <v>3.5</v>
      </c>
      <c r="D1182" s="14">
        <v>29.3</v>
      </c>
      <c r="E1182" s="14">
        <v>1.3</v>
      </c>
      <c r="F1182" s="14"/>
      <c r="G1182" s="14"/>
      <c r="H1182" s="14"/>
    </row>
    <row r="1183" spans="1:8" ht="15.75" x14ac:dyDescent="0.25">
      <c r="A1183" s="11">
        <v>10</v>
      </c>
      <c r="B1183" s="12" t="s">
        <v>217</v>
      </c>
      <c r="C1183" s="14"/>
      <c r="D1183" s="14"/>
      <c r="E1183" s="14"/>
      <c r="F1183" s="14"/>
      <c r="G1183" s="14"/>
      <c r="H1183" s="14"/>
    </row>
    <row r="1184" spans="1:8" ht="15.75" x14ac:dyDescent="0.25">
      <c r="A1184" s="11">
        <v>11</v>
      </c>
      <c r="B1184" s="12" t="s">
        <v>218</v>
      </c>
      <c r="C1184" s="14"/>
      <c r="D1184" s="14"/>
      <c r="E1184" s="14"/>
      <c r="F1184" s="14"/>
      <c r="G1184" s="14"/>
      <c r="H1184" s="14"/>
    </row>
    <row r="1185" spans="1:8" ht="47.25" x14ac:dyDescent="0.25">
      <c r="A1185" s="11">
        <v>12</v>
      </c>
      <c r="B1185" s="12" t="s">
        <v>243</v>
      </c>
      <c r="C1185" s="14"/>
      <c r="D1185" s="14"/>
      <c r="E1185" s="14"/>
      <c r="F1185" s="14"/>
      <c r="G1185" s="14"/>
      <c r="H1185" s="14"/>
    </row>
    <row r="1186" spans="1:8" ht="15.75" x14ac:dyDescent="0.25">
      <c r="A1186" s="11">
        <v>13</v>
      </c>
      <c r="B1186" s="12" t="s">
        <v>220</v>
      </c>
      <c r="C1186" s="14">
        <v>52.8</v>
      </c>
      <c r="D1186" s="14">
        <v>85</v>
      </c>
      <c r="E1186" s="14">
        <v>58.1</v>
      </c>
      <c r="F1186" s="14">
        <v>59.4</v>
      </c>
      <c r="G1186" s="14">
        <v>60.4</v>
      </c>
      <c r="H1186" s="14">
        <v>68</v>
      </c>
    </row>
    <row r="1187" spans="1:8" ht="15.75" x14ac:dyDescent="0.25">
      <c r="A1187" s="11">
        <v>14</v>
      </c>
      <c r="B1187" s="12" t="s">
        <v>223</v>
      </c>
      <c r="C1187" s="14">
        <v>0</v>
      </c>
      <c r="D1187" s="14">
        <f>D1186/C1186*100</f>
        <v>160.9848484848485</v>
      </c>
      <c r="E1187" s="14">
        <f>E1186/D1186*100</f>
        <v>68.352941176470594</v>
      </c>
      <c r="F1187" s="14">
        <f>F1186/E1186*100</f>
        <v>102.23752151462995</v>
      </c>
      <c r="G1187" s="14">
        <f>G1186/F1186*100</f>
        <v>101.68350168350169</v>
      </c>
      <c r="H1187" s="14">
        <f>H1186/G1186*100</f>
        <v>112.58278145695364</v>
      </c>
    </row>
    <row r="1188" spans="1:8" ht="15.75" x14ac:dyDescent="0.25">
      <c r="A1188" s="49"/>
      <c r="B1188" s="51" t="s">
        <v>281</v>
      </c>
      <c r="C1188" s="14"/>
      <c r="D1188" s="14"/>
      <c r="E1188" s="14"/>
      <c r="F1188" s="14"/>
      <c r="G1188" s="14"/>
      <c r="H1188" s="14"/>
    </row>
    <row r="1189" spans="1:8" ht="15.75" x14ac:dyDescent="0.25">
      <c r="A1189" s="11">
        <v>1</v>
      </c>
      <c r="B1189" s="12" t="s">
        <v>207</v>
      </c>
      <c r="C1189" s="14">
        <f t="shared" ref="C1189:H1189" si="255">C1190+C1195</f>
        <v>72.399999999999991</v>
      </c>
      <c r="D1189" s="14">
        <f t="shared" si="255"/>
        <v>89.800000000000011</v>
      </c>
      <c r="E1189" s="14">
        <f t="shared" si="255"/>
        <v>59.4</v>
      </c>
      <c r="F1189" s="14">
        <f t="shared" si="255"/>
        <v>83.7</v>
      </c>
      <c r="G1189" s="14">
        <f t="shared" si="255"/>
        <v>70.900000000000006</v>
      </c>
      <c r="H1189" s="14">
        <f t="shared" si="255"/>
        <v>81</v>
      </c>
    </row>
    <row r="1190" spans="1:8" ht="31.5" x14ac:dyDescent="0.25">
      <c r="A1190" s="11">
        <v>2</v>
      </c>
      <c r="B1190" s="12" t="s">
        <v>209</v>
      </c>
      <c r="C1190" s="14">
        <f t="shared" ref="C1190:H1190" si="256">C1192+C1193+C1194</f>
        <v>6.8</v>
      </c>
      <c r="D1190" s="14">
        <f t="shared" si="256"/>
        <v>16.399999999999999</v>
      </c>
      <c r="E1190" s="14">
        <f t="shared" si="256"/>
        <v>10.5</v>
      </c>
      <c r="F1190" s="14">
        <f t="shared" si="256"/>
        <v>10.5</v>
      </c>
      <c r="G1190" s="14">
        <f t="shared" si="256"/>
        <v>10.5</v>
      </c>
      <c r="H1190" s="14">
        <f t="shared" si="256"/>
        <v>16</v>
      </c>
    </row>
    <row r="1191" spans="1:8" ht="15.75" x14ac:dyDescent="0.25">
      <c r="A1191" s="11">
        <v>3</v>
      </c>
      <c r="B1191" s="12" t="s">
        <v>223</v>
      </c>
      <c r="C1191" s="14">
        <v>0</v>
      </c>
      <c r="D1191" s="14">
        <f>D1190/C1190*100</f>
        <v>241.17647058823528</v>
      </c>
      <c r="E1191" s="14">
        <f>E1190/D1190*100</f>
        <v>64.024390243902445</v>
      </c>
      <c r="F1191" s="14">
        <f>F1190/E1190*100</f>
        <v>100</v>
      </c>
      <c r="G1191" s="14">
        <f>G1190/F1190*100</f>
        <v>100</v>
      </c>
      <c r="H1191" s="14">
        <f>H1190/G1190*100</f>
        <v>152.38095238095238</v>
      </c>
    </row>
    <row r="1192" spans="1:8" ht="15.75" x14ac:dyDescent="0.25">
      <c r="A1192" s="11">
        <v>4</v>
      </c>
      <c r="B1192" s="12" t="s">
        <v>211</v>
      </c>
      <c r="C1192" s="14">
        <v>5.8</v>
      </c>
      <c r="D1192" s="14">
        <v>12.4</v>
      </c>
      <c r="E1192" s="14">
        <v>8.4</v>
      </c>
      <c r="F1192" s="14">
        <v>8.4</v>
      </c>
      <c r="G1192" s="14">
        <v>8.4</v>
      </c>
      <c r="H1192" s="14">
        <v>13.6</v>
      </c>
    </row>
    <row r="1193" spans="1:8" ht="15.75" x14ac:dyDescent="0.25">
      <c r="A1193" s="11">
        <v>5</v>
      </c>
      <c r="B1193" s="12" t="s">
        <v>212</v>
      </c>
      <c r="C1193" s="14">
        <v>0.1</v>
      </c>
      <c r="D1193" s="14">
        <v>0</v>
      </c>
      <c r="E1193" s="14">
        <v>1.2</v>
      </c>
      <c r="F1193" s="14">
        <v>1.2</v>
      </c>
      <c r="G1193" s="14">
        <v>1.2</v>
      </c>
      <c r="H1193" s="14">
        <v>1.4</v>
      </c>
    </row>
    <row r="1194" spans="1:8" ht="31.5" x14ac:dyDescent="0.25">
      <c r="A1194" s="11">
        <v>6</v>
      </c>
      <c r="B1194" s="12" t="s">
        <v>213</v>
      </c>
      <c r="C1194" s="14">
        <v>0.9</v>
      </c>
      <c r="D1194" s="14">
        <v>4</v>
      </c>
      <c r="E1194" s="14">
        <v>0.9</v>
      </c>
      <c r="F1194" s="14">
        <v>0.9</v>
      </c>
      <c r="G1194" s="14">
        <v>0.9</v>
      </c>
      <c r="H1194" s="14">
        <v>1</v>
      </c>
    </row>
    <row r="1195" spans="1:8" ht="15.75" x14ac:dyDescent="0.25">
      <c r="A1195" s="11">
        <v>7</v>
      </c>
      <c r="B1195" s="12" t="s">
        <v>214</v>
      </c>
      <c r="C1195" s="14">
        <f t="shared" ref="C1195:H1195" si="257">C1196+C1197+C1198</f>
        <v>65.599999999999994</v>
      </c>
      <c r="D1195" s="14">
        <f t="shared" si="257"/>
        <v>73.400000000000006</v>
      </c>
      <c r="E1195" s="14">
        <f t="shared" si="257"/>
        <v>48.9</v>
      </c>
      <c r="F1195" s="14">
        <f t="shared" si="257"/>
        <v>73.2</v>
      </c>
      <c r="G1195" s="14">
        <f t="shared" si="257"/>
        <v>60.4</v>
      </c>
      <c r="H1195" s="14">
        <f t="shared" si="257"/>
        <v>65</v>
      </c>
    </row>
    <row r="1196" spans="1:8" ht="15.75" x14ac:dyDescent="0.25">
      <c r="A1196" s="11">
        <v>8</v>
      </c>
      <c r="B1196" s="12" t="s">
        <v>215</v>
      </c>
      <c r="C1196" s="14">
        <v>61.6</v>
      </c>
      <c r="D1196" s="14">
        <v>60.1</v>
      </c>
      <c r="E1196" s="14">
        <v>47.8</v>
      </c>
      <c r="F1196" s="14">
        <v>73.2</v>
      </c>
      <c r="G1196" s="14">
        <v>60.4</v>
      </c>
      <c r="H1196" s="14">
        <v>65</v>
      </c>
    </row>
    <row r="1197" spans="1:8" ht="31.5" x14ac:dyDescent="0.25">
      <c r="A1197" s="11">
        <v>9</v>
      </c>
      <c r="B1197" s="12" t="s">
        <v>216</v>
      </c>
      <c r="C1197" s="14">
        <v>4</v>
      </c>
      <c r="D1197" s="14">
        <v>13.3</v>
      </c>
      <c r="E1197" s="14">
        <v>1.1000000000000001</v>
      </c>
      <c r="F1197" s="14"/>
      <c r="G1197" s="14"/>
      <c r="H1197" s="14"/>
    </row>
    <row r="1198" spans="1:8" ht="15.75" x14ac:dyDescent="0.25">
      <c r="A1198" s="11">
        <v>10</v>
      </c>
      <c r="B1198" s="12" t="s">
        <v>217</v>
      </c>
      <c r="C1198" s="14"/>
      <c r="D1198" s="14"/>
      <c r="E1198" s="14"/>
      <c r="F1198" s="14"/>
      <c r="G1198" s="14"/>
      <c r="H1198" s="14"/>
    </row>
    <row r="1199" spans="1:8" ht="15.75" x14ac:dyDescent="0.25">
      <c r="A1199" s="11">
        <v>11</v>
      </c>
      <c r="B1199" s="12" t="s">
        <v>218</v>
      </c>
      <c r="C1199" s="14"/>
      <c r="D1199" s="14"/>
      <c r="E1199" s="14"/>
      <c r="F1199" s="14"/>
      <c r="G1199" s="14"/>
      <c r="H1199" s="14"/>
    </row>
    <row r="1200" spans="1:8" ht="47.25" x14ac:dyDescent="0.25">
      <c r="A1200" s="11">
        <v>12</v>
      </c>
      <c r="B1200" s="12" t="s">
        <v>243</v>
      </c>
      <c r="C1200" s="14"/>
      <c r="D1200" s="14"/>
      <c r="E1200" s="14"/>
      <c r="F1200" s="14"/>
      <c r="G1200" s="14"/>
      <c r="H1200" s="14"/>
    </row>
    <row r="1201" spans="1:8" ht="15.75" x14ac:dyDescent="0.25">
      <c r="A1201" s="11">
        <v>13</v>
      </c>
      <c r="B1201" s="12" t="s">
        <v>220</v>
      </c>
      <c r="C1201" s="14">
        <v>73.2</v>
      </c>
      <c r="D1201" s="14">
        <v>96.7</v>
      </c>
      <c r="E1201" s="14">
        <v>59.4</v>
      </c>
      <c r="F1201" s="14">
        <v>83.7</v>
      </c>
      <c r="G1201" s="14">
        <v>70.900000000000006</v>
      </c>
      <c r="H1201" s="14">
        <v>81</v>
      </c>
    </row>
    <row r="1202" spans="1:8" ht="15.75" x14ac:dyDescent="0.25">
      <c r="A1202" s="11">
        <v>14</v>
      </c>
      <c r="B1202" s="12" t="s">
        <v>223</v>
      </c>
      <c r="C1202" s="14">
        <v>0</v>
      </c>
      <c r="D1202" s="14">
        <f>D1201/C1201*100</f>
        <v>132.10382513661202</v>
      </c>
      <c r="E1202" s="14">
        <f>E1201/D1201*100</f>
        <v>61.427094105480862</v>
      </c>
      <c r="F1202" s="14">
        <f>F1201/E1201*100</f>
        <v>140.90909090909091</v>
      </c>
      <c r="G1202" s="14">
        <f>G1201/F1201*100</f>
        <v>84.707287933094392</v>
      </c>
      <c r="H1202" s="14">
        <f>H1201/G1201*100</f>
        <v>114.24541607898449</v>
      </c>
    </row>
    <row r="1203" spans="1:8" ht="15.75" x14ac:dyDescent="0.25">
      <c r="A1203" s="49"/>
      <c r="B1203" s="50" t="s">
        <v>282</v>
      </c>
      <c r="C1203" s="14"/>
      <c r="D1203" s="14"/>
      <c r="E1203" s="14"/>
      <c r="F1203" s="14"/>
      <c r="G1203" s="14"/>
      <c r="H1203" s="14"/>
    </row>
    <row r="1204" spans="1:8" ht="16.5" customHeight="1" x14ac:dyDescent="0.25">
      <c r="A1204" s="49"/>
      <c r="B1204" s="51" t="s">
        <v>283</v>
      </c>
      <c r="C1204" s="14"/>
      <c r="D1204" s="14"/>
      <c r="E1204" s="14"/>
      <c r="F1204" s="14"/>
      <c r="G1204" s="14"/>
      <c r="H1204" s="14"/>
    </row>
    <row r="1205" spans="1:8" ht="15.75" x14ac:dyDescent="0.25">
      <c r="A1205" s="11">
        <v>1</v>
      </c>
      <c r="B1205" s="12" t="s">
        <v>207</v>
      </c>
      <c r="C1205" s="14">
        <f t="shared" ref="C1205:H1205" si="258">C1206+C1211</f>
        <v>158</v>
      </c>
      <c r="D1205" s="14">
        <f t="shared" si="258"/>
        <v>189.50000000000003</v>
      </c>
      <c r="E1205" s="14">
        <f t="shared" si="258"/>
        <v>231.33500000000001</v>
      </c>
      <c r="F1205" s="14">
        <f t="shared" si="258"/>
        <v>80.100000000000009</v>
      </c>
      <c r="G1205" s="14">
        <f t="shared" si="258"/>
        <v>83.9</v>
      </c>
      <c r="H1205" s="14">
        <f t="shared" si="258"/>
        <v>83.9</v>
      </c>
    </row>
    <row r="1206" spans="1:8" ht="31.5" x14ac:dyDescent="0.25">
      <c r="A1206" s="11">
        <v>2</v>
      </c>
      <c r="B1206" s="12" t="s">
        <v>209</v>
      </c>
      <c r="C1206" s="14">
        <f t="shared" ref="C1206:H1206" si="259">C1208+C1209+C1210</f>
        <v>84</v>
      </c>
      <c r="D1206" s="14">
        <f t="shared" si="259"/>
        <v>158.00000000000003</v>
      </c>
      <c r="E1206" s="14">
        <f t="shared" si="259"/>
        <v>231.33500000000001</v>
      </c>
      <c r="F1206" s="14">
        <f t="shared" si="259"/>
        <v>76.2</v>
      </c>
      <c r="G1206" s="14">
        <f t="shared" si="259"/>
        <v>80</v>
      </c>
      <c r="H1206" s="14">
        <f t="shared" si="259"/>
        <v>80</v>
      </c>
    </row>
    <row r="1207" spans="1:8" ht="15.75" x14ac:dyDescent="0.25">
      <c r="A1207" s="11">
        <v>3</v>
      </c>
      <c r="B1207" s="12" t="s">
        <v>223</v>
      </c>
      <c r="C1207" s="14">
        <v>0</v>
      </c>
      <c r="D1207" s="14">
        <f>D1206/C1206*100</f>
        <v>188.09523809523813</v>
      </c>
      <c r="E1207" s="14">
        <f>E1206/D1206*100</f>
        <v>146.4145569620253</v>
      </c>
      <c r="F1207" s="14">
        <f>F1206/E1206*100</f>
        <v>32.939243953573822</v>
      </c>
      <c r="G1207" s="14">
        <f>G1206/F1206*100</f>
        <v>104.98687664041995</v>
      </c>
      <c r="H1207" s="14">
        <f>H1206/G1206*100</f>
        <v>100</v>
      </c>
    </row>
    <row r="1208" spans="1:8" ht="15.75" x14ac:dyDescent="0.25">
      <c r="A1208" s="11">
        <v>4</v>
      </c>
      <c r="B1208" s="12" t="s">
        <v>211</v>
      </c>
      <c r="C1208" s="14">
        <v>68</v>
      </c>
      <c r="D1208" s="14">
        <v>145.80000000000001</v>
      </c>
      <c r="E1208" s="14">
        <v>212.982</v>
      </c>
      <c r="F1208" s="14">
        <v>70.7</v>
      </c>
      <c r="G1208" s="14">
        <v>74.2</v>
      </c>
      <c r="H1208" s="14">
        <v>74.2</v>
      </c>
    </row>
    <row r="1209" spans="1:8" ht="15.75" x14ac:dyDescent="0.25">
      <c r="A1209" s="11">
        <v>5</v>
      </c>
      <c r="B1209" s="12" t="s">
        <v>212</v>
      </c>
      <c r="C1209" s="14"/>
      <c r="D1209" s="14">
        <v>0.3</v>
      </c>
      <c r="E1209" s="14">
        <v>0.46500000000000002</v>
      </c>
      <c r="F1209" s="14"/>
      <c r="G1209" s="14"/>
      <c r="H1209" s="14"/>
    </row>
    <row r="1210" spans="1:8" ht="31.5" x14ac:dyDescent="0.25">
      <c r="A1210" s="11">
        <v>6</v>
      </c>
      <c r="B1210" s="12" t="s">
        <v>213</v>
      </c>
      <c r="C1210" s="14">
        <v>16</v>
      </c>
      <c r="D1210" s="14">
        <v>11.9</v>
      </c>
      <c r="E1210" s="14">
        <v>17.888000000000002</v>
      </c>
      <c r="F1210" s="14">
        <v>5.5</v>
      </c>
      <c r="G1210" s="14">
        <v>5.8</v>
      </c>
      <c r="H1210" s="14">
        <v>5.8</v>
      </c>
    </row>
    <row r="1211" spans="1:8" ht="15.75" x14ac:dyDescent="0.25">
      <c r="A1211" s="11">
        <v>7</v>
      </c>
      <c r="B1211" s="12" t="s">
        <v>214</v>
      </c>
      <c r="C1211" s="14">
        <f t="shared" ref="C1211:H1211" si="260">C1212+C1213+C1214</f>
        <v>74</v>
      </c>
      <c r="D1211" s="14">
        <f t="shared" si="260"/>
        <v>31.5</v>
      </c>
      <c r="E1211" s="14">
        <f t="shared" si="260"/>
        <v>0</v>
      </c>
      <c r="F1211" s="14">
        <f t="shared" si="260"/>
        <v>3.9</v>
      </c>
      <c r="G1211" s="14">
        <f t="shared" si="260"/>
        <v>3.9</v>
      </c>
      <c r="H1211" s="14">
        <f t="shared" si="260"/>
        <v>3.9</v>
      </c>
    </row>
    <row r="1212" spans="1:8" ht="15.75" x14ac:dyDescent="0.25">
      <c r="A1212" s="11">
        <v>8</v>
      </c>
      <c r="B1212" s="12" t="s">
        <v>215</v>
      </c>
      <c r="C1212" s="14">
        <v>40</v>
      </c>
      <c r="D1212" s="14">
        <v>8.6</v>
      </c>
      <c r="E1212" s="14"/>
      <c r="F1212" s="14">
        <v>3.9</v>
      </c>
      <c r="G1212" s="14">
        <v>3.9</v>
      </c>
      <c r="H1212" s="14">
        <v>3.9</v>
      </c>
    </row>
    <row r="1213" spans="1:8" ht="31.5" x14ac:dyDescent="0.25">
      <c r="A1213" s="11">
        <v>9</v>
      </c>
      <c r="B1213" s="12" t="s">
        <v>216</v>
      </c>
      <c r="C1213" s="14">
        <v>34</v>
      </c>
      <c r="D1213" s="14">
        <v>22.9</v>
      </c>
      <c r="E1213" s="14"/>
      <c r="F1213" s="14"/>
      <c r="G1213" s="14"/>
      <c r="H1213" s="14"/>
    </row>
    <row r="1214" spans="1:8" ht="15.75" x14ac:dyDescent="0.25">
      <c r="A1214" s="11">
        <v>10</v>
      </c>
      <c r="B1214" s="12" t="s">
        <v>217</v>
      </c>
      <c r="C1214" s="14"/>
      <c r="D1214" s="14"/>
      <c r="E1214" s="14"/>
      <c r="F1214" s="14"/>
      <c r="G1214" s="14"/>
      <c r="H1214" s="14"/>
    </row>
    <row r="1215" spans="1:8" ht="15.75" x14ac:dyDescent="0.25">
      <c r="A1215" s="11">
        <v>11</v>
      </c>
      <c r="B1215" s="12" t="s">
        <v>218</v>
      </c>
      <c r="C1215" s="14"/>
      <c r="D1215" s="14"/>
      <c r="E1215" s="14"/>
      <c r="F1215" s="14"/>
      <c r="G1215" s="14"/>
      <c r="H1215" s="14"/>
    </row>
    <row r="1216" spans="1:8" ht="47.25" x14ac:dyDescent="0.25">
      <c r="A1216" s="11">
        <v>12</v>
      </c>
      <c r="B1216" s="12" t="s">
        <v>243</v>
      </c>
      <c r="C1216" s="14"/>
      <c r="D1216" s="14"/>
      <c r="E1216" s="14"/>
      <c r="F1216" s="14"/>
      <c r="G1216" s="14"/>
      <c r="H1216" s="14"/>
    </row>
    <row r="1217" spans="1:8" ht="15.75" x14ac:dyDescent="0.25">
      <c r="A1217" s="11">
        <v>13</v>
      </c>
      <c r="B1217" s="12" t="s">
        <v>220</v>
      </c>
      <c r="C1217" s="14">
        <v>147</v>
      </c>
      <c r="D1217" s="14">
        <v>182.2</v>
      </c>
      <c r="E1217" s="14">
        <v>231.33500000000001</v>
      </c>
      <c r="F1217" s="14">
        <v>80.099999999999994</v>
      </c>
      <c r="G1217" s="14">
        <v>83.9</v>
      </c>
      <c r="H1217" s="14">
        <v>83.9</v>
      </c>
    </row>
    <row r="1218" spans="1:8" ht="15.75" x14ac:dyDescent="0.25">
      <c r="A1218" s="11">
        <v>14</v>
      </c>
      <c r="B1218" s="12" t="s">
        <v>223</v>
      </c>
      <c r="C1218" s="14">
        <v>0</v>
      </c>
      <c r="D1218" s="14">
        <f>D1217/C1217*100</f>
        <v>123.9455782312925</v>
      </c>
      <c r="E1218" s="14">
        <f>E1217/D1217*100</f>
        <v>126.96761800219541</v>
      </c>
      <c r="F1218" s="14">
        <f>F1217/E1217*100</f>
        <v>34.625110770095311</v>
      </c>
      <c r="G1218" s="14">
        <f>G1217/F1217*100</f>
        <v>104.74406991260925</v>
      </c>
      <c r="H1218" s="14">
        <f>H1217/G1217*100</f>
        <v>100</v>
      </c>
    </row>
    <row r="1219" spans="1:8" ht="15.75" x14ac:dyDescent="0.25">
      <c r="A1219" s="49"/>
      <c r="B1219" s="51" t="s">
        <v>284</v>
      </c>
      <c r="C1219" s="14"/>
      <c r="D1219" s="14"/>
      <c r="E1219" s="14"/>
      <c r="F1219" s="14"/>
      <c r="G1219" s="14"/>
      <c r="H1219" s="14"/>
    </row>
    <row r="1220" spans="1:8" ht="15.75" x14ac:dyDescent="0.25">
      <c r="A1220" s="11">
        <v>1</v>
      </c>
      <c r="B1220" s="12" t="s">
        <v>207</v>
      </c>
      <c r="C1220" s="14">
        <f t="shared" ref="C1220:H1220" si="261">C1221+C1226</f>
        <v>41.8</v>
      </c>
      <c r="D1220" s="14">
        <f t="shared" si="261"/>
        <v>50.5</v>
      </c>
      <c r="E1220" s="14">
        <f t="shared" si="261"/>
        <v>45.058</v>
      </c>
      <c r="F1220" s="14">
        <f t="shared" si="261"/>
        <v>40.299999999999997</v>
      </c>
      <c r="G1220" s="14">
        <f t="shared" si="261"/>
        <v>40.700000000000003</v>
      </c>
      <c r="H1220" s="14">
        <f t="shared" si="261"/>
        <v>40.700000000000003</v>
      </c>
    </row>
    <row r="1221" spans="1:8" ht="31.5" x14ac:dyDescent="0.25">
      <c r="A1221" s="11">
        <v>2</v>
      </c>
      <c r="B1221" s="12" t="s">
        <v>209</v>
      </c>
      <c r="C1221" s="14">
        <f t="shared" ref="C1221:H1221" si="262">C1223+C1224+C1225</f>
        <v>7.8</v>
      </c>
      <c r="D1221" s="14">
        <f t="shared" si="262"/>
        <v>12</v>
      </c>
      <c r="E1221" s="14">
        <f t="shared" si="262"/>
        <v>17.518999999999998</v>
      </c>
      <c r="F1221" s="14">
        <f t="shared" si="262"/>
        <v>8.1999999999999993</v>
      </c>
      <c r="G1221" s="14">
        <f t="shared" si="262"/>
        <v>8.6</v>
      </c>
      <c r="H1221" s="14">
        <f t="shared" si="262"/>
        <v>8.6</v>
      </c>
    </row>
    <row r="1222" spans="1:8" ht="15.75" x14ac:dyDescent="0.25">
      <c r="A1222" s="11">
        <v>3</v>
      </c>
      <c r="B1222" s="12" t="s">
        <v>223</v>
      </c>
      <c r="C1222" s="14">
        <v>0</v>
      </c>
      <c r="D1222" s="14">
        <f>D1221/C1221*100</f>
        <v>153.84615384615387</v>
      </c>
      <c r="E1222" s="14">
        <f>E1221/D1221*100</f>
        <v>145.99166666666665</v>
      </c>
      <c r="F1222" s="14">
        <f>F1221/E1221*100</f>
        <v>46.806324561904219</v>
      </c>
      <c r="G1222" s="14">
        <f>G1221/F1221*100</f>
        <v>104.8780487804878</v>
      </c>
      <c r="H1222" s="14">
        <f>H1221/G1221*100</f>
        <v>100</v>
      </c>
    </row>
    <row r="1223" spans="1:8" ht="15.75" x14ac:dyDescent="0.25">
      <c r="A1223" s="11">
        <v>4</v>
      </c>
      <c r="B1223" s="12" t="s">
        <v>211</v>
      </c>
      <c r="C1223" s="14">
        <v>7.8</v>
      </c>
      <c r="D1223" s="14">
        <v>12</v>
      </c>
      <c r="E1223" s="14">
        <v>17.518999999999998</v>
      </c>
      <c r="F1223" s="14">
        <v>8.1</v>
      </c>
      <c r="G1223" s="14">
        <v>8.5</v>
      </c>
      <c r="H1223" s="14">
        <v>8.5</v>
      </c>
    </row>
    <row r="1224" spans="1:8" ht="15.75" x14ac:dyDescent="0.25">
      <c r="A1224" s="11">
        <v>5</v>
      </c>
      <c r="B1224" s="12" t="s">
        <v>212</v>
      </c>
      <c r="C1224" s="14"/>
      <c r="D1224" s="14">
        <v>0</v>
      </c>
      <c r="E1224" s="14"/>
      <c r="F1224" s="14">
        <v>0.1</v>
      </c>
      <c r="G1224" s="14">
        <v>0.1</v>
      </c>
      <c r="H1224" s="14">
        <v>0.1</v>
      </c>
    </row>
    <row r="1225" spans="1:8" ht="31.5" x14ac:dyDescent="0.25">
      <c r="A1225" s="11">
        <v>6</v>
      </c>
      <c r="B1225" s="12" t="s">
        <v>213</v>
      </c>
      <c r="C1225" s="14"/>
      <c r="D1225" s="14"/>
      <c r="E1225" s="14"/>
      <c r="F1225" s="14"/>
      <c r="G1225" s="14"/>
      <c r="H1225" s="14"/>
    </row>
    <row r="1226" spans="1:8" ht="15.75" x14ac:dyDescent="0.25">
      <c r="A1226" s="11">
        <v>7</v>
      </c>
      <c r="B1226" s="12" t="s">
        <v>214</v>
      </c>
      <c r="C1226" s="14">
        <f t="shared" ref="C1226:H1226" si="263">C1227+C1228+C1229</f>
        <v>34</v>
      </c>
      <c r="D1226" s="14">
        <f t="shared" si="263"/>
        <v>38.5</v>
      </c>
      <c r="E1226" s="14">
        <f t="shared" si="263"/>
        <v>27.539000000000001</v>
      </c>
      <c r="F1226" s="14">
        <f t="shared" si="263"/>
        <v>32.1</v>
      </c>
      <c r="G1226" s="14">
        <f t="shared" si="263"/>
        <v>32.1</v>
      </c>
      <c r="H1226" s="14">
        <f t="shared" si="263"/>
        <v>32.1</v>
      </c>
    </row>
    <row r="1227" spans="1:8" ht="15.75" x14ac:dyDescent="0.25">
      <c r="A1227" s="11">
        <v>8</v>
      </c>
      <c r="B1227" s="12" t="s">
        <v>215</v>
      </c>
      <c r="C1227" s="14">
        <v>32</v>
      </c>
      <c r="D1227" s="14">
        <v>32.200000000000003</v>
      </c>
      <c r="E1227" s="14">
        <v>27.539000000000001</v>
      </c>
      <c r="F1227" s="14">
        <v>32.1</v>
      </c>
      <c r="G1227" s="14">
        <v>32.1</v>
      </c>
      <c r="H1227" s="14">
        <v>32.1</v>
      </c>
    </row>
    <row r="1228" spans="1:8" ht="31.5" x14ac:dyDescent="0.25">
      <c r="A1228" s="11">
        <v>9</v>
      </c>
      <c r="B1228" s="12" t="s">
        <v>216</v>
      </c>
      <c r="C1228" s="14">
        <v>2</v>
      </c>
      <c r="D1228" s="14">
        <v>6.3</v>
      </c>
      <c r="E1228" s="14"/>
      <c r="F1228" s="14"/>
      <c r="G1228" s="14"/>
      <c r="H1228" s="14"/>
    </row>
    <row r="1229" spans="1:8" ht="15.75" x14ac:dyDescent="0.25">
      <c r="A1229" s="11">
        <v>10</v>
      </c>
      <c r="B1229" s="12" t="s">
        <v>217</v>
      </c>
      <c r="C1229" s="14"/>
      <c r="D1229" s="14"/>
      <c r="E1229" s="14"/>
      <c r="F1229" s="14"/>
      <c r="G1229" s="14"/>
      <c r="H1229" s="14"/>
    </row>
    <row r="1230" spans="1:8" ht="15.75" x14ac:dyDescent="0.25">
      <c r="A1230" s="11">
        <v>11</v>
      </c>
      <c r="B1230" s="12" t="s">
        <v>218</v>
      </c>
      <c r="C1230" s="14"/>
      <c r="D1230" s="14"/>
      <c r="E1230" s="14"/>
      <c r="F1230" s="14"/>
      <c r="G1230" s="14"/>
      <c r="H1230" s="14"/>
    </row>
    <row r="1231" spans="1:8" ht="47.25" x14ac:dyDescent="0.25">
      <c r="A1231" s="11">
        <v>12</v>
      </c>
      <c r="B1231" s="12" t="s">
        <v>243</v>
      </c>
      <c r="C1231" s="14"/>
      <c r="D1231" s="14"/>
      <c r="E1231" s="14"/>
      <c r="F1231" s="14"/>
      <c r="G1231" s="14"/>
      <c r="H1231" s="14"/>
    </row>
    <row r="1232" spans="1:8" ht="15.75" x14ac:dyDescent="0.25">
      <c r="A1232" s="11">
        <v>13</v>
      </c>
      <c r="B1232" s="12" t="s">
        <v>220</v>
      </c>
      <c r="C1232" s="14">
        <v>42</v>
      </c>
      <c r="D1232" s="14">
        <v>52.3</v>
      </c>
      <c r="E1232" s="14">
        <v>45.058</v>
      </c>
      <c r="F1232" s="14">
        <v>40.299999999999997</v>
      </c>
      <c r="G1232" s="14">
        <v>40.700000000000003</v>
      </c>
      <c r="H1232" s="14">
        <v>40.700000000000003</v>
      </c>
    </row>
    <row r="1233" spans="1:8" ht="15.75" x14ac:dyDescent="0.25">
      <c r="A1233" s="11">
        <v>14</v>
      </c>
      <c r="B1233" s="12" t="s">
        <v>223</v>
      </c>
      <c r="C1233" s="14">
        <v>0</v>
      </c>
      <c r="D1233" s="14">
        <f>D1232/C1232*100</f>
        <v>124.52380952380952</v>
      </c>
      <c r="E1233" s="14">
        <f>E1232/D1232*100</f>
        <v>86.15296367112812</v>
      </c>
      <c r="F1233" s="14">
        <f>F1232/E1232*100</f>
        <v>89.440276976341593</v>
      </c>
      <c r="G1233" s="14">
        <f>G1232/F1232*100</f>
        <v>100.99255583126552</v>
      </c>
      <c r="H1233" s="14">
        <f>H1232/G1232*100</f>
        <v>100</v>
      </c>
    </row>
    <row r="1234" spans="1:8" ht="15.75" x14ac:dyDescent="0.25">
      <c r="A1234" s="49"/>
      <c r="B1234" s="51" t="s">
        <v>285</v>
      </c>
      <c r="C1234" s="14"/>
      <c r="D1234" s="14"/>
      <c r="E1234" s="14"/>
      <c r="F1234" s="14"/>
      <c r="G1234" s="14"/>
      <c r="H1234" s="14"/>
    </row>
    <row r="1235" spans="1:8" ht="15.75" x14ac:dyDescent="0.25">
      <c r="A1235" s="11">
        <v>1</v>
      </c>
      <c r="B1235" s="12" t="s">
        <v>207</v>
      </c>
      <c r="C1235" s="14">
        <f t="shared" ref="C1235:H1235" si="264">C1236+C1241</f>
        <v>36</v>
      </c>
      <c r="D1235" s="14">
        <f t="shared" si="264"/>
        <v>42.4</v>
      </c>
      <c r="E1235" s="14">
        <f t="shared" si="264"/>
        <v>51.494</v>
      </c>
      <c r="F1235" s="14">
        <f t="shared" si="264"/>
        <v>35.799999999999997</v>
      </c>
      <c r="G1235" s="14">
        <f t="shared" si="264"/>
        <v>36</v>
      </c>
      <c r="H1235" s="14">
        <f t="shared" si="264"/>
        <v>36</v>
      </c>
    </row>
    <row r="1236" spans="1:8" ht="31.5" x14ac:dyDescent="0.25">
      <c r="A1236" s="11">
        <v>2</v>
      </c>
      <c r="B1236" s="12" t="s">
        <v>209</v>
      </c>
      <c r="C1236" s="14">
        <f t="shared" ref="C1236:H1236" si="265">C1238+C1239+C1240</f>
        <v>6</v>
      </c>
      <c r="D1236" s="14">
        <f t="shared" si="265"/>
        <v>4.9000000000000004</v>
      </c>
      <c r="E1236" s="14">
        <f t="shared" si="265"/>
        <v>7.39</v>
      </c>
      <c r="F1236" s="14">
        <f t="shared" si="265"/>
        <v>5.5</v>
      </c>
      <c r="G1236" s="14">
        <f t="shared" si="265"/>
        <v>5.6999999999999993</v>
      </c>
      <c r="H1236" s="14">
        <f t="shared" si="265"/>
        <v>5.6999999999999993</v>
      </c>
    </row>
    <row r="1237" spans="1:8" ht="15.75" x14ac:dyDescent="0.25">
      <c r="A1237" s="11">
        <v>3</v>
      </c>
      <c r="B1237" s="12" t="s">
        <v>223</v>
      </c>
      <c r="C1237" s="14">
        <v>0</v>
      </c>
      <c r="D1237" s="14">
        <f>D1236/C1236*100</f>
        <v>81.666666666666671</v>
      </c>
      <c r="E1237" s="14">
        <f>E1236/D1236*100</f>
        <v>150.81632653061223</v>
      </c>
      <c r="F1237" s="14">
        <f>F1236/E1236*100</f>
        <v>74.424898511502036</v>
      </c>
      <c r="G1237" s="14">
        <f>G1236/F1236*100</f>
        <v>103.63636363636361</v>
      </c>
      <c r="H1237" s="14">
        <f>H1236/G1236*100</f>
        <v>100</v>
      </c>
    </row>
    <row r="1238" spans="1:8" ht="15.75" x14ac:dyDescent="0.25">
      <c r="A1238" s="11">
        <v>4</v>
      </c>
      <c r="B1238" s="12" t="s">
        <v>211</v>
      </c>
      <c r="C1238" s="14">
        <v>6</v>
      </c>
      <c r="D1238" s="14">
        <v>4.9000000000000004</v>
      </c>
      <c r="E1238" s="14">
        <v>7.39</v>
      </c>
      <c r="F1238" s="14">
        <v>5.4</v>
      </c>
      <c r="G1238" s="14">
        <v>5.6</v>
      </c>
      <c r="H1238" s="14">
        <v>5.6</v>
      </c>
    </row>
    <row r="1239" spans="1:8" ht="15.75" x14ac:dyDescent="0.25">
      <c r="A1239" s="11">
        <v>5</v>
      </c>
      <c r="B1239" s="12" t="s">
        <v>212</v>
      </c>
      <c r="C1239" s="14"/>
      <c r="D1239" s="14"/>
      <c r="E1239" s="14"/>
      <c r="F1239" s="14">
        <v>0.1</v>
      </c>
      <c r="G1239" s="14">
        <v>0.1</v>
      </c>
      <c r="H1239" s="14">
        <v>0.1</v>
      </c>
    </row>
    <row r="1240" spans="1:8" ht="31.5" x14ac:dyDescent="0.25">
      <c r="A1240" s="11">
        <v>6</v>
      </c>
      <c r="B1240" s="12" t="s">
        <v>213</v>
      </c>
      <c r="C1240" s="14"/>
      <c r="D1240" s="14"/>
      <c r="E1240" s="14"/>
      <c r="F1240" s="14"/>
      <c r="G1240" s="14"/>
      <c r="H1240" s="14"/>
    </row>
    <row r="1241" spans="1:8" ht="15.75" x14ac:dyDescent="0.25">
      <c r="A1241" s="11">
        <v>7</v>
      </c>
      <c r="B1241" s="12" t="s">
        <v>214</v>
      </c>
      <c r="C1241" s="14">
        <f t="shared" ref="C1241:H1241" si="266">C1242+C1243+C1244</f>
        <v>30</v>
      </c>
      <c r="D1241" s="14">
        <f t="shared" si="266"/>
        <v>37.5</v>
      </c>
      <c r="E1241" s="14">
        <f t="shared" si="266"/>
        <v>44.103999999999999</v>
      </c>
      <c r="F1241" s="14">
        <f t="shared" si="266"/>
        <v>30.3</v>
      </c>
      <c r="G1241" s="14">
        <f t="shared" si="266"/>
        <v>30.3</v>
      </c>
      <c r="H1241" s="14">
        <f t="shared" si="266"/>
        <v>30.3</v>
      </c>
    </row>
    <row r="1242" spans="1:8" ht="15.75" x14ac:dyDescent="0.25">
      <c r="A1242" s="11">
        <v>8</v>
      </c>
      <c r="B1242" s="12" t="s">
        <v>215</v>
      </c>
      <c r="C1242" s="14">
        <v>30</v>
      </c>
      <c r="D1242" s="14">
        <v>30.3</v>
      </c>
      <c r="E1242" s="14">
        <v>28.103999999999999</v>
      </c>
      <c r="F1242" s="14">
        <v>30.3</v>
      </c>
      <c r="G1242" s="14">
        <v>30.3</v>
      </c>
      <c r="H1242" s="14">
        <v>30.3</v>
      </c>
    </row>
    <row r="1243" spans="1:8" ht="31.5" x14ac:dyDescent="0.25">
      <c r="A1243" s="11">
        <v>9</v>
      </c>
      <c r="B1243" s="12" t="s">
        <v>216</v>
      </c>
      <c r="C1243" s="14"/>
      <c r="D1243" s="14">
        <v>7.2</v>
      </c>
      <c r="E1243" s="14">
        <v>16</v>
      </c>
      <c r="F1243" s="14"/>
      <c r="G1243" s="14"/>
      <c r="H1243" s="14"/>
    </row>
    <row r="1244" spans="1:8" ht="15.75" x14ac:dyDescent="0.25">
      <c r="A1244" s="11">
        <v>10</v>
      </c>
      <c r="B1244" s="12" t="s">
        <v>217</v>
      </c>
      <c r="C1244" s="14"/>
      <c r="D1244" s="14"/>
      <c r="E1244" s="14"/>
      <c r="F1244" s="14"/>
      <c r="G1244" s="14"/>
      <c r="H1244" s="14"/>
    </row>
    <row r="1245" spans="1:8" ht="15.75" x14ac:dyDescent="0.25">
      <c r="A1245" s="11">
        <v>11</v>
      </c>
      <c r="B1245" s="12" t="s">
        <v>218</v>
      </c>
      <c r="C1245" s="14"/>
      <c r="D1245" s="14"/>
      <c r="E1245" s="14"/>
      <c r="F1245" s="14"/>
      <c r="G1245" s="14"/>
      <c r="H1245" s="14"/>
    </row>
    <row r="1246" spans="1:8" ht="47.25" x14ac:dyDescent="0.25">
      <c r="A1246" s="11">
        <v>12</v>
      </c>
      <c r="B1246" s="12" t="s">
        <v>243</v>
      </c>
      <c r="C1246" s="14"/>
      <c r="D1246" s="14"/>
      <c r="E1246" s="14"/>
      <c r="F1246" s="14"/>
      <c r="G1246" s="14"/>
      <c r="H1246" s="14"/>
    </row>
    <row r="1247" spans="1:8" ht="15.75" x14ac:dyDescent="0.25">
      <c r="A1247" s="11">
        <v>13</v>
      </c>
      <c r="B1247" s="12" t="s">
        <v>220</v>
      </c>
      <c r="C1247" s="14">
        <v>34</v>
      </c>
      <c r="D1247" s="14">
        <v>45.3</v>
      </c>
      <c r="E1247" s="14">
        <v>51.494</v>
      </c>
      <c r="F1247" s="14">
        <v>35.799999999999997</v>
      </c>
      <c r="G1247" s="14">
        <v>36</v>
      </c>
      <c r="H1247" s="14">
        <v>36</v>
      </c>
    </row>
    <row r="1248" spans="1:8" ht="15.75" x14ac:dyDescent="0.25">
      <c r="A1248" s="11">
        <v>14</v>
      </c>
      <c r="B1248" s="12" t="s">
        <v>223</v>
      </c>
      <c r="C1248" s="14">
        <v>0</v>
      </c>
      <c r="D1248" s="14">
        <f>D1247/C1247*100</f>
        <v>133.23529411764704</v>
      </c>
      <c r="E1248" s="14">
        <f>E1247/D1247*100</f>
        <v>113.67328918322298</v>
      </c>
      <c r="F1248" s="14">
        <f>F1247/E1247*100</f>
        <v>69.522662834504985</v>
      </c>
      <c r="G1248" s="14">
        <f>G1247/F1247*100</f>
        <v>100.55865921787711</v>
      </c>
      <c r="H1248" s="14">
        <f>H1247/G1247*100</f>
        <v>100</v>
      </c>
    </row>
    <row r="1249" spans="1:8" ht="15.75" x14ac:dyDescent="0.25">
      <c r="A1249" s="49"/>
      <c r="B1249" s="51" t="s">
        <v>286</v>
      </c>
      <c r="C1249" s="14"/>
      <c r="D1249" s="14"/>
      <c r="E1249" s="14"/>
      <c r="F1249" s="14"/>
      <c r="G1249" s="14"/>
      <c r="H1249" s="14"/>
    </row>
    <row r="1250" spans="1:8" ht="15.75" x14ac:dyDescent="0.25">
      <c r="A1250" s="11">
        <v>1</v>
      </c>
      <c r="B1250" s="12" t="s">
        <v>207</v>
      </c>
      <c r="C1250" s="14">
        <f t="shared" ref="C1250:H1250" si="267">C1251+C1256</f>
        <v>39</v>
      </c>
      <c r="D1250" s="14">
        <f t="shared" si="267"/>
        <v>47.8</v>
      </c>
      <c r="E1250" s="14">
        <f t="shared" si="267"/>
        <v>42.255000000000003</v>
      </c>
      <c r="F1250" s="14">
        <f t="shared" si="267"/>
        <v>39.300000000000004</v>
      </c>
      <c r="G1250" s="14">
        <f t="shared" si="267"/>
        <v>39.700000000000003</v>
      </c>
      <c r="H1250" s="14">
        <f t="shared" si="267"/>
        <v>39.700000000000003</v>
      </c>
    </row>
    <row r="1251" spans="1:8" ht="31.5" x14ac:dyDescent="0.25">
      <c r="A1251" s="11">
        <v>2</v>
      </c>
      <c r="B1251" s="12" t="s">
        <v>209</v>
      </c>
      <c r="C1251" s="14">
        <f t="shared" ref="C1251:H1251" si="268">C1253+C1254+C1255</f>
        <v>7</v>
      </c>
      <c r="D1251" s="14">
        <f t="shared" si="268"/>
        <v>11.2</v>
      </c>
      <c r="E1251" s="14">
        <f t="shared" si="268"/>
        <v>15.532999999999999</v>
      </c>
      <c r="F1251" s="14">
        <f t="shared" si="268"/>
        <v>7.7</v>
      </c>
      <c r="G1251" s="14">
        <f t="shared" si="268"/>
        <v>8.1</v>
      </c>
      <c r="H1251" s="14">
        <f t="shared" si="268"/>
        <v>8.1</v>
      </c>
    </row>
    <row r="1252" spans="1:8" ht="15.75" x14ac:dyDescent="0.25">
      <c r="A1252" s="11">
        <v>3</v>
      </c>
      <c r="B1252" s="12" t="s">
        <v>223</v>
      </c>
      <c r="C1252" s="14">
        <v>0</v>
      </c>
      <c r="D1252" s="14">
        <f>D1251/C1251*100</f>
        <v>160</v>
      </c>
      <c r="E1252" s="14">
        <f>E1251/D1251*100</f>
        <v>138.6875</v>
      </c>
      <c r="F1252" s="14">
        <f>F1251/E1251*100</f>
        <v>49.571879224876078</v>
      </c>
      <c r="G1252" s="14">
        <f>G1251/F1251*100</f>
        <v>105.1948051948052</v>
      </c>
      <c r="H1252" s="14">
        <f>H1251/G1251*100</f>
        <v>100</v>
      </c>
    </row>
    <row r="1253" spans="1:8" ht="15.75" x14ac:dyDescent="0.25">
      <c r="A1253" s="11">
        <v>4</v>
      </c>
      <c r="B1253" s="12" t="s">
        <v>211</v>
      </c>
      <c r="C1253" s="14">
        <v>7</v>
      </c>
      <c r="D1253" s="14">
        <v>11</v>
      </c>
      <c r="E1253" s="14">
        <v>15.484999999999999</v>
      </c>
      <c r="F1253" s="14">
        <v>7.5</v>
      </c>
      <c r="G1253" s="14">
        <v>7.9</v>
      </c>
      <c r="H1253" s="14">
        <v>7.9</v>
      </c>
    </row>
    <row r="1254" spans="1:8" ht="15.75" x14ac:dyDescent="0.25">
      <c r="A1254" s="11">
        <v>5</v>
      </c>
      <c r="B1254" s="12" t="s">
        <v>212</v>
      </c>
      <c r="C1254" s="14"/>
      <c r="D1254" s="14">
        <v>0.2</v>
      </c>
      <c r="E1254" s="14">
        <v>4.8000000000000001E-2</v>
      </c>
      <c r="F1254" s="14">
        <v>0.2</v>
      </c>
      <c r="G1254" s="14">
        <v>0.2</v>
      </c>
      <c r="H1254" s="14">
        <v>0.2</v>
      </c>
    </row>
    <row r="1255" spans="1:8" ht="31.5" x14ac:dyDescent="0.25">
      <c r="A1255" s="11">
        <v>6</v>
      </c>
      <c r="B1255" s="12" t="s">
        <v>213</v>
      </c>
      <c r="C1255" s="14"/>
      <c r="D1255" s="14"/>
      <c r="E1255" s="14"/>
      <c r="F1255" s="14"/>
      <c r="G1255" s="14"/>
      <c r="H1255" s="14"/>
    </row>
    <row r="1256" spans="1:8" ht="15.75" x14ac:dyDescent="0.25">
      <c r="A1256" s="11">
        <v>7</v>
      </c>
      <c r="B1256" s="12" t="s">
        <v>214</v>
      </c>
      <c r="C1256" s="14">
        <f t="shared" ref="C1256:H1256" si="269">C1257+C1258+C1259</f>
        <v>32</v>
      </c>
      <c r="D1256" s="14">
        <f t="shared" si="269"/>
        <v>36.6</v>
      </c>
      <c r="E1256" s="14">
        <f t="shared" si="269"/>
        <v>26.722000000000001</v>
      </c>
      <c r="F1256" s="14">
        <f t="shared" si="269"/>
        <v>31.6</v>
      </c>
      <c r="G1256" s="14">
        <f t="shared" si="269"/>
        <v>31.6</v>
      </c>
      <c r="H1256" s="14">
        <f t="shared" si="269"/>
        <v>31.6</v>
      </c>
    </row>
    <row r="1257" spans="1:8" ht="15.75" x14ac:dyDescent="0.25">
      <c r="A1257" s="11">
        <v>8</v>
      </c>
      <c r="B1257" s="12" t="s">
        <v>215</v>
      </c>
      <c r="C1257" s="14">
        <v>31</v>
      </c>
      <c r="D1257" s="14">
        <v>31.1</v>
      </c>
      <c r="E1257" s="14">
        <v>26.722000000000001</v>
      </c>
      <c r="F1257" s="14">
        <v>31.6</v>
      </c>
      <c r="G1257" s="14">
        <v>31.6</v>
      </c>
      <c r="H1257" s="14">
        <v>31.6</v>
      </c>
    </row>
    <row r="1258" spans="1:8" ht="31.5" x14ac:dyDescent="0.25">
      <c r="A1258" s="11">
        <v>9</v>
      </c>
      <c r="B1258" s="12" t="s">
        <v>216</v>
      </c>
      <c r="C1258" s="14">
        <v>1</v>
      </c>
      <c r="D1258" s="14">
        <v>5.5</v>
      </c>
      <c r="E1258" s="14"/>
      <c r="F1258" s="14"/>
      <c r="G1258" s="14"/>
      <c r="H1258" s="14"/>
    </row>
    <row r="1259" spans="1:8" ht="15.75" x14ac:dyDescent="0.25">
      <c r="A1259" s="11">
        <v>10</v>
      </c>
      <c r="B1259" s="12" t="s">
        <v>217</v>
      </c>
      <c r="C1259" s="14"/>
      <c r="D1259" s="14"/>
      <c r="E1259" s="14"/>
      <c r="F1259" s="14"/>
      <c r="G1259" s="14"/>
      <c r="H1259" s="14"/>
    </row>
    <row r="1260" spans="1:8" ht="15.75" x14ac:dyDescent="0.25">
      <c r="A1260" s="11">
        <v>11</v>
      </c>
      <c r="B1260" s="12" t="s">
        <v>218</v>
      </c>
      <c r="C1260" s="14"/>
      <c r="D1260" s="14"/>
      <c r="E1260" s="14"/>
      <c r="F1260" s="14"/>
      <c r="G1260" s="14"/>
      <c r="H1260" s="14"/>
    </row>
    <row r="1261" spans="1:8" ht="47.25" x14ac:dyDescent="0.25">
      <c r="A1261" s="11">
        <v>12</v>
      </c>
      <c r="B1261" s="12" t="s">
        <v>243</v>
      </c>
      <c r="C1261" s="14"/>
      <c r="D1261" s="14"/>
      <c r="E1261" s="14"/>
      <c r="F1261" s="14"/>
      <c r="G1261" s="14"/>
      <c r="H1261" s="14"/>
    </row>
    <row r="1262" spans="1:8" ht="15.75" x14ac:dyDescent="0.25">
      <c r="A1262" s="11">
        <v>13</v>
      </c>
      <c r="B1262" s="12" t="s">
        <v>220</v>
      </c>
      <c r="C1262" s="14">
        <v>38</v>
      </c>
      <c r="D1262" s="14">
        <v>49.9</v>
      </c>
      <c r="E1262" s="14">
        <v>42.255000000000003</v>
      </c>
      <c r="F1262" s="14">
        <v>39.299999999999997</v>
      </c>
      <c r="G1262" s="14">
        <v>39.700000000000003</v>
      </c>
      <c r="H1262" s="14">
        <v>39.700000000000003</v>
      </c>
    </row>
    <row r="1263" spans="1:8" ht="15.75" x14ac:dyDescent="0.25">
      <c r="A1263" s="11">
        <v>14</v>
      </c>
      <c r="B1263" s="12" t="s">
        <v>223</v>
      </c>
      <c r="C1263" s="14">
        <v>0</v>
      </c>
      <c r="D1263" s="14">
        <f>D1262/C1262*100</f>
        <v>131.31578947368422</v>
      </c>
      <c r="E1263" s="14">
        <f>E1262/D1262*100</f>
        <v>84.67935871743488</v>
      </c>
      <c r="F1263" s="14">
        <f>F1262/E1262*100</f>
        <v>93.006744763933241</v>
      </c>
      <c r="G1263" s="14">
        <f>G1262/F1262*100</f>
        <v>101.01781170483461</v>
      </c>
      <c r="H1263" s="14">
        <f>H1262/G1262*100</f>
        <v>100</v>
      </c>
    </row>
    <row r="1264" spans="1:8" ht="15.75" x14ac:dyDescent="0.25">
      <c r="A1264" s="49"/>
      <c r="B1264" s="51" t="s">
        <v>287</v>
      </c>
      <c r="C1264" s="14"/>
      <c r="D1264" s="14"/>
      <c r="E1264" s="14"/>
      <c r="F1264" s="14"/>
      <c r="G1264" s="14"/>
      <c r="H1264" s="14"/>
    </row>
    <row r="1265" spans="1:8" ht="15.75" x14ac:dyDescent="0.25">
      <c r="A1265" s="11">
        <v>1</v>
      </c>
      <c r="B1265" s="12" t="s">
        <v>207</v>
      </c>
      <c r="C1265" s="14">
        <f t="shared" ref="C1265:H1265" si="270">C1266+C1271</f>
        <v>37</v>
      </c>
      <c r="D1265" s="14">
        <f t="shared" si="270"/>
        <v>51</v>
      </c>
      <c r="E1265" s="14">
        <f t="shared" si="270"/>
        <v>40.493000000000002</v>
      </c>
      <c r="F1265" s="14">
        <f t="shared" si="270"/>
        <v>37.4</v>
      </c>
      <c r="G1265" s="14">
        <f t="shared" si="270"/>
        <v>37.6</v>
      </c>
      <c r="H1265" s="14">
        <f t="shared" si="270"/>
        <v>37.6</v>
      </c>
    </row>
    <row r="1266" spans="1:8" ht="31.5" x14ac:dyDescent="0.25">
      <c r="A1266" s="11">
        <v>2</v>
      </c>
      <c r="B1266" s="12" t="s">
        <v>209</v>
      </c>
      <c r="C1266" s="14">
        <f t="shared" ref="C1266:H1266" si="271">C1268+C1269+C1270</f>
        <v>5</v>
      </c>
      <c r="D1266" s="14">
        <f t="shared" si="271"/>
        <v>8.7000000000000011</v>
      </c>
      <c r="E1266" s="14">
        <f t="shared" si="271"/>
        <v>11.871</v>
      </c>
      <c r="F1266" s="14">
        <f t="shared" si="271"/>
        <v>5.6000000000000005</v>
      </c>
      <c r="G1266" s="14">
        <f t="shared" si="271"/>
        <v>5.8000000000000007</v>
      </c>
      <c r="H1266" s="14">
        <f t="shared" si="271"/>
        <v>5.8000000000000007</v>
      </c>
    </row>
    <row r="1267" spans="1:8" ht="15.75" x14ac:dyDescent="0.25">
      <c r="A1267" s="11">
        <v>3</v>
      </c>
      <c r="B1267" s="12" t="s">
        <v>223</v>
      </c>
      <c r="C1267" s="14">
        <v>0</v>
      </c>
      <c r="D1267" s="14">
        <f>D1266/C1266*100</f>
        <v>174.00000000000003</v>
      </c>
      <c r="E1267" s="14">
        <f>E1266/D1266*100</f>
        <v>136.44827586206895</v>
      </c>
      <c r="F1267" s="14">
        <f>F1266/E1266*100</f>
        <v>47.173784853845504</v>
      </c>
      <c r="G1267" s="14">
        <f>G1266/F1266*100</f>
        <v>103.57142857142858</v>
      </c>
      <c r="H1267" s="14">
        <f>H1266/G1266*100</f>
        <v>100</v>
      </c>
    </row>
    <row r="1268" spans="1:8" ht="15.75" x14ac:dyDescent="0.25">
      <c r="A1268" s="11">
        <v>4</v>
      </c>
      <c r="B1268" s="12" t="s">
        <v>211</v>
      </c>
      <c r="C1268" s="14">
        <v>5</v>
      </c>
      <c r="D1268" s="14">
        <v>8.3000000000000007</v>
      </c>
      <c r="E1268" s="14">
        <v>11.595000000000001</v>
      </c>
      <c r="F1268" s="14">
        <v>5.2</v>
      </c>
      <c r="G1268" s="14">
        <v>5.4</v>
      </c>
      <c r="H1268" s="14">
        <v>5.4</v>
      </c>
    </row>
    <row r="1269" spans="1:8" ht="15.75" x14ac:dyDescent="0.25">
      <c r="A1269" s="11">
        <v>5</v>
      </c>
      <c r="B1269" s="12" t="s">
        <v>212</v>
      </c>
      <c r="C1269" s="14"/>
      <c r="D1269" s="14">
        <v>0.4</v>
      </c>
      <c r="E1269" s="14">
        <v>0.27600000000000002</v>
      </c>
      <c r="F1269" s="14">
        <v>0.4</v>
      </c>
      <c r="G1269" s="14">
        <v>0.4</v>
      </c>
      <c r="H1269" s="14">
        <v>0.4</v>
      </c>
    </row>
    <row r="1270" spans="1:8" ht="31.5" x14ac:dyDescent="0.25">
      <c r="A1270" s="11">
        <v>6</v>
      </c>
      <c r="B1270" s="12" t="s">
        <v>213</v>
      </c>
      <c r="C1270" s="14"/>
      <c r="D1270" s="14"/>
      <c r="E1270" s="14"/>
      <c r="F1270" s="14"/>
      <c r="G1270" s="14"/>
      <c r="H1270" s="14"/>
    </row>
    <row r="1271" spans="1:8" ht="15.75" x14ac:dyDescent="0.25">
      <c r="A1271" s="11">
        <v>7</v>
      </c>
      <c r="B1271" s="12" t="s">
        <v>214</v>
      </c>
      <c r="C1271" s="14">
        <f t="shared" ref="C1271:H1271" si="272">C1272+C1273+C1274</f>
        <v>32</v>
      </c>
      <c r="D1271" s="14">
        <f t="shared" si="272"/>
        <v>42.3</v>
      </c>
      <c r="E1271" s="14">
        <f t="shared" si="272"/>
        <v>28.622</v>
      </c>
      <c r="F1271" s="14">
        <f t="shared" si="272"/>
        <v>31.8</v>
      </c>
      <c r="G1271" s="14">
        <f t="shared" si="272"/>
        <v>31.8</v>
      </c>
      <c r="H1271" s="14">
        <f t="shared" si="272"/>
        <v>31.8</v>
      </c>
    </row>
    <row r="1272" spans="1:8" ht="15.75" x14ac:dyDescent="0.25">
      <c r="A1272" s="11">
        <v>8</v>
      </c>
      <c r="B1272" s="12" t="s">
        <v>215</v>
      </c>
      <c r="C1272" s="14">
        <v>30</v>
      </c>
      <c r="D1272" s="14">
        <v>32.1</v>
      </c>
      <c r="E1272" s="14">
        <v>28.622</v>
      </c>
      <c r="F1272" s="14">
        <v>31.8</v>
      </c>
      <c r="G1272" s="14">
        <v>31.8</v>
      </c>
      <c r="H1272" s="14">
        <v>31.8</v>
      </c>
    </row>
    <row r="1273" spans="1:8" ht="31.5" x14ac:dyDescent="0.25">
      <c r="A1273" s="11">
        <v>9</v>
      </c>
      <c r="B1273" s="12" t="s">
        <v>216</v>
      </c>
      <c r="C1273" s="14">
        <v>2</v>
      </c>
      <c r="D1273" s="14">
        <v>10.199999999999999</v>
      </c>
      <c r="E1273" s="14"/>
      <c r="F1273" s="14"/>
      <c r="G1273" s="14"/>
      <c r="H1273" s="14"/>
    </row>
    <row r="1274" spans="1:8" ht="15.75" x14ac:dyDescent="0.25">
      <c r="A1274" s="11">
        <v>10</v>
      </c>
      <c r="B1274" s="12" t="s">
        <v>217</v>
      </c>
      <c r="C1274" s="14"/>
      <c r="D1274" s="14"/>
      <c r="E1274" s="14"/>
      <c r="F1274" s="14"/>
      <c r="G1274" s="14"/>
      <c r="H1274" s="14"/>
    </row>
    <row r="1275" spans="1:8" ht="15.75" x14ac:dyDescent="0.25">
      <c r="A1275" s="11">
        <v>11</v>
      </c>
      <c r="B1275" s="12" t="s">
        <v>218</v>
      </c>
      <c r="C1275" s="14"/>
      <c r="D1275" s="14"/>
      <c r="E1275" s="14"/>
      <c r="F1275" s="14"/>
      <c r="G1275" s="14"/>
      <c r="H1275" s="14"/>
    </row>
    <row r="1276" spans="1:8" ht="47.25" x14ac:dyDescent="0.25">
      <c r="A1276" s="11">
        <v>12</v>
      </c>
      <c r="B1276" s="12" t="s">
        <v>243</v>
      </c>
      <c r="C1276" s="14"/>
      <c r="D1276" s="14"/>
      <c r="E1276" s="14"/>
      <c r="F1276" s="14"/>
      <c r="G1276" s="14"/>
      <c r="H1276" s="14"/>
    </row>
    <row r="1277" spans="1:8" ht="15.75" x14ac:dyDescent="0.25">
      <c r="A1277" s="11">
        <v>13</v>
      </c>
      <c r="B1277" s="12" t="s">
        <v>220</v>
      </c>
      <c r="C1277" s="14">
        <v>37</v>
      </c>
      <c r="D1277" s="14">
        <v>49.1</v>
      </c>
      <c r="E1277" s="14">
        <v>40.493000000000002</v>
      </c>
      <c r="F1277" s="14">
        <v>37.4</v>
      </c>
      <c r="G1277" s="14">
        <v>37.6</v>
      </c>
      <c r="H1277" s="14">
        <v>37.6</v>
      </c>
    </row>
    <row r="1278" spans="1:8" ht="15.75" x14ac:dyDescent="0.25">
      <c r="A1278" s="11">
        <v>14</v>
      </c>
      <c r="B1278" s="12" t="s">
        <v>223</v>
      </c>
      <c r="C1278" s="14">
        <v>0</v>
      </c>
      <c r="D1278" s="14">
        <f>D1277/C1277*100</f>
        <v>132.70270270270271</v>
      </c>
      <c r="E1278" s="14">
        <f>E1277/D1277*100</f>
        <v>82.470468431771891</v>
      </c>
      <c r="F1278" s="14">
        <f>F1277/E1277*100</f>
        <v>92.361642753068423</v>
      </c>
      <c r="G1278" s="14">
        <f>G1277/F1277*100</f>
        <v>100.53475935828877</v>
      </c>
      <c r="H1278" s="14">
        <f>H1277/G1277*100</f>
        <v>100</v>
      </c>
    </row>
    <row r="1279" spans="1:8" ht="15.75" x14ac:dyDescent="0.25">
      <c r="A1279" s="49"/>
      <c r="B1279" s="51" t="s">
        <v>288</v>
      </c>
      <c r="C1279" s="14"/>
      <c r="D1279" s="14"/>
      <c r="E1279" s="14"/>
      <c r="F1279" s="14"/>
      <c r="G1279" s="14"/>
      <c r="H1279" s="14"/>
    </row>
    <row r="1280" spans="1:8" ht="15.75" x14ac:dyDescent="0.25">
      <c r="A1280" s="11">
        <v>1</v>
      </c>
      <c r="B1280" s="12" t="s">
        <v>207</v>
      </c>
      <c r="C1280" s="14">
        <f t="shared" ref="C1280:H1280" si="273">C1281+C1286</f>
        <v>37</v>
      </c>
      <c r="D1280" s="14">
        <f t="shared" si="273"/>
        <v>35.200000000000003</v>
      </c>
      <c r="E1280" s="14">
        <f t="shared" si="273"/>
        <v>47.807000000000002</v>
      </c>
      <c r="F1280" s="14">
        <f t="shared" si="273"/>
        <v>29.099999999999998</v>
      </c>
      <c r="G1280" s="14">
        <f t="shared" si="273"/>
        <v>29.299999999999997</v>
      </c>
      <c r="H1280" s="14">
        <f t="shared" si="273"/>
        <v>29.299999999999997</v>
      </c>
    </row>
    <row r="1281" spans="1:8" ht="31.5" x14ac:dyDescent="0.25">
      <c r="A1281" s="11">
        <v>2</v>
      </c>
      <c r="B1281" s="12" t="s">
        <v>209</v>
      </c>
      <c r="C1281" s="14">
        <f t="shared" ref="C1281:H1281" si="274">C1283+C1284+C1285</f>
        <v>4</v>
      </c>
      <c r="D1281" s="14">
        <f t="shared" si="274"/>
        <v>6.7</v>
      </c>
      <c r="E1281" s="14">
        <f t="shared" si="274"/>
        <v>9.3390000000000004</v>
      </c>
      <c r="F1281" s="14">
        <f t="shared" si="274"/>
        <v>3.9</v>
      </c>
      <c r="G1281" s="14">
        <f t="shared" si="274"/>
        <v>4.0999999999999996</v>
      </c>
      <c r="H1281" s="14">
        <f t="shared" si="274"/>
        <v>4.0999999999999996</v>
      </c>
    </row>
    <row r="1282" spans="1:8" ht="15.75" x14ac:dyDescent="0.25">
      <c r="A1282" s="11">
        <v>3</v>
      </c>
      <c r="B1282" s="12" t="s">
        <v>223</v>
      </c>
      <c r="C1282" s="14">
        <v>0</v>
      </c>
      <c r="D1282" s="14">
        <f>D1281/C1281*100</f>
        <v>167.5</v>
      </c>
      <c r="E1282" s="14">
        <f>E1281/D1281*100</f>
        <v>139.38805970149255</v>
      </c>
      <c r="F1282" s="14">
        <f>F1281/E1281*100</f>
        <v>41.760359781561192</v>
      </c>
      <c r="G1282" s="14">
        <f>G1281/F1281*100</f>
        <v>105.12820512820514</v>
      </c>
      <c r="H1282" s="14">
        <f>H1281/G1281*100</f>
        <v>100</v>
      </c>
    </row>
    <row r="1283" spans="1:8" ht="15.75" x14ac:dyDescent="0.25">
      <c r="A1283" s="11">
        <v>4</v>
      </c>
      <c r="B1283" s="12" t="s">
        <v>211</v>
      </c>
      <c r="C1283" s="14">
        <v>4</v>
      </c>
      <c r="D1283" s="14">
        <v>6.3</v>
      </c>
      <c r="E1283" s="14">
        <v>9.3390000000000004</v>
      </c>
      <c r="F1283" s="14">
        <v>3.9</v>
      </c>
      <c r="G1283" s="14">
        <v>4.0999999999999996</v>
      </c>
      <c r="H1283" s="14">
        <v>4.0999999999999996</v>
      </c>
    </row>
    <row r="1284" spans="1:8" ht="15.75" x14ac:dyDescent="0.25">
      <c r="A1284" s="11">
        <v>5</v>
      </c>
      <c r="B1284" s="12" t="s">
        <v>212</v>
      </c>
      <c r="C1284" s="14"/>
      <c r="D1284" s="14"/>
      <c r="E1284" s="14"/>
      <c r="F1284" s="14"/>
      <c r="G1284" s="14"/>
      <c r="H1284" s="14"/>
    </row>
    <row r="1285" spans="1:8" ht="31.5" x14ac:dyDescent="0.25">
      <c r="A1285" s="11">
        <v>6</v>
      </c>
      <c r="B1285" s="12" t="s">
        <v>213</v>
      </c>
      <c r="C1285" s="14"/>
      <c r="D1285" s="14">
        <v>0.4</v>
      </c>
      <c r="E1285" s="14"/>
      <c r="F1285" s="14"/>
      <c r="G1285" s="14"/>
      <c r="H1285" s="14"/>
    </row>
    <row r="1286" spans="1:8" ht="15.75" x14ac:dyDescent="0.25">
      <c r="A1286" s="11">
        <v>7</v>
      </c>
      <c r="B1286" s="12" t="s">
        <v>214</v>
      </c>
      <c r="C1286" s="14">
        <f t="shared" ref="C1286:H1286" si="275">C1287+C1288+C1289</f>
        <v>33</v>
      </c>
      <c r="D1286" s="14">
        <f t="shared" si="275"/>
        <v>28.5</v>
      </c>
      <c r="E1286" s="14">
        <f t="shared" si="275"/>
        <v>38.468000000000004</v>
      </c>
      <c r="F1286" s="14">
        <f t="shared" si="275"/>
        <v>25.2</v>
      </c>
      <c r="G1286" s="14">
        <f t="shared" si="275"/>
        <v>25.2</v>
      </c>
      <c r="H1286" s="14">
        <f t="shared" si="275"/>
        <v>25.2</v>
      </c>
    </row>
    <row r="1287" spans="1:8" ht="15.75" x14ac:dyDescent="0.25">
      <c r="A1287" s="11">
        <v>8</v>
      </c>
      <c r="B1287" s="12" t="s">
        <v>215</v>
      </c>
      <c r="C1287" s="14">
        <v>26</v>
      </c>
      <c r="D1287" s="14">
        <v>25.9</v>
      </c>
      <c r="E1287" s="14">
        <v>22.468</v>
      </c>
      <c r="F1287" s="14">
        <v>25.2</v>
      </c>
      <c r="G1287" s="14">
        <v>25.2</v>
      </c>
      <c r="H1287" s="14">
        <v>25.2</v>
      </c>
    </row>
    <row r="1288" spans="1:8" ht="31.5" x14ac:dyDescent="0.25">
      <c r="A1288" s="11">
        <v>9</v>
      </c>
      <c r="B1288" s="12" t="s">
        <v>216</v>
      </c>
      <c r="C1288" s="14">
        <v>7</v>
      </c>
      <c r="D1288" s="14">
        <v>2.6</v>
      </c>
      <c r="E1288" s="14">
        <v>16</v>
      </c>
      <c r="F1288" s="14"/>
      <c r="G1288" s="14"/>
      <c r="H1288" s="14"/>
    </row>
    <row r="1289" spans="1:8" ht="15.75" x14ac:dyDescent="0.25">
      <c r="A1289" s="11">
        <v>10</v>
      </c>
      <c r="B1289" s="12" t="s">
        <v>217</v>
      </c>
      <c r="C1289" s="14"/>
      <c r="D1289" s="14"/>
      <c r="E1289" s="14"/>
      <c r="F1289" s="14"/>
      <c r="G1289" s="14"/>
      <c r="H1289" s="14"/>
    </row>
    <row r="1290" spans="1:8" ht="15.75" x14ac:dyDescent="0.25">
      <c r="A1290" s="11">
        <v>11</v>
      </c>
      <c r="B1290" s="12" t="s">
        <v>218</v>
      </c>
      <c r="C1290" s="14"/>
      <c r="D1290" s="14"/>
      <c r="E1290" s="14"/>
      <c r="F1290" s="14"/>
      <c r="G1290" s="14"/>
      <c r="H1290" s="14"/>
    </row>
    <row r="1291" spans="1:8" ht="47.25" x14ac:dyDescent="0.25">
      <c r="A1291" s="11">
        <v>12</v>
      </c>
      <c r="B1291" s="12" t="s">
        <v>243</v>
      </c>
      <c r="C1291" s="14"/>
      <c r="D1291" s="14"/>
      <c r="E1291" s="14"/>
      <c r="F1291" s="14"/>
      <c r="G1291" s="14"/>
      <c r="H1291" s="14"/>
    </row>
    <row r="1292" spans="1:8" ht="15.75" x14ac:dyDescent="0.25">
      <c r="A1292" s="11">
        <v>13</v>
      </c>
      <c r="B1292" s="12" t="s">
        <v>220</v>
      </c>
      <c r="C1292" s="14">
        <v>36</v>
      </c>
      <c r="D1292" s="14">
        <v>36.299999999999997</v>
      </c>
      <c r="E1292" s="14">
        <v>47.807000000000002</v>
      </c>
      <c r="F1292" s="14">
        <v>29.1</v>
      </c>
      <c r="G1292" s="14">
        <v>29.3</v>
      </c>
      <c r="H1292" s="14">
        <v>29.3</v>
      </c>
    </row>
    <row r="1293" spans="1:8" ht="15.75" x14ac:dyDescent="0.25">
      <c r="A1293" s="11">
        <v>14</v>
      </c>
      <c r="B1293" s="12" t="s">
        <v>223</v>
      </c>
      <c r="C1293" s="14">
        <v>0</v>
      </c>
      <c r="D1293" s="14">
        <f>D1292/C1292*100</f>
        <v>100.83333333333333</v>
      </c>
      <c r="E1293" s="14">
        <f>E1292/D1292*100</f>
        <v>131.69972451790636</v>
      </c>
      <c r="F1293" s="14">
        <f>F1292/E1292*100</f>
        <v>60.869747108164077</v>
      </c>
      <c r="G1293" s="14">
        <f>G1292/F1292*100</f>
        <v>100.6872852233677</v>
      </c>
      <c r="H1293" s="14">
        <f>H1292/G1292*100</f>
        <v>100</v>
      </c>
    </row>
    <row r="1294" spans="1:8" ht="15.75" x14ac:dyDescent="0.25">
      <c r="A1294" s="49"/>
      <c r="B1294" s="51" t="s">
        <v>289</v>
      </c>
      <c r="C1294" s="14"/>
      <c r="D1294" s="14"/>
      <c r="E1294" s="14"/>
      <c r="F1294" s="14"/>
      <c r="G1294" s="14"/>
      <c r="H1294" s="14"/>
    </row>
    <row r="1295" spans="1:8" ht="15.75" x14ac:dyDescent="0.25">
      <c r="A1295" s="11">
        <v>1</v>
      </c>
      <c r="B1295" s="12" t="s">
        <v>207</v>
      </c>
      <c r="C1295" s="14">
        <f t="shared" ref="C1295:H1295" si="276">C1296+C1301</f>
        <v>38</v>
      </c>
      <c r="D1295" s="14">
        <f t="shared" si="276"/>
        <v>45</v>
      </c>
      <c r="E1295" s="14">
        <f t="shared" si="276"/>
        <v>36.960999999999999</v>
      </c>
      <c r="F1295" s="14">
        <f t="shared" si="276"/>
        <v>34.700000000000003</v>
      </c>
      <c r="G1295" s="14">
        <f t="shared" si="276"/>
        <v>35</v>
      </c>
      <c r="H1295" s="14">
        <f t="shared" si="276"/>
        <v>35</v>
      </c>
    </row>
    <row r="1296" spans="1:8" ht="31.5" x14ac:dyDescent="0.25">
      <c r="A1296" s="11">
        <v>2</v>
      </c>
      <c r="B1296" s="12" t="s">
        <v>209</v>
      </c>
      <c r="C1296" s="14">
        <f t="shared" ref="C1296:H1296" si="277">C1298+C1299+C1300</f>
        <v>6</v>
      </c>
      <c r="D1296" s="14">
        <f t="shared" si="277"/>
        <v>11.7</v>
      </c>
      <c r="E1296" s="14">
        <f t="shared" si="277"/>
        <v>17.052</v>
      </c>
      <c r="F1296" s="14">
        <f t="shared" si="277"/>
        <v>5.9</v>
      </c>
      <c r="G1296" s="14">
        <f t="shared" si="277"/>
        <v>6.2</v>
      </c>
      <c r="H1296" s="14">
        <f t="shared" si="277"/>
        <v>6.2</v>
      </c>
    </row>
    <row r="1297" spans="1:8" ht="15.75" x14ac:dyDescent="0.25">
      <c r="A1297" s="11">
        <v>3</v>
      </c>
      <c r="B1297" s="12" t="s">
        <v>223</v>
      </c>
      <c r="C1297" s="14">
        <v>0</v>
      </c>
      <c r="D1297" s="14">
        <f>D1296/C1296*100</f>
        <v>195</v>
      </c>
      <c r="E1297" s="14">
        <f>E1296/D1296*100</f>
        <v>145.74358974358975</v>
      </c>
      <c r="F1297" s="14">
        <f>F1296/E1296*100</f>
        <v>34.600046915317854</v>
      </c>
      <c r="G1297" s="14">
        <f>G1296/F1296*100</f>
        <v>105.08474576271185</v>
      </c>
      <c r="H1297" s="14">
        <f>H1296/G1296*100</f>
        <v>100</v>
      </c>
    </row>
    <row r="1298" spans="1:8" ht="15.75" x14ac:dyDescent="0.25">
      <c r="A1298" s="11">
        <v>4</v>
      </c>
      <c r="B1298" s="12" t="s">
        <v>211</v>
      </c>
      <c r="C1298" s="14">
        <v>6</v>
      </c>
      <c r="D1298" s="14">
        <v>11.7</v>
      </c>
      <c r="E1298" s="14">
        <v>17.052</v>
      </c>
      <c r="F1298" s="14">
        <v>5.9</v>
      </c>
      <c r="G1298" s="14">
        <v>6.2</v>
      </c>
      <c r="H1298" s="14">
        <v>6.2</v>
      </c>
    </row>
    <row r="1299" spans="1:8" ht="15.75" x14ac:dyDescent="0.25">
      <c r="A1299" s="11">
        <v>5</v>
      </c>
      <c r="B1299" s="12" t="s">
        <v>212</v>
      </c>
      <c r="C1299" s="14"/>
      <c r="D1299" s="14"/>
      <c r="E1299" s="14"/>
      <c r="F1299" s="14"/>
      <c r="G1299" s="14"/>
      <c r="H1299" s="14"/>
    </row>
    <row r="1300" spans="1:8" ht="31.5" x14ac:dyDescent="0.25">
      <c r="A1300" s="11">
        <v>6</v>
      </c>
      <c r="B1300" s="12" t="s">
        <v>213</v>
      </c>
      <c r="C1300" s="14"/>
      <c r="D1300" s="14"/>
      <c r="E1300" s="14"/>
      <c r="F1300" s="14"/>
      <c r="G1300" s="14"/>
      <c r="H1300" s="14"/>
    </row>
    <row r="1301" spans="1:8" ht="15.75" x14ac:dyDescent="0.25">
      <c r="A1301" s="11">
        <v>7</v>
      </c>
      <c r="B1301" s="12" t="s">
        <v>214</v>
      </c>
      <c r="C1301" s="14">
        <f t="shared" ref="C1301:H1301" si="278">C1302+C1303+C1304</f>
        <v>32</v>
      </c>
      <c r="D1301" s="14">
        <f t="shared" si="278"/>
        <v>33.300000000000004</v>
      </c>
      <c r="E1301" s="14">
        <f t="shared" si="278"/>
        <v>19.908999999999999</v>
      </c>
      <c r="F1301" s="14">
        <f t="shared" si="278"/>
        <v>28.8</v>
      </c>
      <c r="G1301" s="14">
        <f t="shared" si="278"/>
        <v>28.8</v>
      </c>
      <c r="H1301" s="14">
        <f t="shared" si="278"/>
        <v>28.8</v>
      </c>
    </row>
    <row r="1302" spans="1:8" ht="15.75" x14ac:dyDescent="0.25">
      <c r="A1302" s="11">
        <v>8</v>
      </c>
      <c r="B1302" s="12" t="s">
        <v>215</v>
      </c>
      <c r="C1302" s="14">
        <v>27</v>
      </c>
      <c r="D1302" s="14">
        <v>28.6</v>
      </c>
      <c r="E1302" s="14">
        <v>19.908999999999999</v>
      </c>
      <c r="F1302" s="14">
        <v>28.8</v>
      </c>
      <c r="G1302" s="14">
        <v>28.8</v>
      </c>
      <c r="H1302" s="14">
        <v>28.8</v>
      </c>
    </row>
    <row r="1303" spans="1:8" ht="31.5" x14ac:dyDescent="0.25">
      <c r="A1303" s="11">
        <v>9</v>
      </c>
      <c r="B1303" s="12" t="s">
        <v>216</v>
      </c>
      <c r="C1303" s="14">
        <v>5</v>
      </c>
      <c r="D1303" s="14">
        <v>4.7</v>
      </c>
      <c r="E1303" s="14"/>
      <c r="F1303" s="14"/>
      <c r="G1303" s="14"/>
      <c r="H1303" s="14"/>
    </row>
    <row r="1304" spans="1:8" ht="15.75" x14ac:dyDescent="0.25">
      <c r="A1304" s="11">
        <v>10</v>
      </c>
      <c r="B1304" s="12" t="s">
        <v>217</v>
      </c>
      <c r="C1304" s="14"/>
      <c r="D1304" s="14"/>
      <c r="E1304" s="14"/>
      <c r="F1304" s="14"/>
      <c r="G1304" s="14"/>
      <c r="H1304" s="14"/>
    </row>
    <row r="1305" spans="1:8" ht="15.75" x14ac:dyDescent="0.25">
      <c r="A1305" s="11">
        <v>11</v>
      </c>
      <c r="B1305" s="12" t="s">
        <v>218</v>
      </c>
      <c r="C1305" s="14"/>
      <c r="D1305" s="14"/>
      <c r="E1305" s="14"/>
      <c r="F1305" s="14"/>
      <c r="G1305" s="14"/>
      <c r="H1305" s="14"/>
    </row>
    <row r="1306" spans="1:8" ht="47.25" x14ac:dyDescent="0.25">
      <c r="A1306" s="11">
        <v>12</v>
      </c>
      <c r="B1306" s="12" t="s">
        <v>243</v>
      </c>
      <c r="C1306" s="14"/>
      <c r="D1306" s="14"/>
      <c r="E1306" s="14"/>
      <c r="F1306" s="14"/>
      <c r="G1306" s="14"/>
      <c r="H1306" s="14"/>
    </row>
    <row r="1307" spans="1:8" ht="15.75" x14ac:dyDescent="0.25">
      <c r="A1307" s="11">
        <v>13</v>
      </c>
      <c r="B1307" s="12" t="s">
        <v>220</v>
      </c>
      <c r="C1307" s="14">
        <v>38</v>
      </c>
      <c r="D1307" s="14">
        <v>43.5</v>
      </c>
      <c r="E1307" s="14">
        <v>36.960999999999999</v>
      </c>
      <c r="F1307" s="14">
        <v>34.700000000000003</v>
      </c>
      <c r="G1307" s="14">
        <v>35</v>
      </c>
      <c r="H1307" s="14">
        <v>35</v>
      </c>
    </row>
    <row r="1308" spans="1:8" ht="15.75" x14ac:dyDescent="0.25">
      <c r="A1308" s="11">
        <v>14</v>
      </c>
      <c r="B1308" s="12" t="s">
        <v>223</v>
      </c>
      <c r="C1308" s="14">
        <v>0</v>
      </c>
      <c r="D1308" s="14">
        <f>D1307/C1307*100</f>
        <v>114.4736842105263</v>
      </c>
      <c r="E1308" s="14">
        <f>E1307/D1307*100</f>
        <v>84.96781609195402</v>
      </c>
      <c r="F1308" s="14">
        <f>F1307/E1307*100</f>
        <v>93.882741267822851</v>
      </c>
      <c r="G1308" s="14">
        <f>G1307/F1307*100</f>
        <v>100.86455331412103</v>
      </c>
      <c r="H1308" s="14">
        <f>H1307/G1307*100</f>
        <v>100</v>
      </c>
    </row>
    <row r="1309" spans="1:8" ht="15.75" x14ac:dyDescent="0.25">
      <c r="A1309" s="49"/>
      <c r="B1309" s="51" t="s">
        <v>290</v>
      </c>
      <c r="C1309" s="14"/>
      <c r="D1309" s="14"/>
      <c r="E1309" s="14"/>
      <c r="F1309" s="14"/>
      <c r="G1309" s="14"/>
      <c r="H1309" s="14"/>
    </row>
    <row r="1310" spans="1:8" ht="15.75" x14ac:dyDescent="0.25">
      <c r="A1310" s="11">
        <v>1</v>
      </c>
      <c r="B1310" s="12" t="s">
        <v>207</v>
      </c>
      <c r="C1310" s="14">
        <f t="shared" ref="C1310:H1310" si="279">C1311+C1316</f>
        <v>40</v>
      </c>
      <c r="D1310" s="14">
        <f t="shared" si="279"/>
        <v>47.6</v>
      </c>
      <c r="E1310" s="14">
        <f t="shared" si="279"/>
        <v>44.749000000000002</v>
      </c>
      <c r="F1310" s="14">
        <f t="shared" si="279"/>
        <v>39.700000000000003</v>
      </c>
      <c r="G1310" s="14">
        <f t="shared" si="279"/>
        <v>40</v>
      </c>
      <c r="H1310" s="14">
        <f t="shared" si="279"/>
        <v>40</v>
      </c>
    </row>
    <row r="1311" spans="1:8" ht="31.5" x14ac:dyDescent="0.25">
      <c r="A1311" s="11">
        <v>2</v>
      </c>
      <c r="B1311" s="12" t="s">
        <v>209</v>
      </c>
      <c r="C1311" s="14">
        <f t="shared" ref="C1311:H1311" si="280">C1313+C1314+C1315</f>
        <v>5</v>
      </c>
      <c r="D1311" s="14">
        <f t="shared" si="280"/>
        <v>6.4</v>
      </c>
      <c r="E1311" s="14">
        <f t="shared" si="280"/>
        <v>8.9879999999999995</v>
      </c>
      <c r="F1311" s="14">
        <f t="shared" si="280"/>
        <v>4.5999999999999996</v>
      </c>
      <c r="G1311" s="14">
        <f t="shared" si="280"/>
        <v>4.8999999999999995</v>
      </c>
      <c r="H1311" s="14">
        <f t="shared" si="280"/>
        <v>4.8999999999999995</v>
      </c>
    </row>
    <row r="1312" spans="1:8" ht="15.75" x14ac:dyDescent="0.25">
      <c r="A1312" s="11">
        <v>3</v>
      </c>
      <c r="B1312" s="12" t="s">
        <v>223</v>
      </c>
      <c r="C1312" s="14">
        <v>0</v>
      </c>
      <c r="D1312" s="14">
        <f>D1311/C1311*100</f>
        <v>128</v>
      </c>
      <c r="E1312" s="14">
        <f>E1311/D1311*100</f>
        <v>140.4375</v>
      </c>
      <c r="F1312" s="14">
        <f>F1311/E1311*100</f>
        <v>51.179350244770802</v>
      </c>
      <c r="G1312" s="14">
        <f>G1311/F1311*100</f>
        <v>106.5217391304348</v>
      </c>
      <c r="H1312" s="14">
        <f>H1311/G1311*100</f>
        <v>100</v>
      </c>
    </row>
    <row r="1313" spans="1:8" ht="15.75" x14ac:dyDescent="0.25">
      <c r="A1313" s="11">
        <v>4</v>
      </c>
      <c r="B1313" s="12" t="s">
        <v>211</v>
      </c>
      <c r="C1313" s="14">
        <v>5</v>
      </c>
      <c r="D1313" s="14">
        <v>6.4</v>
      </c>
      <c r="E1313" s="14">
        <v>8.9879999999999995</v>
      </c>
      <c r="F1313" s="14">
        <v>4.5</v>
      </c>
      <c r="G1313" s="14">
        <v>4.8</v>
      </c>
      <c r="H1313" s="14">
        <v>4.8</v>
      </c>
    </row>
    <row r="1314" spans="1:8" ht="15.75" x14ac:dyDescent="0.25">
      <c r="A1314" s="11">
        <v>5</v>
      </c>
      <c r="B1314" s="12" t="s">
        <v>212</v>
      </c>
      <c r="C1314" s="14"/>
      <c r="D1314" s="14">
        <v>0</v>
      </c>
      <c r="E1314" s="14"/>
      <c r="F1314" s="14">
        <v>0.1</v>
      </c>
      <c r="G1314" s="14">
        <v>0.1</v>
      </c>
      <c r="H1314" s="14">
        <v>0.1</v>
      </c>
    </row>
    <row r="1315" spans="1:8" ht="31.5" x14ac:dyDescent="0.25">
      <c r="A1315" s="11">
        <v>6</v>
      </c>
      <c r="B1315" s="12" t="s">
        <v>213</v>
      </c>
      <c r="C1315" s="14"/>
      <c r="D1315" s="14"/>
      <c r="E1315" s="14"/>
      <c r="F1315" s="14"/>
      <c r="G1315" s="14"/>
      <c r="H1315" s="14"/>
    </row>
    <row r="1316" spans="1:8" ht="15.75" x14ac:dyDescent="0.25">
      <c r="A1316" s="11">
        <v>7</v>
      </c>
      <c r="B1316" s="12" t="s">
        <v>214</v>
      </c>
      <c r="C1316" s="14">
        <f t="shared" ref="C1316:H1316" si="281">C1317+C1318+C1319</f>
        <v>35</v>
      </c>
      <c r="D1316" s="14">
        <f t="shared" si="281"/>
        <v>41.2</v>
      </c>
      <c r="E1316" s="14">
        <f t="shared" si="281"/>
        <v>35.761000000000003</v>
      </c>
      <c r="F1316" s="14">
        <f t="shared" si="281"/>
        <v>35.1</v>
      </c>
      <c r="G1316" s="14">
        <f t="shared" si="281"/>
        <v>35.1</v>
      </c>
      <c r="H1316" s="14">
        <f t="shared" si="281"/>
        <v>35.1</v>
      </c>
    </row>
    <row r="1317" spans="1:8" ht="15.75" x14ac:dyDescent="0.25">
      <c r="A1317" s="11">
        <v>8</v>
      </c>
      <c r="B1317" s="12" t="s">
        <v>215</v>
      </c>
      <c r="C1317" s="14">
        <v>34</v>
      </c>
      <c r="D1317" s="14">
        <v>35</v>
      </c>
      <c r="E1317" s="14">
        <v>35.761000000000003</v>
      </c>
      <c r="F1317" s="14">
        <v>35.1</v>
      </c>
      <c r="G1317" s="14">
        <v>35.1</v>
      </c>
      <c r="H1317" s="14">
        <v>35.1</v>
      </c>
    </row>
    <row r="1318" spans="1:8" ht="31.5" x14ac:dyDescent="0.25">
      <c r="A1318" s="11">
        <v>9</v>
      </c>
      <c r="B1318" s="12" t="s">
        <v>216</v>
      </c>
      <c r="C1318" s="14">
        <v>1</v>
      </c>
      <c r="D1318" s="14">
        <v>6.2</v>
      </c>
      <c r="E1318" s="14"/>
      <c r="F1318" s="14"/>
      <c r="G1318" s="14"/>
      <c r="H1318" s="14"/>
    </row>
    <row r="1319" spans="1:8" ht="15.75" x14ac:dyDescent="0.25">
      <c r="A1319" s="11">
        <v>10</v>
      </c>
      <c r="B1319" s="12" t="s">
        <v>217</v>
      </c>
      <c r="C1319" s="14"/>
      <c r="D1319" s="14"/>
      <c r="E1319" s="14"/>
      <c r="F1319" s="14"/>
      <c r="G1319" s="14"/>
      <c r="H1319" s="14"/>
    </row>
    <row r="1320" spans="1:8" ht="15.75" x14ac:dyDescent="0.25">
      <c r="A1320" s="11">
        <v>11</v>
      </c>
      <c r="B1320" s="12" t="s">
        <v>218</v>
      </c>
      <c r="C1320" s="14"/>
      <c r="D1320" s="14"/>
      <c r="E1320" s="14"/>
      <c r="F1320" s="14"/>
      <c r="G1320" s="14"/>
      <c r="H1320" s="14"/>
    </row>
    <row r="1321" spans="1:8" ht="47.25" x14ac:dyDescent="0.25">
      <c r="A1321" s="11">
        <v>12</v>
      </c>
      <c r="B1321" s="12" t="s">
        <v>243</v>
      </c>
      <c r="C1321" s="14"/>
      <c r="D1321" s="14"/>
      <c r="E1321" s="14"/>
      <c r="F1321" s="14"/>
      <c r="G1321" s="14"/>
      <c r="H1321" s="14"/>
    </row>
    <row r="1322" spans="1:8" ht="15.75" x14ac:dyDescent="0.25">
      <c r="A1322" s="11">
        <v>13</v>
      </c>
      <c r="B1322" s="12" t="s">
        <v>220</v>
      </c>
      <c r="C1322" s="14">
        <v>38</v>
      </c>
      <c r="D1322" s="14">
        <v>48.4</v>
      </c>
      <c r="E1322" s="14">
        <v>44.749000000000002</v>
      </c>
      <c r="F1322" s="14">
        <v>39.700000000000003</v>
      </c>
      <c r="G1322" s="14">
        <v>40</v>
      </c>
      <c r="H1322" s="14">
        <v>40</v>
      </c>
    </row>
    <row r="1323" spans="1:8" ht="15.75" x14ac:dyDescent="0.25">
      <c r="A1323" s="11">
        <v>14</v>
      </c>
      <c r="B1323" s="12" t="s">
        <v>223</v>
      </c>
      <c r="C1323" s="14">
        <v>0</v>
      </c>
      <c r="D1323" s="14">
        <f>D1322/C1322*100</f>
        <v>127.36842105263158</v>
      </c>
      <c r="E1323" s="14">
        <f>E1322/D1322*100</f>
        <v>92.456611570247944</v>
      </c>
      <c r="F1323" s="14">
        <f>F1322/E1322*100</f>
        <v>88.717066303157608</v>
      </c>
      <c r="G1323" s="14">
        <f>G1322/F1322*100</f>
        <v>100.75566750629723</v>
      </c>
      <c r="H1323" s="14">
        <f>H1322/G1322*100</f>
        <v>100</v>
      </c>
    </row>
    <row r="1324" spans="1:8" ht="15.75" x14ac:dyDescent="0.25">
      <c r="A1324" s="49"/>
      <c r="B1324" s="51" t="s">
        <v>291</v>
      </c>
      <c r="C1324" s="14"/>
      <c r="D1324" s="14"/>
      <c r="E1324" s="14"/>
      <c r="F1324" s="14"/>
      <c r="G1324" s="14"/>
      <c r="H1324" s="14"/>
    </row>
    <row r="1325" spans="1:8" ht="15.75" x14ac:dyDescent="0.25">
      <c r="A1325" s="11">
        <v>1</v>
      </c>
      <c r="B1325" s="12" t="s">
        <v>207</v>
      </c>
      <c r="C1325" s="14">
        <f t="shared" ref="C1325:H1325" si="282">C1326+C1331</f>
        <v>42</v>
      </c>
      <c r="D1325" s="14">
        <f t="shared" si="282"/>
        <v>50.199999999999996</v>
      </c>
      <c r="E1325" s="14">
        <f t="shared" si="282"/>
        <v>40.305999999999997</v>
      </c>
      <c r="F1325" s="14">
        <f t="shared" si="282"/>
        <v>37.4</v>
      </c>
      <c r="G1325" s="14">
        <f t="shared" si="282"/>
        <v>37.9</v>
      </c>
      <c r="H1325" s="14">
        <f t="shared" si="282"/>
        <v>37.9</v>
      </c>
    </row>
    <row r="1326" spans="1:8" ht="31.5" x14ac:dyDescent="0.25">
      <c r="A1326" s="11">
        <v>2</v>
      </c>
      <c r="B1326" s="12" t="s">
        <v>209</v>
      </c>
      <c r="C1326" s="14">
        <f t="shared" ref="C1326:H1326" si="283">C1328+C1329+C1330</f>
        <v>10</v>
      </c>
      <c r="D1326" s="14">
        <f t="shared" si="283"/>
        <v>11.399999999999999</v>
      </c>
      <c r="E1326" s="14">
        <f t="shared" si="283"/>
        <v>16.725000000000001</v>
      </c>
      <c r="F1326" s="14">
        <f t="shared" si="283"/>
        <v>9.1</v>
      </c>
      <c r="G1326" s="14">
        <f t="shared" si="283"/>
        <v>9.6</v>
      </c>
      <c r="H1326" s="14">
        <f t="shared" si="283"/>
        <v>9.6</v>
      </c>
    </row>
    <row r="1327" spans="1:8" ht="15.75" x14ac:dyDescent="0.25">
      <c r="A1327" s="11">
        <v>3</v>
      </c>
      <c r="B1327" s="12" t="s">
        <v>223</v>
      </c>
      <c r="C1327" s="14">
        <v>0</v>
      </c>
      <c r="D1327" s="14">
        <f>D1326/C1326*100</f>
        <v>113.99999999999999</v>
      </c>
      <c r="E1327" s="14">
        <f>E1326/D1326*100</f>
        <v>146.71052631578951</v>
      </c>
      <c r="F1327" s="14">
        <f>F1326/E1326*100</f>
        <v>54.40956651718983</v>
      </c>
      <c r="G1327" s="14">
        <f>G1326/F1326*100</f>
        <v>105.4945054945055</v>
      </c>
      <c r="H1327" s="14">
        <f>H1326/G1326*100</f>
        <v>100</v>
      </c>
    </row>
    <row r="1328" spans="1:8" ht="15.75" x14ac:dyDescent="0.25">
      <c r="A1328" s="11">
        <v>4</v>
      </c>
      <c r="B1328" s="12" t="s">
        <v>211</v>
      </c>
      <c r="C1328" s="14">
        <v>9</v>
      </c>
      <c r="D1328" s="14">
        <v>11.2</v>
      </c>
      <c r="E1328" s="14">
        <v>16.725000000000001</v>
      </c>
      <c r="F1328" s="14">
        <v>9.1</v>
      </c>
      <c r="G1328" s="14">
        <v>9.6</v>
      </c>
      <c r="H1328" s="14">
        <v>9.6</v>
      </c>
    </row>
    <row r="1329" spans="1:8" ht="15.75" x14ac:dyDescent="0.25">
      <c r="A1329" s="11">
        <v>5</v>
      </c>
      <c r="B1329" s="12" t="s">
        <v>212</v>
      </c>
      <c r="C1329" s="14"/>
      <c r="D1329" s="14"/>
      <c r="E1329" s="14"/>
      <c r="F1329" s="14"/>
      <c r="G1329" s="14"/>
      <c r="H1329" s="14"/>
    </row>
    <row r="1330" spans="1:8" ht="31.5" x14ac:dyDescent="0.25">
      <c r="A1330" s="11">
        <v>6</v>
      </c>
      <c r="B1330" s="12" t="s">
        <v>213</v>
      </c>
      <c r="C1330" s="14">
        <v>1</v>
      </c>
      <c r="D1330" s="14">
        <v>0.2</v>
      </c>
      <c r="E1330" s="14"/>
      <c r="F1330" s="14"/>
      <c r="G1330" s="14"/>
      <c r="H1330" s="14"/>
    </row>
    <row r="1331" spans="1:8" ht="15.75" x14ac:dyDescent="0.25">
      <c r="A1331" s="11">
        <v>7</v>
      </c>
      <c r="B1331" s="12" t="s">
        <v>214</v>
      </c>
      <c r="C1331" s="14">
        <f t="shared" ref="C1331:H1331" si="284">C1332+C1333+C1334</f>
        <v>32</v>
      </c>
      <c r="D1331" s="14">
        <f t="shared" si="284"/>
        <v>38.799999999999997</v>
      </c>
      <c r="E1331" s="14">
        <f t="shared" si="284"/>
        <v>23.581</v>
      </c>
      <c r="F1331" s="14">
        <f t="shared" si="284"/>
        <v>28.3</v>
      </c>
      <c r="G1331" s="14">
        <f t="shared" si="284"/>
        <v>28.3</v>
      </c>
      <c r="H1331" s="14">
        <f t="shared" si="284"/>
        <v>28.3</v>
      </c>
    </row>
    <row r="1332" spans="1:8" ht="15.75" x14ac:dyDescent="0.25">
      <c r="A1332" s="11">
        <v>8</v>
      </c>
      <c r="B1332" s="12" t="s">
        <v>215</v>
      </c>
      <c r="C1332" s="14">
        <v>31</v>
      </c>
      <c r="D1332" s="14">
        <v>29.6</v>
      </c>
      <c r="E1332" s="14">
        <v>23.581</v>
      </c>
      <c r="F1332" s="14">
        <v>28.3</v>
      </c>
      <c r="G1332" s="14">
        <v>28.3</v>
      </c>
      <c r="H1332" s="14">
        <v>28.3</v>
      </c>
    </row>
    <row r="1333" spans="1:8" ht="31.5" x14ac:dyDescent="0.25">
      <c r="A1333" s="11">
        <v>9</v>
      </c>
      <c r="B1333" s="12" t="s">
        <v>216</v>
      </c>
      <c r="C1333" s="14">
        <v>1</v>
      </c>
      <c r="D1333" s="14">
        <v>9.1999999999999993</v>
      </c>
      <c r="E1333" s="14"/>
      <c r="F1333" s="14"/>
      <c r="G1333" s="14"/>
      <c r="H1333" s="14"/>
    </row>
    <row r="1334" spans="1:8" ht="15.75" x14ac:dyDescent="0.25">
      <c r="A1334" s="11">
        <v>10</v>
      </c>
      <c r="B1334" s="12" t="s">
        <v>217</v>
      </c>
      <c r="C1334" s="14"/>
      <c r="D1334" s="14"/>
      <c r="E1334" s="14"/>
      <c r="F1334" s="14"/>
      <c r="G1334" s="14"/>
      <c r="H1334" s="14"/>
    </row>
    <row r="1335" spans="1:8" ht="15.75" x14ac:dyDescent="0.25">
      <c r="A1335" s="11">
        <v>11</v>
      </c>
      <c r="B1335" s="12" t="s">
        <v>218</v>
      </c>
      <c r="C1335" s="14"/>
      <c r="D1335" s="14"/>
      <c r="E1335" s="14"/>
      <c r="F1335" s="14"/>
      <c r="G1335" s="14"/>
      <c r="H1335" s="14"/>
    </row>
    <row r="1336" spans="1:8" ht="47.25" x14ac:dyDescent="0.25">
      <c r="A1336" s="11">
        <v>12</v>
      </c>
      <c r="B1336" s="12" t="s">
        <v>243</v>
      </c>
      <c r="C1336" s="14"/>
      <c r="D1336" s="14"/>
      <c r="E1336" s="14"/>
      <c r="F1336" s="14"/>
      <c r="G1336" s="14"/>
      <c r="H1336" s="14"/>
    </row>
    <row r="1337" spans="1:8" ht="15.75" x14ac:dyDescent="0.25">
      <c r="A1337" s="11">
        <v>13</v>
      </c>
      <c r="B1337" s="12" t="s">
        <v>220</v>
      </c>
      <c r="C1337" s="14">
        <v>38</v>
      </c>
      <c r="D1337" s="14">
        <v>53</v>
      </c>
      <c r="E1337" s="14">
        <v>40.305999999999997</v>
      </c>
      <c r="F1337" s="14">
        <v>37.4</v>
      </c>
      <c r="G1337" s="14">
        <v>37.9</v>
      </c>
      <c r="H1337" s="14">
        <v>37.9</v>
      </c>
    </row>
    <row r="1338" spans="1:8" ht="15.75" x14ac:dyDescent="0.25">
      <c r="A1338" s="11">
        <v>14</v>
      </c>
      <c r="B1338" s="12" t="s">
        <v>223</v>
      </c>
      <c r="C1338" s="14">
        <v>0</v>
      </c>
      <c r="D1338" s="14">
        <f>D1337/C1337*100</f>
        <v>139.4736842105263</v>
      </c>
      <c r="E1338" s="14">
        <f>E1337/D1337*100</f>
        <v>76.049056603773579</v>
      </c>
      <c r="F1338" s="14">
        <f>F1337/E1337*100</f>
        <v>92.79015531186424</v>
      </c>
      <c r="G1338" s="14">
        <f>G1337/F1337*100</f>
        <v>101.33689839572193</v>
      </c>
      <c r="H1338" s="14">
        <f>H1337/G1337*100</f>
        <v>100</v>
      </c>
    </row>
    <row r="1339" spans="1:8" ht="15.75" x14ac:dyDescent="0.25">
      <c r="A1339" s="49"/>
      <c r="B1339" s="50" t="s">
        <v>231</v>
      </c>
      <c r="C1339" s="14"/>
      <c r="D1339" s="14"/>
      <c r="E1339" s="14"/>
      <c r="F1339" s="14"/>
      <c r="G1339" s="14"/>
      <c r="H1339" s="14"/>
    </row>
    <row r="1340" spans="1:8" s="53" customFormat="1" ht="15.75" x14ac:dyDescent="0.25">
      <c r="A1340" s="49"/>
      <c r="B1340" s="51" t="s">
        <v>292</v>
      </c>
      <c r="C1340" s="14"/>
      <c r="D1340" s="14"/>
      <c r="E1340" s="14"/>
      <c r="F1340" s="14"/>
      <c r="G1340" s="14"/>
      <c r="H1340" s="14"/>
    </row>
    <row r="1341" spans="1:8" ht="15.75" x14ac:dyDescent="0.25">
      <c r="A1341" s="11">
        <v>1</v>
      </c>
      <c r="B1341" s="12" t="s">
        <v>207</v>
      </c>
      <c r="C1341" s="14">
        <f t="shared" ref="C1341:H1341" si="285">C1342+C1347</f>
        <v>228.60000000000002</v>
      </c>
      <c r="D1341" s="14">
        <f t="shared" si="285"/>
        <v>173.8</v>
      </c>
      <c r="E1341" s="14">
        <f t="shared" si="285"/>
        <v>93.199999999999989</v>
      </c>
      <c r="F1341" s="14">
        <f t="shared" si="285"/>
        <v>89.8</v>
      </c>
      <c r="G1341" s="14">
        <f t="shared" si="285"/>
        <v>94.5</v>
      </c>
      <c r="H1341" s="14">
        <f t="shared" si="285"/>
        <v>94.5</v>
      </c>
    </row>
    <row r="1342" spans="1:8" ht="31.5" x14ac:dyDescent="0.25">
      <c r="A1342" s="11">
        <v>2</v>
      </c>
      <c r="B1342" s="12" t="s">
        <v>209</v>
      </c>
      <c r="C1342" s="14">
        <f t="shared" ref="C1342:H1342" si="286">C1344+C1345+C1346</f>
        <v>97.3</v>
      </c>
      <c r="D1342" s="14">
        <f t="shared" si="286"/>
        <v>140</v>
      </c>
      <c r="E1342" s="14">
        <f t="shared" si="286"/>
        <v>93.199999999999989</v>
      </c>
      <c r="F1342" s="14">
        <f t="shared" si="286"/>
        <v>89.8</v>
      </c>
      <c r="G1342" s="14">
        <f t="shared" si="286"/>
        <v>94.5</v>
      </c>
      <c r="H1342" s="14">
        <f t="shared" si="286"/>
        <v>94.5</v>
      </c>
    </row>
    <row r="1343" spans="1:8" ht="15.75" x14ac:dyDescent="0.25">
      <c r="A1343" s="11">
        <v>3</v>
      </c>
      <c r="B1343" s="12" t="s">
        <v>223</v>
      </c>
      <c r="C1343" s="14">
        <v>0</v>
      </c>
      <c r="D1343" s="14">
        <f>D1342/C1342*100</f>
        <v>143.88489208633092</v>
      </c>
      <c r="E1343" s="14">
        <f>E1342/D1342*100</f>
        <v>66.571428571428555</v>
      </c>
      <c r="F1343" s="14">
        <f>F1342/E1342*100</f>
        <v>96.351931330472112</v>
      </c>
      <c r="G1343" s="14">
        <f>G1342/F1342*100</f>
        <v>105.23385300668151</v>
      </c>
      <c r="H1343" s="14">
        <f>H1342/G1342*100</f>
        <v>100</v>
      </c>
    </row>
    <row r="1344" spans="1:8" ht="15.75" x14ac:dyDescent="0.25">
      <c r="A1344" s="11">
        <v>4</v>
      </c>
      <c r="B1344" s="12" t="s">
        <v>211</v>
      </c>
      <c r="C1344" s="14">
        <v>95.8</v>
      </c>
      <c r="D1344" s="14">
        <v>135.19999999999999</v>
      </c>
      <c r="E1344" s="14">
        <v>92.6</v>
      </c>
      <c r="F1344" s="14">
        <v>89.8</v>
      </c>
      <c r="G1344" s="14">
        <v>94.5</v>
      </c>
      <c r="H1344" s="14">
        <v>94.5</v>
      </c>
    </row>
    <row r="1345" spans="1:8" ht="15.75" x14ac:dyDescent="0.25">
      <c r="A1345" s="11">
        <v>5</v>
      </c>
      <c r="B1345" s="12" t="s">
        <v>212</v>
      </c>
      <c r="C1345" s="14">
        <v>0.4</v>
      </c>
      <c r="D1345" s="14">
        <v>0.4</v>
      </c>
      <c r="E1345" s="14">
        <v>0.6</v>
      </c>
      <c r="F1345" s="14"/>
      <c r="G1345" s="14"/>
      <c r="H1345" s="14"/>
    </row>
    <row r="1346" spans="1:8" ht="31.5" x14ac:dyDescent="0.25">
      <c r="A1346" s="11">
        <v>6</v>
      </c>
      <c r="B1346" s="12" t="s">
        <v>213</v>
      </c>
      <c r="C1346" s="14">
        <v>1.1000000000000001</v>
      </c>
      <c r="D1346" s="14">
        <v>4.4000000000000004</v>
      </c>
      <c r="E1346" s="14"/>
      <c r="F1346" s="14"/>
      <c r="G1346" s="14"/>
      <c r="H1346" s="14"/>
    </row>
    <row r="1347" spans="1:8" ht="15.75" x14ac:dyDescent="0.25">
      <c r="A1347" s="11">
        <v>7</v>
      </c>
      <c r="B1347" s="12" t="s">
        <v>214</v>
      </c>
      <c r="C1347" s="14">
        <f t="shared" ref="C1347:H1347" si="287">C1348+C1349+C1350</f>
        <v>131.30000000000001</v>
      </c>
      <c r="D1347" s="14">
        <f t="shared" si="287"/>
        <v>33.799999999999997</v>
      </c>
      <c r="E1347" s="14">
        <f t="shared" si="287"/>
        <v>0</v>
      </c>
      <c r="F1347" s="14">
        <f t="shared" si="287"/>
        <v>0</v>
      </c>
      <c r="G1347" s="14">
        <f t="shared" si="287"/>
        <v>0</v>
      </c>
      <c r="H1347" s="14">
        <f t="shared" si="287"/>
        <v>0</v>
      </c>
    </row>
    <row r="1348" spans="1:8" ht="15.75" x14ac:dyDescent="0.25">
      <c r="A1348" s="11">
        <v>8</v>
      </c>
      <c r="B1348" s="12" t="s">
        <v>215</v>
      </c>
      <c r="C1348" s="14">
        <v>5.9</v>
      </c>
      <c r="D1348" s="14">
        <v>33.799999999999997</v>
      </c>
      <c r="E1348" s="14"/>
      <c r="F1348" s="14"/>
      <c r="G1348" s="14"/>
      <c r="H1348" s="14"/>
    </row>
    <row r="1349" spans="1:8" ht="31.5" x14ac:dyDescent="0.25">
      <c r="A1349" s="11">
        <v>9</v>
      </c>
      <c r="B1349" s="12" t="s">
        <v>216</v>
      </c>
      <c r="C1349" s="14">
        <v>125.4</v>
      </c>
      <c r="D1349" s="14"/>
      <c r="E1349" s="14"/>
      <c r="F1349" s="14"/>
      <c r="G1349" s="14"/>
      <c r="H1349" s="14"/>
    </row>
    <row r="1350" spans="1:8" ht="15.75" x14ac:dyDescent="0.25">
      <c r="A1350" s="11">
        <v>10</v>
      </c>
      <c r="B1350" s="12" t="s">
        <v>217</v>
      </c>
      <c r="C1350" s="14"/>
      <c r="D1350" s="14"/>
      <c r="E1350" s="14"/>
      <c r="F1350" s="14"/>
      <c r="G1350" s="14"/>
      <c r="H1350" s="14"/>
    </row>
    <row r="1351" spans="1:8" ht="15.75" x14ac:dyDescent="0.25">
      <c r="A1351" s="11">
        <v>11</v>
      </c>
      <c r="B1351" s="12" t="s">
        <v>218</v>
      </c>
      <c r="C1351" s="14"/>
      <c r="D1351" s="14"/>
      <c r="E1351" s="14"/>
      <c r="F1351" s="14"/>
      <c r="G1351" s="14"/>
      <c r="H1351" s="14"/>
    </row>
    <row r="1352" spans="1:8" ht="47.25" x14ac:dyDescent="0.25">
      <c r="A1352" s="11">
        <v>12</v>
      </c>
      <c r="B1352" s="12" t="s">
        <v>243</v>
      </c>
      <c r="C1352" s="14"/>
      <c r="D1352" s="14"/>
      <c r="E1352" s="14"/>
      <c r="F1352" s="14"/>
      <c r="G1352" s="14"/>
      <c r="H1352" s="14"/>
    </row>
    <row r="1353" spans="1:8" ht="15.75" x14ac:dyDescent="0.25">
      <c r="A1353" s="11">
        <v>13</v>
      </c>
      <c r="B1353" s="12" t="s">
        <v>220</v>
      </c>
      <c r="C1353" s="14">
        <v>200</v>
      </c>
      <c r="D1353" s="14">
        <v>179.9</v>
      </c>
      <c r="E1353" s="14">
        <v>93.2</v>
      </c>
      <c r="F1353" s="14">
        <v>89.7</v>
      </c>
      <c r="G1353" s="14">
        <v>94.5</v>
      </c>
      <c r="H1353" s="14">
        <v>94.5</v>
      </c>
    </row>
    <row r="1354" spans="1:8" ht="15.75" x14ac:dyDescent="0.25">
      <c r="A1354" s="11">
        <v>14</v>
      </c>
      <c r="B1354" s="12" t="s">
        <v>223</v>
      </c>
      <c r="C1354" s="14">
        <v>0</v>
      </c>
      <c r="D1354" s="14">
        <f>D1353/C1353*100</f>
        <v>89.95</v>
      </c>
      <c r="E1354" s="14">
        <f>E1353/D1353*100</f>
        <v>51.806559199555316</v>
      </c>
      <c r="F1354" s="14">
        <f>F1353/E1353*100</f>
        <v>96.24463519313305</v>
      </c>
      <c r="G1354" s="14">
        <f>G1353/F1353*100</f>
        <v>105.35117056856187</v>
      </c>
      <c r="H1354" s="14">
        <f>H1353/G1353*100</f>
        <v>100</v>
      </c>
    </row>
    <row r="1355" spans="1:8" ht="18.75" customHeight="1" x14ac:dyDescent="0.25">
      <c r="A1355" s="49"/>
      <c r="B1355" s="51" t="s">
        <v>293</v>
      </c>
      <c r="C1355" s="14"/>
      <c r="D1355" s="14"/>
      <c r="E1355" s="14"/>
      <c r="F1355" s="14"/>
      <c r="G1355" s="14"/>
      <c r="H1355" s="14"/>
    </row>
    <row r="1356" spans="1:8" ht="15.75" x14ac:dyDescent="0.25">
      <c r="A1356" s="11">
        <v>1</v>
      </c>
      <c r="B1356" s="12" t="s">
        <v>207</v>
      </c>
      <c r="C1356" s="14">
        <f t="shared" ref="C1356:H1356" si="288">C1357+C1362</f>
        <v>83.839999999999989</v>
      </c>
      <c r="D1356" s="14">
        <f t="shared" si="288"/>
        <v>52.210000000000008</v>
      </c>
      <c r="E1356" s="14">
        <f t="shared" si="288"/>
        <v>50.3</v>
      </c>
      <c r="F1356" s="14">
        <f t="shared" si="288"/>
        <v>52.3</v>
      </c>
      <c r="G1356" s="14">
        <f t="shared" si="288"/>
        <v>54.8</v>
      </c>
      <c r="H1356" s="14">
        <f t="shared" si="288"/>
        <v>54.8</v>
      </c>
    </row>
    <row r="1357" spans="1:8" ht="31.5" x14ac:dyDescent="0.25">
      <c r="A1357" s="11">
        <v>2</v>
      </c>
      <c r="B1357" s="12" t="s">
        <v>209</v>
      </c>
      <c r="C1357" s="14">
        <f t="shared" ref="C1357:H1357" si="289">C1359+C1360+C1361</f>
        <v>4.74</v>
      </c>
      <c r="D1357" s="14">
        <f t="shared" si="289"/>
        <v>7.31</v>
      </c>
      <c r="E1357" s="14">
        <f t="shared" si="289"/>
        <v>5.8999999999999995</v>
      </c>
      <c r="F1357" s="14">
        <f t="shared" si="289"/>
        <v>7.5</v>
      </c>
      <c r="G1357" s="14">
        <f t="shared" si="289"/>
        <v>7.9</v>
      </c>
      <c r="H1357" s="14">
        <f t="shared" si="289"/>
        <v>7.9</v>
      </c>
    </row>
    <row r="1358" spans="1:8" ht="15.75" x14ac:dyDescent="0.25">
      <c r="A1358" s="11">
        <v>3</v>
      </c>
      <c r="B1358" s="12" t="s">
        <v>223</v>
      </c>
      <c r="C1358" s="14">
        <v>0</v>
      </c>
      <c r="D1358" s="14">
        <f>D1357/C1357*100</f>
        <v>154.21940928270041</v>
      </c>
      <c r="E1358" s="14">
        <f>E1357/D1357*100</f>
        <v>80.711354309165529</v>
      </c>
      <c r="F1358" s="14">
        <f>F1357/E1357*100</f>
        <v>127.11864406779662</v>
      </c>
      <c r="G1358" s="14">
        <f>G1357/F1357*100</f>
        <v>105.33333333333334</v>
      </c>
      <c r="H1358" s="14">
        <f>H1357/G1357*100</f>
        <v>100</v>
      </c>
    </row>
    <row r="1359" spans="1:8" ht="15.75" x14ac:dyDescent="0.25">
      <c r="A1359" s="11">
        <v>4</v>
      </c>
      <c r="B1359" s="12" t="s">
        <v>211</v>
      </c>
      <c r="C1359" s="14">
        <v>4.4000000000000004</v>
      </c>
      <c r="D1359" s="14">
        <v>6.5</v>
      </c>
      <c r="E1359" s="14">
        <v>5.8</v>
      </c>
      <c r="F1359" s="14">
        <v>7.5</v>
      </c>
      <c r="G1359" s="14">
        <v>7.9</v>
      </c>
      <c r="H1359" s="14">
        <v>7.9</v>
      </c>
    </row>
    <row r="1360" spans="1:8" ht="15.75" x14ac:dyDescent="0.25">
      <c r="A1360" s="11">
        <v>5</v>
      </c>
      <c r="B1360" s="12" t="s">
        <v>212</v>
      </c>
      <c r="C1360" s="14">
        <v>0.14000000000000001</v>
      </c>
      <c r="D1360" s="14">
        <v>0.01</v>
      </c>
      <c r="E1360" s="14">
        <v>0.1</v>
      </c>
      <c r="F1360" s="14"/>
      <c r="G1360" s="14"/>
      <c r="H1360" s="14"/>
    </row>
    <row r="1361" spans="1:8" ht="31.5" x14ac:dyDescent="0.25">
      <c r="A1361" s="11">
        <v>6</v>
      </c>
      <c r="B1361" s="12" t="s">
        <v>213</v>
      </c>
      <c r="C1361" s="14">
        <v>0.2</v>
      </c>
      <c r="D1361" s="14">
        <v>0.8</v>
      </c>
      <c r="E1361" s="14"/>
      <c r="F1361" s="14"/>
      <c r="G1361" s="14"/>
      <c r="H1361" s="14"/>
    </row>
    <row r="1362" spans="1:8" ht="15.75" x14ac:dyDescent="0.25">
      <c r="A1362" s="11">
        <v>7</v>
      </c>
      <c r="B1362" s="12" t="s">
        <v>214</v>
      </c>
      <c r="C1362" s="14">
        <f t="shared" ref="C1362:H1362" si="290">C1363+C1364+C1365</f>
        <v>79.099999999999994</v>
      </c>
      <c r="D1362" s="14">
        <f t="shared" si="290"/>
        <v>44.900000000000006</v>
      </c>
      <c r="E1362" s="14">
        <f t="shared" si="290"/>
        <v>44.4</v>
      </c>
      <c r="F1362" s="14">
        <f t="shared" si="290"/>
        <v>44.8</v>
      </c>
      <c r="G1362" s="14">
        <f t="shared" si="290"/>
        <v>46.9</v>
      </c>
      <c r="H1362" s="14">
        <f t="shared" si="290"/>
        <v>46.9</v>
      </c>
    </row>
    <row r="1363" spans="1:8" ht="15.75" x14ac:dyDescent="0.25">
      <c r="A1363" s="11">
        <v>8</v>
      </c>
      <c r="B1363" s="12" t="s">
        <v>215</v>
      </c>
      <c r="C1363" s="14">
        <v>34.299999999999997</v>
      </c>
      <c r="D1363" s="14">
        <v>36.200000000000003</v>
      </c>
      <c r="E1363" s="14">
        <v>39.799999999999997</v>
      </c>
      <c r="F1363" s="14">
        <v>44.8</v>
      </c>
      <c r="G1363" s="14">
        <v>46.9</v>
      </c>
      <c r="H1363" s="14">
        <v>46.9</v>
      </c>
    </row>
    <row r="1364" spans="1:8" ht="31.5" x14ac:dyDescent="0.25">
      <c r="A1364" s="11">
        <v>9</v>
      </c>
      <c r="B1364" s="12" t="s">
        <v>216</v>
      </c>
      <c r="C1364" s="14">
        <v>44.8</v>
      </c>
      <c r="D1364" s="14">
        <v>8.6999999999999993</v>
      </c>
      <c r="E1364" s="14">
        <v>4.5999999999999996</v>
      </c>
      <c r="F1364" s="14"/>
      <c r="G1364" s="14"/>
      <c r="H1364" s="14"/>
    </row>
    <row r="1365" spans="1:8" ht="15.75" x14ac:dyDescent="0.25">
      <c r="A1365" s="11">
        <v>10</v>
      </c>
      <c r="B1365" s="12" t="s">
        <v>217</v>
      </c>
      <c r="C1365" s="14"/>
      <c r="D1365" s="14"/>
      <c r="E1365" s="14"/>
      <c r="F1365" s="14"/>
      <c r="G1365" s="14"/>
      <c r="H1365" s="14"/>
    </row>
    <row r="1366" spans="1:8" ht="15.75" x14ac:dyDescent="0.25">
      <c r="A1366" s="11">
        <v>11</v>
      </c>
      <c r="B1366" s="12" t="s">
        <v>218</v>
      </c>
      <c r="C1366" s="14"/>
      <c r="D1366" s="14"/>
      <c r="E1366" s="14"/>
      <c r="F1366" s="14"/>
      <c r="G1366" s="14"/>
      <c r="H1366" s="14"/>
    </row>
    <row r="1367" spans="1:8" ht="47.25" x14ac:dyDescent="0.25">
      <c r="A1367" s="11">
        <v>12</v>
      </c>
      <c r="B1367" s="12" t="s">
        <v>243</v>
      </c>
      <c r="C1367" s="14"/>
      <c r="D1367" s="14"/>
      <c r="E1367" s="14"/>
      <c r="F1367" s="14"/>
      <c r="G1367" s="14"/>
      <c r="H1367" s="14"/>
    </row>
    <row r="1368" spans="1:8" ht="15.75" x14ac:dyDescent="0.25">
      <c r="A1368" s="11">
        <v>13</v>
      </c>
      <c r="B1368" s="12" t="s">
        <v>220</v>
      </c>
      <c r="C1368" s="14">
        <v>81.3</v>
      </c>
      <c r="D1368" s="14">
        <v>51.9</v>
      </c>
      <c r="E1368" s="14">
        <v>50.4</v>
      </c>
      <c r="F1368" s="14">
        <v>52.3</v>
      </c>
      <c r="G1368" s="14">
        <v>54.8</v>
      </c>
      <c r="H1368" s="14">
        <v>54.8</v>
      </c>
    </row>
    <row r="1369" spans="1:8" ht="15.75" x14ac:dyDescent="0.25">
      <c r="A1369" s="11">
        <v>14</v>
      </c>
      <c r="B1369" s="12" t="s">
        <v>223</v>
      </c>
      <c r="C1369" s="14">
        <v>0</v>
      </c>
      <c r="D1369" s="14">
        <f>D1368/C1368*100</f>
        <v>63.837638376383765</v>
      </c>
      <c r="E1369" s="14">
        <f>E1368/D1368*100</f>
        <v>97.109826589595372</v>
      </c>
      <c r="F1369" s="14">
        <f>F1368/E1368*100</f>
        <v>103.76984126984125</v>
      </c>
      <c r="G1369" s="14">
        <f>G1368/F1368*100</f>
        <v>104.78011472275335</v>
      </c>
      <c r="H1369" s="14">
        <f>H1368/G1368*100</f>
        <v>100</v>
      </c>
    </row>
    <row r="1370" spans="1:8" ht="15.75" x14ac:dyDescent="0.25">
      <c r="A1370" s="49"/>
      <c r="B1370" s="51" t="s">
        <v>294</v>
      </c>
      <c r="C1370" s="14"/>
      <c r="D1370" s="14"/>
      <c r="E1370" s="14"/>
      <c r="F1370" s="14"/>
      <c r="G1370" s="14"/>
      <c r="H1370" s="14"/>
    </row>
    <row r="1371" spans="1:8" ht="15.75" x14ac:dyDescent="0.25">
      <c r="A1371" s="11">
        <v>1</v>
      </c>
      <c r="B1371" s="12" t="s">
        <v>207</v>
      </c>
      <c r="C1371" s="14">
        <f t="shared" ref="C1371:H1371" si="291">C1372+C1377</f>
        <v>101.1</v>
      </c>
      <c r="D1371" s="14">
        <f t="shared" si="291"/>
        <v>44.790000000000006</v>
      </c>
      <c r="E1371" s="14">
        <f t="shared" si="291"/>
        <v>42.2</v>
      </c>
      <c r="F1371" s="14">
        <f t="shared" si="291"/>
        <v>43.8</v>
      </c>
      <c r="G1371" s="14">
        <f t="shared" si="291"/>
        <v>45.8</v>
      </c>
      <c r="H1371" s="14">
        <f t="shared" si="291"/>
        <v>45.8</v>
      </c>
    </row>
    <row r="1372" spans="1:8" ht="31.5" x14ac:dyDescent="0.25">
      <c r="A1372" s="11">
        <v>2</v>
      </c>
      <c r="B1372" s="12" t="s">
        <v>209</v>
      </c>
      <c r="C1372" s="14">
        <f t="shared" ref="C1372:H1372" si="292">C1374+C1375+C1376</f>
        <v>6.8999999999999995</v>
      </c>
      <c r="D1372" s="14">
        <f t="shared" si="292"/>
        <v>8.09</v>
      </c>
      <c r="E1372" s="14">
        <f t="shared" si="292"/>
        <v>5.6</v>
      </c>
      <c r="F1372" s="14">
        <f t="shared" si="292"/>
        <v>7.9</v>
      </c>
      <c r="G1372" s="14">
        <f t="shared" si="292"/>
        <v>8.1999999999999993</v>
      </c>
      <c r="H1372" s="14">
        <f t="shared" si="292"/>
        <v>8.1999999999999993</v>
      </c>
    </row>
    <row r="1373" spans="1:8" ht="15.75" x14ac:dyDescent="0.25">
      <c r="A1373" s="11">
        <v>3</v>
      </c>
      <c r="B1373" s="12" t="s">
        <v>223</v>
      </c>
      <c r="C1373" s="14">
        <v>0</v>
      </c>
      <c r="D1373" s="14">
        <f>D1372/C1372*100</f>
        <v>117.2463768115942</v>
      </c>
      <c r="E1373" s="14">
        <f>E1372/D1372*100</f>
        <v>69.221260815821992</v>
      </c>
      <c r="F1373" s="14">
        <f>F1372/E1372*100</f>
        <v>141.07142857142858</v>
      </c>
      <c r="G1373" s="14">
        <f>G1372/F1372*100</f>
        <v>103.79746835443035</v>
      </c>
      <c r="H1373" s="14">
        <f>H1372/G1372*100</f>
        <v>100</v>
      </c>
    </row>
    <row r="1374" spans="1:8" ht="15.75" x14ac:dyDescent="0.25">
      <c r="A1374" s="11">
        <v>4</v>
      </c>
      <c r="B1374" s="12" t="s">
        <v>211</v>
      </c>
      <c r="C1374" s="14">
        <v>6.8</v>
      </c>
      <c r="D1374" s="14">
        <v>7.8</v>
      </c>
      <c r="E1374" s="14">
        <v>5.6</v>
      </c>
      <c r="F1374" s="14">
        <v>7.9</v>
      </c>
      <c r="G1374" s="14">
        <v>8.1999999999999993</v>
      </c>
      <c r="H1374" s="14">
        <v>8.1999999999999993</v>
      </c>
    </row>
    <row r="1375" spans="1:8" ht="15.75" x14ac:dyDescent="0.25">
      <c r="A1375" s="11">
        <v>5</v>
      </c>
      <c r="B1375" s="12" t="s">
        <v>212</v>
      </c>
      <c r="C1375" s="14">
        <v>0.1</v>
      </c>
      <c r="D1375" s="14">
        <v>0.09</v>
      </c>
      <c r="E1375" s="14"/>
      <c r="F1375" s="14"/>
      <c r="G1375" s="14"/>
      <c r="H1375" s="14"/>
    </row>
    <row r="1376" spans="1:8" ht="31.5" x14ac:dyDescent="0.25">
      <c r="A1376" s="11">
        <v>6</v>
      </c>
      <c r="B1376" s="12" t="s">
        <v>213</v>
      </c>
      <c r="C1376" s="14"/>
      <c r="D1376" s="14">
        <v>0.2</v>
      </c>
      <c r="E1376" s="14"/>
      <c r="F1376" s="14"/>
      <c r="G1376" s="14"/>
      <c r="H1376" s="14"/>
    </row>
    <row r="1377" spans="1:8" ht="15.75" x14ac:dyDescent="0.25">
      <c r="A1377" s="11">
        <v>7</v>
      </c>
      <c r="B1377" s="12" t="s">
        <v>214</v>
      </c>
      <c r="C1377" s="14">
        <f t="shared" ref="C1377:H1377" si="293">C1378+C1379+C1380</f>
        <v>94.199999999999989</v>
      </c>
      <c r="D1377" s="14">
        <f t="shared" si="293"/>
        <v>36.700000000000003</v>
      </c>
      <c r="E1377" s="14">
        <f t="shared" si="293"/>
        <v>36.6</v>
      </c>
      <c r="F1377" s="14">
        <f t="shared" si="293"/>
        <v>35.9</v>
      </c>
      <c r="G1377" s="14">
        <f t="shared" si="293"/>
        <v>37.6</v>
      </c>
      <c r="H1377" s="14">
        <f t="shared" si="293"/>
        <v>37.6</v>
      </c>
    </row>
    <row r="1378" spans="1:8" ht="15.75" x14ac:dyDescent="0.25">
      <c r="A1378" s="11">
        <v>8</v>
      </c>
      <c r="B1378" s="12" t="s">
        <v>215</v>
      </c>
      <c r="C1378" s="14">
        <v>29.4</v>
      </c>
      <c r="D1378" s="14">
        <v>27.8</v>
      </c>
      <c r="E1378" s="14">
        <v>33.200000000000003</v>
      </c>
      <c r="F1378" s="14">
        <v>35.9</v>
      </c>
      <c r="G1378" s="14">
        <v>37.6</v>
      </c>
      <c r="H1378" s="14">
        <v>37.6</v>
      </c>
    </row>
    <row r="1379" spans="1:8" ht="31.5" x14ac:dyDescent="0.25">
      <c r="A1379" s="11">
        <v>9</v>
      </c>
      <c r="B1379" s="12" t="s">
        <v>216</v>
      </c>
      <c r="C1379" s="14">
        <v>64.8</v>
      </c>
      <c r="D1379" s="14">
        <v>8.9</v>
      </c>
      <c r="E1379" s="14">
        <v>3.4</v>
      </c>
      <c r="F1379" s="14"/>
      <c r="G1379" s="14"/>
      <c r="H1379" s="14"/>
    </row>
    <row r="1380" spans="1:8" ht="15.75" x14ac:dyDescent="0.25">
      <c r="A1380" s="11">
        <v>10</v>
      </c>
      <c r="B1380" s="12" t="s">
        <v>217</v>
      </c>
      <c r="C1380" s="14"/>
      <c r="D1380" s="14"/>
      <c r="E1380" s="14"/>
      <c r="F1380" s="14"/>
      <c r="G1380" s="14"/>
      <c r="H1380" s="14"/>
    </row>
    <row r="1381" spans="1:8" ht="15.75" x14ac:dyDescent="0.25">
      <c r="A1381" s="11">
        <v>11</v>
      </c>
      <c r="B1381" s="12" t="s">
        <v>218</v>
      </c>
      <c r="C1381" s="14"/>
      <c r="D1381" s="14"/>
      <c r="E1381" s="14"/>
      <c r="F1381" s="14"/>
      <c r="G1381" s="14"/>
      <c r="H1381" s="14"/>
    </row>
    <row r="1382" spans="1:8" ht="47.25" x14ac:dyDescent="0.25">
      <c r="A1382" s="11">
        <v>12</v>
      </c>
      <c r="B1382" s="12" t="s">
        <v>243</v>
      </c>
      <c r="C1382" s="14"/>
      <c r="D1382" s="14"/>
      <c r="E1382" s="14"/>
      <c r="F1382" s="14"/>
      <c r="G1382" s="14"/>
      <c r="H1382" s="14"/>
    </row>
    <row r="1383" spans="1:8" ht="15.75" x14ac:dyDescent="0.25">
      <c r="A1383" s="11">
        <v>13</v>
      </c>
      <c r="B1383" s="12" t="s">
        <v>220</v>
      </c>
      <c r="C1383" s="14">
        <v>96.9</v>
      </c>
      <c r="D1383" s="14">
        <v>47.9</v>
      </c>
      <c r="E1383" s="14">
        <v>42.3</v>
      </c>
      <c r="F1383" s="14">
        <v>43.8</v>
      </c>
      <c r="G1383" s="14">
        <v>45.8</v>
      </c>
      <c r="H1383" s="14">
        <v>45.8</v>
      </c>
    </row>
    <row r="1384" spans="1:8" ht="15.75" x14ac:dyDescent="0.25">
      <c r="A1384" s="11">
        <v>14</v>
      </c>
      <c r="B1384" s="12" t="s">
        <v>223</v>
      </c>
      <c r="C1384" s="14">
        <v>0</v>
      </c>
      <c r="D1384" s="14">
        <f>D1383/C1383*100</f>
        <v>49.43240454076367</v>
      </c>
      <c r="E1384" s="14">
        <f>E1383/D1383*100</f>
        <v>88.308977035490599</v>
      </c>
      <c r="F1384" s="14">
        <f>F1383/E1383*100</f>
        <v>103.54609929078013</v>
      </c>
      <c r="G1384" s="14">
        <f>G1383/F1383*100</f>
        <v>104.56621004566212</v>
      </c>
      <c r="H1384" s="14">
        <f>H1383/G1383*100</f>
        <v>100</v>
      </c>
    </row>
    <row r="1385" spans="1:8" ht="15.75" x14ac:dyDescent="0.25">
      <c r="A1385" s="49"/>
      <c r="B1385" s="51" t="s">
        <v>295</v>
      </c>
      <c r="C1385" s="14"/>
      <c r="D1385" s="14"/>
      <c r="E1385" s="14"/>
      <c r="F1385" s="14"/>
      <c r="G1385" s="14"/>
      <c r="H1385" s="14"/>
    </row>
    <row r="1386" spans="1:8" ht="15.75" x14ac:dyDescent="0.25">
      <c r="A1386" s="11">
        <v>1</v>
      </c>
      <c r="B1386" s="12" t="s">
        <v>207</v>
      </c>
      <c r="C1386" s="14">
        <f t="shared" ref="C1386:H1386" si="294">C1387+C1392</f>
        <v>98.1</v>
      </c>
      <c r="D1386" s="14">
        <f t="shared" si="294"/>
        <v>60.7</v>
      </c>
      <c r="E1386" s="14">
        <f t="shared" si="294"/>
        <v>43.5</v>
      </c>
      <c r="F1386" s="14">
        <f t="shared" si="294"/>
        <v>45.8</v>
      </c>
      <c r="G1386" s="14">
        <f t="shared" si="294"/>
        <v>48</v>
      </c>
      <c r="H1386" s="14">
        <f t="shared" si="294"/>
        <v>48</v>
      </c>
    </row>
    <row r="1387" spans="1:8" ht="31.5" x14ac:dyDescent="0.25">
      <c r="A1387" s="11">
        <v>2</v>
      </c>
      <c r="B1387" s="12" t="s">
        <v>209</v>
      </c>
      <c r="C1387" s="14">
        <f t="shared" ref="C1387:H1387" si="295">C1389+C1390+C1391</f>
        <v>3.6</v>
      </c>
      <c r="D1387" s="14">
        <f t="shared" si="295"/>
        <v>7.6</v>
      </c>
      <c r="E1387" s="14">
        <f t="shared" si="295"/>
        <v>5.6</v>
      </c>
      <c r="F1387" s="14">
        <f t="shared" si="295"/>
        <v>7.4</v>
      </c>
      <c r="G1387" s="14">
        <f t="shared" si="295"/>
        <v>7.8</v>
      </c>
      <c r="H1387" s="14">
        <f t="shared" si="295"/>
        <v>7.8</v>
      </c>
    </row>
    <row r="1388" spans="1:8" ht="15.75" x14ac:dyDescent="0.25">
      <c r="A1388" s="11">
        <v>3</v>
      </c>
      <c r="B1388" s="12" t="s">
        <v>223</v>
      </c>
      <c r="C1388" s="14">
        <v>0</v>
      </c>
      <c r="D1388" s="14">
        <f>D1387/C1387*100</f>
        <v>211.11111111111111</v>
      </c>
      <c r="E1388" s="14">
        <f>E1387/D1387*100</f>
        <v>73.68421052631578</v>
      </c>
      <c r="F1388" s="14">
        <f>F1387/E1387*100</f>
        <v>132.14285714285717</v>
      </c>
      <c r="G1388" s="14">
        <f>G1387/F1387*100</f>
        <v>105.40540540540539</v>
      </c>
      <c r="H1388" s="14">
        <f>H1387/G1387*100</f>
        <v>100</v>
      </c>
    </row>
    <row r="1389" spans="1:8" ht="15.75" x14ac:dyDescent="0.25">
      <c r="A1389" s="11">
        <v>4</v>
      </c>
      <c r="B1389" s="12" t="s">
        <v>211</v>
      </c>
      <c r="C1389" s="14">
        <v>3.6</v>
      </c>
      <c r="D1389" s="14">
        <v>7.6</v>
      </c>
      <c r="E1389" s="14">
        <v>5.6</v>
      </c>
      <c r="F1389" s="14">
        <v>7.4</v>
      </c>
      <c r="G1389" s="14">
        <v>7.8</v>
      </c>
      <c r="H1389" s="14">
        <v>7.8</v>
      </c>
    </row>
    <row r="1390" spans="1:8" ht="15.75" x14ac:dyDescent="0.25">
      <c r="A1390" s="11">
        <v>5</v>
      </c>
      <c r="B1390" s="12" t="s">
        <v>212</v>
      </c>
      <c r="C1390" s="14"/>
      <c r="D1390" s="14"/>
      <c r="E1390" s="14"/>
      <c r="F1390" s="14"/>
      <c r="G1390" s="14"/>
      <c r="H1390" s="14"/>
    </row>
    <row r="1391" spans="1:8" ht="31.5" x14ac:dyDescent="0.25">
      <c r="A1391" s="11">
        <v>6</v>
      </c>
      <c r="B1391" s="12" t="s">
        <v>213</v>
      </c>
      <c r="C1391" s="14"/>
      <c r="D1391" s="14"/>
      <c r="E1391" s="14"/>
      <c r="F1391" s="14"/>
      <c r="G1391" s="14"/>
      <c r="H1391" s="14"/>
    </row>
    <row r="1392" spans="1:8" ht="15.75" x14ac:dyDescent="0.25">
      <c r="A1392" s="11">
        <v>7</v>
      </c>
      <c r="B1392" s="12" t="s">
        <v>214</v>
      </c>
      <c r="C1392" s="14">
        <f t="shared" ref="C1392:H1392" si="296">C1393+C1394+C1395</f>
        <v>94.5</v>
      </c>
      <c r="D1392" s="14">
        <f t="shared" si="296"/>
        <v>53.1</v>
      </c>
      <c r="E1392" s="14">
        <f t="shared" si="296"/>
        <v>37.9</v>
      </c>
      <c r="F1392" s="14">
        <f t="shared" si="296"/>
        <v>38.4</v>
      </c>
      <c r="G1392" s="14">
        <f t="shared" si="296"/>
        <v>40.200000000000003</v>
      </c>
      <c r="H1392" s="14">
        <f t="shared" si="296"/>
        <v>40.200000000000003</v>
      </c>
    </row>
    <row r="1393" spans="1:8" ht="15.75" x14ac:dyDescent="0.25">
      <c r="A1393" s="11">
        <v>8</v>
      </c>
      <c r="B1393" s="12" t="s">
        <v>215</v>
      </c>
      <c r="C1393" s="14">
        <v>31.8</v>
      </c>
      <c r="D1393" s="14">
        <v>31.3</v>
      </c>
      <c r="E1393" s="14">
        <v>35.1</v>
      </c>
      <c r="F1393" s="14">
        <v>38.4</v>
      </c>
      <c r="G1393" s="14">
        <v>40.200000000000003</v>
      </c>
      <c r="H1393" s="14">
        <v>40.200000000000003</v>
      </c>
    </row>
    <row r="1394" spans="1:8" ht="31.5" x14ac:dyDescent="0.25">
      <c r="A1394" s="11">
        <v>9</v>
      </c>
      <c r="B1394" s="12" t="s">
        <v>216</v>
      </c>
      <c r="C1394" s="14">
        <v>62.7</v>
      </c>
      <c r="D1394" s="14">
        <v>21.8</v>
      </c>
      <c r="E1394" s="14">
        <v>2.8</v>
      </c>
      <c r="F1394" s="14"/>
      <c r="G1394" s="14"/>
      <c r="H1394" s="14"/>
    </row>
    <row r="1395" spans="1:8" ht="15.75" x14ac:dyDescent="0.25">
      <c r="A1395" s="11">
        <v>10</v>
      </c>
      <c r="B1395" s="12" t="s">
        <v>217</v>
      </c>
      <c r="C1395" s="14"/>
      <c r="D1395" s="14"/>
      <c r="E1395" s="14"/>
      <c r="F1395" s="14"/>
      <c r="G1395" s="14"/>
      <c r="H1395" s="14"/>
    </row>
    <row r="1396" spans="1:8" ht="15.75" x14ac:dyDescent="0.25">
      <c r="A1396" s="11">
        <v>11</v>
      </c>
      <c r="B1396" s="12" t="s">
        <v>218</v>
      </c>
      <c r="C1396" s="14"/>
      <c r="D1396" s="14"/>
      <c r="E1396" s="14"/>
      <c r="F1396" s="14"/>
      <c r="G1396" s="14"/>
      <c r="H1396" s="14"/>
    </row>
    <row r="1397" spans="1:8" ht="47.25" x14ac:dyDescent="0.25">
      <c r="A1397" s="11">
        <v>12</v>
      </c>
      <c r="B1397" s="12" t="s">
        <v>243</v>
      </c>
      <c r="C1397" s="14"/>
      <c r="D1397" s="14"/>
      <c r="E1397" s="14"/>
      <c r="F1397" s="14"/>
      <c r="G1397" s="14"/>
      <c r="H1397" s="14"/>
    </row>
    <row r="1398" spans="1:8" ht="15.75" x14ac:dyDescent="0.25">
      <c r="A1398" s="11">
        <v>13</v>
      </c>
      <c r="B1398" s="12" t="s">
        <v>220</v>
      </c>
      <c r="C1398" s="14">
        <v>96.7</v>
      </c>
      <c r="D1398" s="14">
        <v>59</v>
      </c>
      <c r="E1398" s="14">
        <v>47.7</v>
      </c>
      <c r="F1398" s="14">
        <v>45.8</v>
      </c>
      <c r="G1398" s="14">
        <v>48</v>
      </c>
      <c r="H1398" s="14">
        <v>48</v>
      </c>
    </row>
    <row r="1399" spans="1:8" ht="15.75" x14ac:dyDescent="0.25">
      <c r="A1399" s="11">
        <v>14</v>
      </c>
      <c r="B1399" s="12" t="s">
        <v>223</v>
      </c>
      <c r="C1399" s="14">
        <v>0</v>
      </c>
      <c r="D1399" s="14">
        <f>D1398/C1398*100</f>
        <v>61.013443640124102</v>
      </c>
      <c r="E1399" s="14">
        <f>E1398/D1398*100</f>
        <v>80.847457627118644</v>
      </c>
      <c r="F1399" s="14">
        <f>F1398/E1398*100</f>
        <v>96.016771488469587</v>
      </c>
      <c r="G1399" s="14">
        <f>G1398/F1398*100</f>
        <v>104.80349344978166</v>
      </c>
      <c r="H1399" s="14">
        <f>H1398/G1398*100</f>
        <v>100</v>
      </c>
    </row>
    <row r="1400" spans="1:8" ht="15.75" x14ac:dyDescent="0.25">
      <c r="A1400" s="49"/>
      <c r="B1400" s="51" t="s">
        <v>296</v>
      </c>
      <c r="C1400" s="14"/>
      <c r="D1400" s="14"/>
      <c r="E1400" s="14"/>
      <c r="F1400" s="14"/>
      <c r="G1400" s="14"/>
      <c r="H1400" s="14"/>
    </row>
    <row r="1401" spans="1:8" ht="15.75" x14ac:dyDescent="0.25">
      <c r="A1401" s="11">
        <v>1</v>
      </c>
      <c r="B1401" s="12" t="s">
        <v>207</v>
      </c>
      <c r="C1401" s="14">
        <f t="shared" ref="C1401:H1401" si="297">C1402+C1407</f>
        <v>74.5</v>
      </c>
      <c r="D1401" s="14">
        <f t="shared" si="297"/>
        <v>47.1</v>
      </c>
      <c r="E1401" s="14">
        <f t="shared" si="297"/>
        <v>49.1</v>
      </c>
      <c r="F1401" s="14">
        <f t="shared" si="297"/>
        <v>51</v>
      </c>
      <c r="G1401" s="14">
        <f t="shared" si="297"/>
        <v>53.400000000000006</v>
      </c>
      <c r="H1401" s="14">
        <f t="shared" si="297"/>
        <v>53.400000000000006</v>
      </c>
    </row>
    <row r="1402" spans="1:8" ht="31.5" x14ac:dyDescent="0.25">
      <c r="A1402" s="11">
        <v>2</v>
      </c>
      <c r="B1402" s="12" t="s">
        <v>209</v>
      </c>
      <c r="C1402" s="14">
        <f t="shared" ref="C1402:H1402" si="298">C1404+C1405+C1406</f>
        <v>5.3</v>
      </c>
      <c r="D1402" s="14">
        <f t="shared" si="298"/>
        <v>7.7</v>
      </c>
      <c r="E1402" s="14">
        <f t="shared" si="298"/>
        <v>6</v>
      </c>
      <c r="F1402" s="14">
        <f t="shared" si="298"/>
        <v>7.4</v>
      </c>
      <c r="G1402" s="14">
        <f t="shared" si="298"/>
        <v>7.7</v>
      </c>
      <c r="H1402" s="14">
        <f t="shared" si="298"/>
        <v>7.7</v>
      </c>
    </row>
    <row r="1403" spans="1:8" ht="15.75" x14ac:dyDescent="0.25">
      <c r="A1403" s="11">
        <v>3</v>
      </c>
      <c r="B1403" s="12" t="s">
        <v>223</v>
      </c>
      <c r="C1403" s="14">
        <v>0</v>
      </c>
      <c r="D1403" s="14">
        <f>D1402/C1402*100</f>
        <v>145.28301886792454</v>
      </c>
      <c r="E1403" s="14">
        <f>E1402/D1402*100</f>
        <v>77.922077922077932</v>
      </c>
      <c r="F1403" s="14">
        <f>F1402/E1402*100</f>
        <v>123.33333333333334</v>
      </c>
      <c r="G1403" s="14">
        <f>G1402/F1402*100</f>
        <v>104.05405405405406</v>
      </c>
      <c r="H1403" s="14">
        <f>H1402/G1402*100</f>
        <v>100</v>
      </c>
    </row>
    <row r="1404" spans="1:8" ht="15.75" x14ac:dyDescent="0.25">
      <c r="A1404" s="11">
        <v>4</v>
      </c>
      <c r="B1404" s="12" t="s">
        <v>211</v>
      </c>
      <c r="C1404" s="14">
        <v>5.3</v>
      </c>
      <c r="D1404" s="14">
        <v>7.7</v>
      </c>
      <c r="E1404" s="14">
        <v>6</v>
      </c>
      <c r="F1404" s="14">
        <v>7.4</v>
      </c>
      <c r="G1404" s="14">
        <v>7.7</v>
      </c>
      <c r="H1404" s="14">
        <v>7.7</v>
      </c>
    </row>
    <row r="1405" spans="1:8" ht="15.75" x14ac:dyDescent="0.25">
      <c r="A1405" s="11">
        <v>5</v>
      </c>
      <c r="B1405" s="12" t="s">
        <v>212</v>
      </c>
      <c r="C1405" s="14"/>
      <c r="D1405" s="14"/>
      <c r="E1405" s="14"/>
      <c r="F1405" s="14"/>
      <c r="G1405" s="14"/>
      <c r="H1405" s="14"/>
    </row>
    <row r="1406" spans="1:8" ht="31.5" x14ac:dyDescent="0.25">
      <c r="A1406" s="11">
        <v>6</v>
      </c>
      <c r="B1406" s="12" t="s">
        <v>213</v>
      </c>
      <c r="C1406" s="14"/>
      <c r="D1406" s="14"/>
      <c r="E1406" s="14"/>
      <c r="F1406" s="14"/>
      <c r="G1406" s="14"/>
      <c r="H1406" s="14"/>
    </row>
    <row r="1407" spans="1:8" ht="15.75" x14ac:dyDescent="0.25">
      <c r="A1407" s="11">
        <v>7</v>
      </c>
      <c r="B1407" s="12" t="s">
        <v>214</v>
      </c>
      <c r="C1407" s="14">
        <f t="shared" ref="C1407:H1407" si="299">C1408+C1409+C1410</f>
        <v>69.2</v>
      </c>
      <c r="D1407" s="14">
        <f t="shared" si="299"/>
        <v>39.4</v>
      </c>
      <c r="E1407" s="14">
        <f t="shared" si="299"/>
        <v>43.1</v>
      </c>
      <c r="F1407" s="14">
        <f t="shared" si="299"/>
        <v>43.6</v>
      </c>
      <c r="G1407" s="14">
        <f t="shared" si="299"/>
        <v>45.7</v>
      </c>
      <c r="H1407" s="14">
        <f t="shared" si="299"/>
        <v>45.7</v>
      </c>
    </row>
    <row r="1408" spans="1:8" ht="15.75" x14ac:dyDescent="0.25">
      <c r="A1408" s="11">
        <v>8</v>
      </c>
      <c r="B1408" s="12" t="s">
        <v>215</v>
      </c>
      <c r="C1408" s="14">
        <v>29.3</v>
      </c>
      <c r="D1408" s="14">
        <v>31.6</v>
      </c>
      <c r="E1408" s="14">
        <v>35.9</v>
      </c>
      <c r="F1408" s="14">
        <v>43.6</v>
      </c>
      <c r="G1408" s="14">
        <v>45.7</v>
      </c>
      <c r="H1408" s="14">
        <v>45.7</v>
      </c>
    </row>
    <row r="1409" spans="1:8" ht="31.5" x14ac:dyDescent="0.25">
      <c r="A1409" s="11">
        <v>9</v>
      </c>
      <c r="B1409" s="12" t="s">
        <v>216</v>
      </c>
      <c r="C1409" s="14">
        <v>39.9</v>
      </c>
      <c r="D1409" s="14">
        <v>7.8</v>
      </c>
      <c r="E1409" s="14">
        <v>7.2</v>
      </c>
      <c r="F1409" s="14"/>
      <c r="G1409" s="14"/>
      <c r="H1409" s="14"/>
    </row>
    <row r="1410" spans="1:8" ht="15.75" x14ac:dyDescent="0.25">
      <c r="A1410" s="11">
        <v>10</v>
      </c>
      <c r="B1410" s="12" t="s">
        <v>217</v>
      </c>
      <c r="C1410" s="14"/>
      <c r="D1410" s="14"/>
      <c r="E1410" s="14"/>
      <c r="F1410" s="14"/>
      <c r="G1410" s="14"/>
      <c r="H1410" s="14"/>
    </row>
    <row r="1411" spans="1:8" ht="15.75" x14ac:dyDescent="0.25">
      <c r="A1411" s="11">
        <v>11</v>
      </c>
      <c r="B1411" s="12" t="s">
        <v>218</v>
      </c>
      <c r="C1411" s="14"/>
      <c r="D1411" s="14"/>
      <c r="E1411" s="14"/>
      <c r="F1411" s="14"/>
      <c r="G1411" s="14"/>
      <c r="H1411" s="14"/>
    </row>
    <row r="1412" spans="1:8" ht="47.25" x14ac:dyDescent="0.25">
      <c r="A1412" s="11">
        <v>12</v>
      </c>
      <c r="B1412" s="12" t="s">
        <v>243</v>
      </c>
      <c r="C1412" s="14"/>
      <c r="D1412" s="14"/>
      <c r="E1412" s="14"/>
      <c r="F1412" s="14"/>
      <c r="G1412" s="14"/>
      <c r="H1412" s="14"/>
    </row>
    <row r="1413" spans="1:8" ht="15.75" x14ac:dyDescent="0.25">
      <c r="A1413" s="11">
        <v>13</v>
      </c>
      <c r="B1413" s="12" t="s">
        <v>220</v>
      </c>
      <c r="C1413" s="14">
        <v>71.400000000000006</v>
      </c>
      <c r="D1413" s="14">
        <v>47.4</v>
      </c>
      <c r="E1413" s="14">
        <v>49.2</v>
      </c>
      <c r="F1413" s="14">
        <v>51</v>
      </c>
      <c r="G1413" s="14">
        <v>53.4</v>
      </c>
      <c r="H1413" s="14">
        <v>53.4</v>
      </c>
    </row>
    <row r="1414" spans="1:8" ht="15.75" x14ac:dyDescent="0.25">
      <c r="A1414" s="11">
        <v>14</v>
      </c>
      <c r="B1414" s="12" t="s">
        <v>223</v>
      </c>
      <c r="C1414" s="14">
        <v>0</v>
      </c>
      <c r="D1414" s="14">
        <f>D1413/C1413*100</f>
        <v>66.386554621848731</v>
      </c>
      <c r="E1414" s="14">
        <f>E1413/D1413*100</f>
        <v>103.79746835443038</v>
      </c>
      <c r="F1414" s="14">
        <f>F1413/E1413*100</f>
        <v>103.65853658536585</v>
      </c>
      <c r="G1414" s="14">
        <f>G1413/F1413*100</f>
        <v>104.70588235294119</v>
      </c>
      <c r="H1414" s="14">
        <f>H1413/G1413*100</f>
        <v>100</v>
      </c>
    </row>
    <row r="1415" spans="1:8" ht="15.75" x14ac:dyDescent="0.25">
      <c r="A1415" s="49"/>
      <c r="B1415" s="51" t="s">
        <v>297</v>
      </c>
      <c r="C1415" s="14"/>
      <c r="D1415" s="14"/>
      <c r="E1415" s="14"/>
      <c r="F1415" s="14"/>
      <c r="G1415" s="14"/>
      <c r="H1415" s="14"/>
    </row>
    <row r="1416" spans="1:8" ht="15.75" x14ac:dyDescent="0.25">
      <c r="A1416" s="11">
        <v>1</v>
      </c>
      <c r="B1416" s="12" t="s">
        <v>207</v>
      </c>
      <c r="C1416" s="14">
        <f t="shared" ref="C1416:H1416" si="300">C1417+C1422</f>
        <v>110.7</v>
      </c>
      <c r="D1416" s="14">
        <f t="shared" si="300"/>
        <v>63.1</v>
      </c>
      <c r="E1416" s="14">
        <f t="shared" si="300"/>
        <v>43.1</v>
      </c>
      <c r="F1416" s="14">
        <f t="shared" si="300"/>
        <v>45.4</v>
      </c>
      <c r="G1416" s="14">
        <f t="shared" si="300"/>
        <v>47.5</v>
      </c>
      <c r="H1416" s="14">
        <f t="shared" si="300"/>
        <v>47.5</v>
      </c>
    </row>
    <row r="1417" spans="1:8" ht="31.5" x14ac:dyDescent="0.25">
      <c r="A1417" s="11">
        <v>2</v>
      </c>
      <c r="B1417" s="12" t="s">
        <v>209</v>
      </c>
      <c r="C1417" s="14">
        <f t="shared" ref="C1417:H1417" si="301">C1419+C1420+C1421</f>
        <v>4.9000000000000004</v>
      </c>
      <c r="D1417" s="14">
        <f t="shared" si="301"/>
        <v>7</v>
      </c>
      <c r="E1417" s="14">
        <f t="shared" si="301"/>
        <v>6.7</v>
      </c>
      <c r="F1417" s="14">
        <f t="shared" si="301"/>
        <v>5.8</v>
      </c>
      <c r="G1417" s="14">
        <f t="shared" si="301"/>
        <v>6.1</v>
      </c>
      <c r="H1417" s="14">
        <f t="shared" si="301"/>
        <v>6.1</v>
      </c>
    </row>
    <row r="1418" spans="1:8" ht="15.75" x14ac:dyDescent="0.25">
      <c r="A1418" s="11">
        <v>3</v>
      </c>
      <c r="B1418" s="12" t="s">
        <v>223</v>
      </c>
      <c r="C1418" s="14">
        <v>0</v>
      </c>
      <c r="D1418" s="14">
        <f>D1417/C1417*100</f>
        <v>142.85714285714283</v>
      </c>
      <c r="E1418" s="14">
        <f>E1417/D1417*100</f>
        <v>95.714285714285722</v>
      </c>
      <c r="F1418" s="14">
        <f>F1417/E1417*100</f>
        <v>86.567164179104466</v>
      </c>
      <c r="G1418" s="14">
        <f>G1417/F1417*100</f>
        <v>105.17241379310344</v>
      </c>
      <c r="H1418" s="14">
        <f>H1417/G1417*100</f>
        <v>100</v>
      </c>
    </row>
    <row r="1419" spans="1:8" ht="15.75" x14ac:dyDescent="0.25">
      <c r="A1419" s="11">
        <v>4</v>
      </c>
      <c r="B1419" s="12" t="s">
        <v>211</v>
      </c>
      <c r="C1419" s="14">
        <v>4.9000000000000004</v>
      </c>
      <c r="D1419" s="14">
        <v>7</v>
      </c>
      <c r="E1419" s="14">
        <v>6.7</v>
      </c>
      <c r="F1419" s="14">
        <v>5.8</v>
      </c>
      <c r="G1419" s="14">
        <v>6.1</v>
      </c>
      <c r="H1419" s="14">
        <v>6.1</v>
      </c>
    </row>
    <row r="1420" spans="1:8" ht="15.75" x14ac:dyDescent="0.25">
      <c r="A1420" s="11">
        <v>5</v>
      </c>
      <c r="B1420" s="12" t="s">
        <v>212</v>
      </c>
      <c r="C1420" s="14"/>
      <c r="D1420" s="14"/>
      <c r="E1420" s="14"/>
      <c r="F1420" s="14"/>
      <c r="G1420" s="14"/>
      <c r="H1420" s="14"/>
    </row>
    <row r="1421" spans="1:8" ht="31.5" x14ac:dyDescent="0.25">
      <c r="A1421" s="11">
        <v>6</v>
      </c>
      <c r="B1421" s="12" t="s">
        <v>213</v>
      </c>
      <c r="C1421" s="14"/>
      <c r="D1421" s="14"/>
      <c r="E1421" s="14"/>
      <c r="F1421" s="14"/>
      <c r="G1421" s="14"/>
      <c r="H1421" s="14"/>
    </row>
    <row r="1422" spans="1:8" ht="15.75" x14ac:dyDescent="0.25">
      <c r="A1422" s="11">
        <v>7</v>
      </c>
      <c r="B1422" s="12" t="s">
        <v>214</v>
      </c>
      <c r="C1422" s="14">
        <f t="shared" ref="C1422:H1422" si="302">C1423+C1424+C1425</f>
        <v>105.8</v>
      </c>
      <c r="D1422" s="14">
        <f t="shared" si="302"/>
        <v>56.1</v>
      </c>
      <c r="E1422" s="14">
        <f t="shared" si="302"/>
        <v>36.4</v>
      </c>
      <c r="F1422" s="14">
        <f t="shared" si="302"/>
        <v>39.6</v>
      </c>
      <c r="G1422" s="14">
        <f t="shared" si="302"/>
        <v>41.4</v>
      </c>
      <c r="H1422" s="14">
        <f t="shared" si="302"/>
        <v>41.4</v>
      </c>
    </row>
    <row r="1423" spans="1:8" ht="15.75" x14ac:dyDescent="0.25">
      <c r="A1423" s="11">
        <v>8</v>
      </c>
      <c r="B1423" s="12" t="s">
        <v>215</v>
      </c>
      <c r="C1423" s="14">
        <v>31.3</v>
      </c>
      <c r="D1423" s="14">
        <v>31.1</v>
      </c>
      <c r="E1423" s="14">
        <v>33.9</v>
      </c>
      <c r="F1423" s="14">
        <v>39.6</v>
      </c>
      <c r="G1423" s="14">
        <v>41.4</v>
      </c>
      <c r="H1423" s="14">
        <v>41.4</v>
      </c>
    </row>
    <row r="1424" spans="1:8" ht="31.5" x14ac:dyDescent="0.25">
      <c r="A1424" s="11">
        <v>9</v>
      </c>
      <c r="B1424" s="12" t="s">
        <v>216</v>
      </c>
      <c r="C1424" s="14">
        <v>74.5</v>
      </c>
      <c r="D1424" s="14">
        <v>25</v>
      </c>
      <c r="E1424" s="14">
        <v>0</v>
      </c>
      <c r="F1424" s="14"/>
      <c r="G1424" s="14"/>
      <c r="H1424" s="14"/>
    </row>
    <row r="1425" spans="1:8" ht="15.75" x14ac:dyDescent="0.25">
      <c r="A1425" s="11">
        <v>10</v>
      </c>
      <c r="B1425" s="12" t="s">
        <v>217</v>
      </c>
      <c r="C1425" s="14"/>
      <c r="D1425" s="14"/>
      <c r="E1425" s="14">
        <v>2.5</v>
      </c>
      <c r="F1425" s="14"/>
      <c r="G1425" s="14"/>
      <c r="H1425" s="14"/>
    </row>
    <row r="1426" spans="1:8" ht="15.75" x14ac:dyDescent="0.25">
      <c r="A1426" s="11">
        <v>11</v>
      </c>
      <c r="B1426" s="12" t="s">
        <v>218</v>
      </c>
      <c r="C1426" s="14"/>
      <c r="D1426" s="14"/>
      <c r="E1426" s="14"/>
      <c r="F1426" s="14"/>
      <c r="G1426" s="14"/>
      <c r="H1426" s="14"/>
    </row>
    <row r="1427" spans="1:8" ht="47.25" x14ac:dyDescent="0.25">
      <c r="A1427" s="11">
        <v>12</v>
      </c>
      <c r="B1427" s="12" t="s">
        <v>243</v>
      </c>
      <c r="C1427" s="14"/>
      <c r="D1427" s="14"/>
      <c r="E1427" s="14"/>
      <c r="F1427" s="14"/>
      <c r="G1427" s="14"/>
      <c r="H1427" s="14"/>
    </row>
    <row r="1428" spans="1:8" ht="15.75" x14ac:dyDescent="0.25">
      <c r="A1428" s="11">
        <v>13</v>
      </c>
      <c r="B1428" s="12" t="s">
        <v>220</v>
      </c>
      <c r="C1428" s="14">
        <v>110.8</v>
      </c>
      <c r="D1428" s="14">
        <v>63</v>
      </c>
      <c r="E1428" s="14">
        <v>43.3</v>
      </c>
      <c r="F1428" s="14">
        <v>45.4</v>
      </c>
      <c r="G1428" s="14">
        <v>47.5</v>
      </c>
      <c r="H1428" s="14">
        <v>47.5</v>
      </c>
    </row>
    <row r="1429" spans="1:8" ht="15.75" x14ac:dyDescent="0.25">
      <c r="A1429" s="11">
        <v>14</v>
      </c>
      <c r="B1429" s="12" t="s">
        <v>223</v>
      </c>
      <c r="C1429" s="14">
        <v>0</v>
      </c>
      <c r="D1429" s="14">
        <f>D1428/C1428*100</f>
        <v>56.859205776173283</v>
      </c>
      <c r="E1429" s="14">
        <f>E1428/D1428*100</f>
        <v>68.730158730158735</v>
      </c>
      <c r="F1429" s="14">
        <f>F1428/E1428*100</f>
        <v>104.8498845265589</v>
      </c>
      <c r="G1429" s="14">
        <f>G1428/F1428*100</f>
        <v>104.62555066079295</v>
      </c>
      <c r="H1429" s="14">
        <f>H1428/G1428*100</f>
        <v>100</v>
      </c>
    </row>
    <row r="1430" spans="1:8" ht="15.75" x14ac:dyDescent="0.25">
      <c r="A1430" s="49"/>
      <c r="B1430" s="51" t="s">
        <v>298</v>
      </c>
      <c r="C1430" s="14"/>
      <c r="D1430" s="14"/>
      <c r="E1430" s="14"/>
      <c r="F1430" s="14"/>
      <c r="G1430" s="14"/>
      <c r="H1430" s="14"/>
    </row>
    <row r="1431" spans="1:8" ht="15.75" x14ac:dyDescent="0.25">
      <c r="A1431" s="11">
        <v>1</v>
      </c>
      <c r="B1431" s="12" t="s">
        <v>207</v>
      </c>
      <c r="C1431" s="14">
        <f t="shared" ref="C1431:H1431" si="303">C1432+C1437</f>
        <v>68.5</v>
      </c>
      <c r="D1431" s="14">
        <f t="shared" si="303"/>
        <v>36.799999999999997</v>
      </c>
      <c r="E1431" s="14">
        <f t="shared" si="303"/>
        <v>40.199999999999996</v>
      </c>
      <c r="F1431" s="14">
        <f t="shared" si="303"/>
        <v>42.4</v>
      </c>
      <c r="G1431" s="14">
        <f t="shared" si="303"/>
        <v>44.400000000000006</v>
      </c>
      <c r="H1431" s="14">
        <f t="shared" si="303"/>
        <v>44.400000000000006</v>
      </c>
    </row>
    <row r="1432" spans="1:8" ht="31.5" x14ac:dyDescent="0.25">
      <c r="A1432" s="11">
        <v>2</v>
      </c>
      <c r="B1432" s="12" t="s">
        <v>209</v>
      </c>
      <c r="C1432" s="14">
        <f t="shared" ref="C1432:H1432" si="304">C1434+C1435+C1436</f>
        <v>7.6999999999999993</v>
      </c>
      <c r="D1432" s="14">
        <f t="shared" si="304"/>
        <v>7.1</v>
      </c>
      <c r="E1432" s="14">
        <f t="shared" si="304"/>
        <v>5.5</v>
      </c>
      <c r="F1432" s="14">
        <f t="shared" si="304"/>
        <v>6.9</v>
      </c>
      <c r="G1432" s="14">
        <f t="shared" si="304"/>
        <v>7.2</v>
      </c>
      <c r="H1432" s="14">
        <f t="shared" si="304"/>
        <v>7.2</v>
      </c>
    </row>
    <row r="1433" spans="1:8" ht="15.75" x14ac:dyDescent="0.25">
      <c r="A1433" s="11">
        <v>3</v>
      </c>
      <c r="B1433" s="12" t="s">
        <v>223</v>
      </c>
      <c r="C1433" s="14">
        <v>0</v>
      </c>
      <c r="D1433" s="14">
        <f>D1432/C1432*100</f>
        <v>92.20779220779221</v>
      </c>
      <c r="E1433" s="14">
        <f>E1432/D1432*100</f>
        <v>77.464788732394368</v>
      </c>
      <c r="F1433" s="14">
        <f>F1432/E1432*100</f>
        <v>125.45454545454547</v>
      </c>
      <c r="G1433" s="14">
        <f>G1432/F1432*100</f>
        <v>104.34782608695652</v>
      </c>
      <c r="H1433" s="14">
        <f>H1432/G1432*100</f>
        <v>100</v>
      </c>
    </row>
    <row r="1434" spans="1:8" ht="15.75" x14ac:dyDescent="0.25">
      <c r="A1434" s="11">
        <v>4</v>
      </c>
      <c r="B1434" s="12" t="s">
        <v>211</v>
      </c>
      <c r="C1434" s="14">
        <v>7.6</v>
      </c>
      <c r="D1434" s="14">
        <v>7</v>
      </c>
      <c r="E1434" s="14">
        <v>5.5</v>
      </c>
      <c r="F1434" s="14">
        <v>6.9</v>
      </c>
      <c r="G1434" s="14">
        <v>7.2</v>
      </c>
      <c r="H1434" s="14">
        <v>7.2</v>
      </c>
    </row>
    <row r="1435" spans="1:8" ht="15.75" x14ac:dyDescent="0.25">
      <c r="A1435" s="11">
        <v>5</v>
      </c>
      <c r="B1435" s="12" t="s">
        <v>212</v>
      </c>
      <c r="C1435" s="14">
        <v>0.1</v>
      </c>
      <c r="D1435" s="14">
        <v>0.1</v>
      </c>
      <c r="E1435" s="14"/>
      <c r="F1435" s="14"/>
      <c r="G1435" s="14"/>
      <c r="H1435" s="14"/>
    </row>
    <row r="1436" spans="1:8" ht="31.5" x14ac:dyDescent="0.25">
      <c r="A1436" s="11">
        <v>6</v>
      </c>
      <c r="B1436" s="12" t="s">
        <v>213</v>
      </c>
      <c r="C1436" s="14"/>
      <c r="D1436" s="14"/>
      <c r="E1436" s="14"/>
      <c r="F1436" s="14"/>
      <c r="G1436" s="14"/>
      <c r="H1436" s="14"/>
    </row>
    <row r="1437" spans="1:8" ht="15.75" x14ac:dyDescent="0.25">
      <c r="A1437" s="11">
        <v>7</v>
      </c>
      <c r="B1437" s="12" t="s">
        <v>214</v>
      </c>
      <c r="C1437" s="14">
        <f t="shared" ref="C1437:H1437" si="305">C1438+C1439+C1440</f>
        <v>60.8</v>
      </c>
      <c r="D1437" s="14">
        <f t="shared" si="305"/>
        <v>29.7</v>
      </c>
      <c r="E1437" s="14">
        <f t="shared" si="305"/>
        <v>34.699999999999996</v>
      </c>
      <c r="F1437" s="14">
        <f t="shared" si="305"/>
        <v>35.5</v>
      </c>
      <c r="G1437" s="14">
        <f t="shared" si="305"/>
        <v>37.200000000000003</v>
      </c>
      <c r="H1437" s="14">
        <f t="shared" si="305"/>
        <v>37.200000000000003</v>
      </c>
    </row>
    <row r="1438" spans="1:8" ht="15.75" x14ac:dyDescent="0.25">
      <c r="A1438" s="11">
        <v>8</v>
      </c>
      <c r="B1438" s="12" t="s">
        <v>215</v>
      </c>
      <c r="C1438" s="14">
        <v>29.9</v>
      </c>
      <c r="D1438" s="14">
        <v>27.9</v>
      </c>
      <c r="E1438" s="14">
        <v>33.4</v>
      </c>
      <c r="F1438" s="14">
        <v>35.5</v>
      </c>
      <c r="G1438" s="14">
        <v>37.200000000000003</v>
      </c>
      <c r="H1438" s="14">
        <v>37.200000000000003</v>
      </c>
    </row>
    <row r="1439" spans="1:8" ht="31.5" x14ac:dyDescent="0.25">
      <c r="A1439" s="11">
        <v>9</v>
      </c>
      <c r="B1439" s="12" t="s">
        <v>216</v>
      </c>
      <c r="C1439" s="14">
        <v>30.9</v>
      </c>
      <c r="D1439" s="14">
        <v>1.8</v>
      </c>
      <c r="E1439" s="14">
        <v>1.3</v>
      </c>
      <c r="F1439" s="14"/>
      <c r="G1439" s="14"/>
      <c r="H1439" s="14"/>
    </row>
    <row r="1440" spans="1:8" ht="15.75" x14ac:dyDescent="0.25">
      <c r="A1440" s="11">
        <v>10</v>
      </c>
      <c r="B1440" s="12" t="s">
        <v>217</v>
      </c>
      <c r="C1440" s="14"/>
      <c r="D1440" s="14"/>
      <c r="E1440" s="14"/>
      <c r="F1440" s="14"/>
      <c r="G1440" s="14"/>
      <c r="H1440" s="14"/>
    </row>
    <row r="1441" spans="1:8" ht="15.75" x14ac:dyDescent="0.25">
      <c r="A1441" s="11">
        <v>11</v>
      </c>
      <c r="B1441" s="12" t="s">
        <v>218</v>
      </c>
      <c r="C1441" s="14"/>
      <c r="D1441" s="14"/>
      <c r="E1441" s="14"/>
      <c r="F1441" s="14"/>
      <c r="G1441" s="14"/>
      <c r="H1441" s="14"/>
    </row>
    <row r="1442" spans="1:8" ht="47.25" x14ac:dyDescent="0.25">
      <c r="A1442" s="11">
        <v>12</v>
      </c>
      <c r="B1442" s="12" t="s">
        <v>243</v>
      </c>
      <c r="C1442" s="14"/>
      <c r="D1442" s="14"/>
      <c r="E1442" s="14"/>
      <c r="F1442" s="14"/>
      <c r="G1442" s="14"/>
      <c r="H1442" s="14"/>
    </row>
    <row r="1443" spans="1:8" ht="15.75" x14ac:dyDescent="0.25">
      <c r="A1443" s="11">
        <v>13</v>
      </c>
      <c r="B1443" s="12" t="s">
        <v>220</v>
      </c>
      <c r="C1443" s="14">
        <v>64.7</v>
      </c>
      <c r="D1443" s="14">
        <v>39.200000000000003</v>
      </c>
      <c r="E1443" s="14">
        <v>40.4</v>
      </c>
      <c r="F1443" s="14">
        <v>42.4</v>
      </c>
      <c r="G1443" s="14">
        <v>44.4</v>
      </c>
      <c r="H1443" s="14">
        <v>44.4</v>
      </c>
    </row>
    <row r="1444" spans="1:8" ht="15.75" x14ac:dyDescent="0.25">
      <c r="A1444" s="11">
        <v>14</v>
      </c>
      <c r="B1444" s="12" t="s">
        <v>223</v>
      </c>
      <c r="C1444" s="14">
        <v>0</v>
      </c>
      <c r="D1444" s="14">
        <f>D1443/C1443*100</f>
        <v>60.587326120556419</v>
      </c>
      <c r="E1444" s="14">
        <f>E1443/D1443*100</f>
        <v>103.0612244897959</v>
      </c>
      <c r="F1444" s="14">
        <f>F1443/E1443*100</f>
        <v>104.95049504950495</v>
      </c>
      <c r="G1444" s="14">
        <f>G1443/F1443*100</f>
        <v>104.71698113207549</v>
      </c>
      <c r="H1444" s="14">
        <f>H1443/G1443*100</f>
        <v>100</v>
      </c>
    </row>
    <row r="1445" spans="1:8" ht="15.75" x14ac:dyDescent="0.25">
      <c r="A1445" s="49"/>
      <c r="B1445" s="51" t="s">
        <v>299</v>
      </c>
      <c r="C1445" s="14"/>
      <c r="D1445" s="14"/>
      <c r="E1445" s="14"/>
      <c r="F1445" s="14"/>
      <c r="G1445" s="14"/>
      <c r="H1445" s="14"/>
    </row>
    <row r="1446" spans="1:8" ht="15.75" x14ac:dyDescent="0.25">
      <c r="A1446" s="11">
        <v>1</v>
      </c>
      <c r="B1446" s="12" t="s">
        <v>207</v>
      </c>
      <c r="C1446" s="14">
        <f t="shared" ref="C1446:H1446" si="306">C1447+C1452</f>
        <v>124.1</v>
      </c>
      <c r="D1446" s="14">
        <f t="shared" si="306"/>
        <v>45.5</v>
      </c>
      <c r="E1446" s="14">
        <f t="shared" si="306"/>
        <v>43.8</v>
      </c>
      <c r="F1446" s="14">
        <f t="shared" si="306"/>
        <v>46</v>
      </c>
      <c r="G1446" s="14">
        <f t="shared" si="306"/>
        <v>48.9</v>
      </c>
      <c r="H1446" s="14">
        <f t="shared" si="306"/>
        <v>48.9</v>
      </c>
    </row>
    <row r="1447" spans="1:8" ht="31.5" x14ac:dyDescent="0.25">
      <c r="A1447" s="11">
        <v>2</v>
      </c>
      <c r="B1447" s="12" t="s">
        <v>209</v>
      </c>
      <c r="C1447" s="14">
        <f t="shared" ref="C1447:H1447" si="307">C1449+C1450+C1451</f>
        <v>8</v>
      </c>
      <c r="D1447" s="14">
        <f t="shared" si="307"/>
        <v>10.7</v>
      </c>
      <c r="E1447" s="14">
        <f t="shared" si="307"/>
        <v>9.6</v>
      </c>
      <c r="F1447" s="14">
        <f t="shared" si="307"/>
        <v>10.4</v>
      </c>
      <c r="G1447" s="14">
        <f t="shared" si="307"/>
        <v>10.9</v>
      </c>
      <c r="H1447" s="14">
        <f t="shared" si="307"/>
        <v>10.9</v>
      </c>
    </row>
    <row r="1448" spans="1:8" ht="15.75" x14ac:dyDescent="0.25">
      <c r="A1448" s="11">
        <v>3</v>
      </c>
      <c r="B1448" s="12" t="s">
        <v>223</v>
      </c>
      <c r="C1448" s="14">
        <v>0</v>
      </c>
      <c r="D1448" s="14">
        <f>D1447/C1447*100</f>
        <v>133.75</v>
      </c>
      <c r="E1448" s="14">
        <f>E1447/D1447*100</f>
        <v>89.719626168224295</v>
      </c>
      <c r="F1448" s="14">
        <f>F1447/E1447*100</f>
        <v>108.33333333333334</v>
      </c>
      <c r="G1448" s="14">
        <f>G1447/F1447*100</f>
        <v>104.80769230769231</v>
      </c>
      <c r="H1448" s="14">
        <f>H1447/G1447*100</f>
        <v>100</v>
      </c>
    </row>
    <row r="1449" spans="1:8" ht="15.75" x14ac:dyDescent="0.25">
      <c r="A1449" s="11">
        <v>4</v>
      </c>
      <c r="B1449" s="12" t="s">
        <v>211</v>
      </c>
      <c r="C1449" s="14">
        <v>8</v>
      </c>
      <c r="D1449" s="14">
        <v>10.199999999999999</v>
      </c>
      <c r="E1449" s="14">
        <v>9.6</v>
      </c>
      <c r="F1449" s="14">
        <v>10.4</v>
      </c>
      <c r="G1449" s="14">
        <v>10.9</v>
      </c>
      <c r="H1449" s="14">
        <v>10.9</v>
      </c>
    </row>
    <row r="1450" spans="1:8" ht="15.75" x14ac:dyDescent="0.25">
      <c r="A1450" s="11">
        <v>5</v>
      </c>
      <c r="B1450" s="12" t="s">
        <v>212</v>
      </c>
      <c r="C1450" s="14"/>
      <c r="D1450" s="14"/>
      <c r="E1450" s="14"/>
      <c r="F1450" s="14"/>
      <c r="G1450" s="14"/>
      <c r="H1450" s="14"/>
    </row>
    <row r="1451" spans="1:8" ht="31.5" x14ac:dyDescent="0.25">
      <c r="A1451" s="11">
        <v>6</v>
      </c>
      <c r="B1451" s="12" t="s">
        <v>213</v>
      </c>
      <c r="C1451" s="14">
        <v>0</v>
      </c>
      <c r="D1451" s="14">
        <v>0.5</v>
      </c>
      <c r="E1451" s="14"/>
      <c r="F1451" s="14"/>
      <c r="G1451" s="14"/>
      <c r="H1451" s="14"/>
    </row>
    <row r="1452" spans="1:8" ht="15.75" x14ac:dyDescent="0.25">
      <c r="A1452" s="11">
        <v>7</v>
      </c>
      <c r="B1452" s="12" t="s">
        <v>214</v>
      </c>
      <c r="C1452" s="14">
        <f t="shared" ref="C1452:H1452" si="308">C1453+C1454+C1455</f>
        <v>116.1</v>
      </c>
      <c r="D1452" s="14">
        <f t="shared" si="308"/>
        <v>34.800000000000004</v>
      </c>
      <c r="E1452" s="14">
        <f t="shared" si="308"/>
        <v>34.199999999999996</v>
      </c>
      <c r="F1452" s="14">
        <f t="shared" si="308"/>
        <v>35.6</v>
      </c>
      <c r="G1452" s="14">
        <f t="shared" si="308"/>
        <v>38</v>
      </c>
      <c r="H1452" s="14">
        <f t="shared" si="308"/>
        <v>38</v>
      </c>
    </row>
    <row r="1453" spans="1:8" ht="15.75" x14ac:dyDescent="0.25">
      <c r="A1453" s="11">
        <v>8</v>
      </c>
      <c r="B1453" s="12" t="s">
        <v>215</v>
      </c>
      <c r="C1453" s="14">
        <v>28.8</v>
      </c>
      <c r="D1453" s="14">
        <v>30.6</v>
      </c>
      <c r="E1453" s="14">
        <v>31.4</v>
      </c>
      <c r="F1453" s="14">
        <v>35.6</v>
      </c>
      <c r="G1453" s="14">
        <v>38</v>
      </c>
      <c r="H1453" s="14">
        <v>38</v>
      </c>
    </row>
    <row r="1454" spans="1:8" ht="31.5" x14ac:dyDescent="0.25">
      <c r="A1454" s="11">
        <v>9</v>
      </c>
      <c r="B1454" s="12" t="s">
        <v>216</v>
      </c>
      <c r="C1454" s="14">
        <v>87.3</v>
      </c>
      <c r="D1454" s="14">
        <v>4.2</v>
      </c>
      <c r="E1454" s="14">
        <v>2.8</v>
      </c>
      <c r="F1454" s="14"/>
      <c r="G1454" s="14"/>
      <c r="H1454" s="14"/>
    </row>
    <row r="1455" spans="1:8" ht="15.75" x14ac:dyDescent="0.25">
      <c r="A1455" s="11">
        <v>10</v>
      </c>
      <c r="B1455" s="12" t="s">
        <v>217</v>
      </c>
      <c r="C1455" s="14"/>
      <c r="D1455" s="14"/>
      <c r="E1455" s="14"/>
      <c r="F1455" s="14"/>
      <c r="G1455" s="14"/>
      <c r="H1455" s="14"/>
    </row>
    <row r="1456" spans="1:8" ht="15.75" x14ac:dyDescent="0.25">
      <c r="A1456" s="11">
        <v>11</v>
      </c>
      <c r="B1456" s="12" t="s">
        <v>218</v>
      </c>
      <c r="C1456" s="14"/>
      <c r="D1456" s="14"/>
      <c r="E1456" s="14"/>
      <c r="F1456" s="14"/>
      <c r="G1456" s="14"/>
      <c r="H1456" s="14"/>
    </row>
    <row r="1457" spans="1:8" ht="47.25" x14ac:dyDescent="0.25">
      <c r="A1457" s="11">
        <v>12</v>
      </c>
      <c r="B1457" s="12" t="s">
        <v>243</v>
      </c>
      <c r="C1457" s="14"/>
      <c r="D1457" s="14"/>
      <c r="E1457" s="14"/>
      <c r="F1457" s="14"/>
      <c r="G1457" s="14"/>
      <c r="H1457" s="14"/>
    </row>
    <row r="1458" spans="1:8" ht="15.75" x14ac:dyDescent="0.25">
      <c r="A1458" s="11">
        <v>13</v>
      </c>
      <c r="B1458" s="12" t="s">
        <v>220</v>
      </c>
      <c r="C1458" s="14">
        <v>118.8</v>
      </c>
      <c r="D1458" s="14">
        <v>48.1</v>
      </c>
      <c r="E1458" s="14">
        <v>43.8</v>
      </c>
      <c r="F1458" s="14">
        <v>46</v>
      </c>
      <c r="G1458" s="14">
        <v>48.9</v>
      </c>
      <c r="H1458" s="14">
        <v>48.9</v>
      </c>
    </row>
    <row r="1459" spans="1:8" ht="15.75" x14ac:dyDescent="0.25">
      <c r="A1459" s="11">
        <v>14</v>
      </c>
      <c r="B1459" s="12" t="s">
        <v>223</v>
      </c>
      <c r="C1459" s="14">
        <v>0</v>
      </c>
      <c r="D1459" s="14">
        <f>D1458/C1458*100</f>
        <v>40.488215488215488</v>
      </c>
      <c r="E1459" s="14">
        <f>E1458/D1458*100</f>
        <v>91.06029106029105</v>
      </c>
      <c r="F1459" s="14">
        <f>F1458/E1458*100</f>
        <v>105.02283105022832</v>
      </c>
      <c r="G1459" s="14">
        <f>G1458/F1458*100</f>
        <v>106.30434782608695</v>
      </c>
      <c r="H1459" s="14">
        <f>H1458/G1458*100</f>
        <v>100</v>
      </c>
    </row>
    <row r="1460" spans="1:8" ht="15.75" x14ac:dyDescent="0.25">
      <c r="A1460" s="49"/>
      <c r="B1460" s="51" t="s">
        <v>300</v>
      </c>
      <c r="C1460" s="14"/>
      <c r="D1460" s="14"/>
      <c r="E1460" s="14"/>
      <c r="F1460" s="14"/>
      <c r="G1460" s="14"/>
      <c r="H1460" s="14"/>
    </row>
    <row r="1461" spans="1:8" ht="15.75" x14ac:dyDescent="0.25">
      <c r="A1461" s="11">
        <v>1</v>
      </c>
      <c r="B1461" s="12" t="s">
        <v>207</v>
      </c>
      <c r="C1461" s="14">
        <f t="shared" ref="C1461:H1461" si="309">C1462+C1467</f>
        <v>123.6</v>
      </c>
      <c r="D1461" s="14">
        <f t="shared" si="309"/>
        <v>47.1</v>
      </c>
      <c r="E1461" s="14">
        <f t="shared" si="309"/>
        <v>47.9</v>
      </c>
      <c r="F1461" s="14">
        <f t="shared" si="309"/>
        <v>50.4</v>
      </c>
      <c r="G1461" s="14">
        <f t="shared" si="309"/>
        <v>52.699999999999996</v>
      </c>
      <c r="H1461" s="14">
        <f t="shared" si="309"/>
        <v>52.699999999999996</v>
      </c>
    </row>
    <row r="1462" spans="1:8" ht="31.5" x14ac:dyDescent="0.25">
      <c r="A1462" s="11">
        <v>2</v>
      </c>
      <c r="B1462" s="12" t="s">
        <v>209</v>
      </c>
      <c r="C1462" s="14">
        <f t="shared" ref="C1462:H1462" si="310">C1464+C1465+C1466</f>
        <v>5.6</v>
      </c>
      <c r="D1462" s="14">
        <f t="shared" si="310"/>
        <v>6.2</v>
      </c>
      <c r="E1462" s="14">
        <f t="shared" si="310"/>
        <v>5.9</v>
      </c>
      <c r="F1462" s="14">
        <f t="shared" si="310"/>
        <v>5.6</v>
      </c>
      <c r="G1462" s="14">
        <f t="shared" si="310"/>
        <v>5.8</v>
      </c>
      <c r="H1462" s="14">
        <f t="shared" si="310"/>
        <v>5.8</v>
      </c>
    </row>
    <row r="1463" spans="1:8" ht="15.75" x14ac:dyDescent="0.25">
      <c r="A1463" s="11">
        <v>3</v>
      </c>
      <c r="B1463" s="12" t="s">
        <v>223</v>
      </c>
      <c r="C1463" s="14">
        <v>0</v>
      </c>
      <c r="D1463" s="14">
        <f>D1462/C1462*100</f>
        <v>110.71428571428572</v>
      </c>
      <c r="E1463" s="14">
        <f>E1462/D1462*100</f>
        <v>95.161290322580655</v>
      </c>
      <c r="F1463" s="14">
        <f>F1462/E1462*100</f>
        <v>94.915254237288124</v>
      </c>
      <c r="G1463" s="14">
        <f>G1462/F1462*100</f>
        <v>103.57142857142858</v>
      </c>
      <c r="H1463" s="14">
        <f>H1462/G1462*100</f>
        <v>100</v>
      </c>
    </row>
    <row r="1464" spans="1:8" ht="15.75" x14ac:dyDescent="0.25">
      <c r="A1464" s="11">
        <v>4</v>
      </c>
      <c r="B1464" s="12" t="s">
        <v>211</v>
      </c>
      <c r="C1464" s="14">
        <v>5.6</v>
      </c>
      <c r="D1464" s="14">
        <v>6.2</v>
      </c>
      <c r="E1464" s="14">
        <v>5.9</v>
      </c>
      <c r="F1464" s="14">
        <v>5.6</v>
      </c>
      <c r="G1464" s="14">
        <v>5.8</v>
      </c>
      <c r="H1464" s="14">
        <v>5.8</v>
      </c>
    </row>
    <row r="1465" spans="1:8" ht="15.75" x14ac:dyDescent="0.25">
      <c r="A1465" s="11">
        <v>5</v>
      </c>
      <c r="B1465" s="12" t="s">
        <v>212</v>
      </c>
      <c r="C1465" s="14"/>
      <c r="D1465" s="14"/>
      <c r="E1465" s="14"/>
      <c r="F1465" s="14"/>
      <c r="G1465" s="14"/>
      <c r="H1465" s="14"/>
    </row>
    <row r="1466" spans="1:8" ht="31.5" x14ac:dyDescent="0.25">
      <c r="A1466" s="11">
        <v>6</v>
      </c>
      <c r="B1466" s="12" t="s">
        <v>213</v>
      </c>
      <c r="C1466" s="14"/>
      <c r="D1466" s="14"/>
      <c r="E1466" s="14"/>
      <c r="F1466" s="14"/>
      <c r="G1466" s="14"/>
      <c r="H1466" s="14"/>
    </row>
    <row r="1467" spans="1:8" ht="15.75" x14ac:dyDescent="0.25">
      <c r="A1467" s="11">
        <v>7</v>
      </c>
      <c r="B1467" s="12" t="s">
        <v>214</v>
      </c>
      <c r="C1467" s="14">
        <f t="shared" ref="C1467:H1467" si="311">C1468+C1469+C1470</f>
        <v>118</v>
      </c>
      <c r="D1467" s="14">
        <f t="shared" si="311"/>
        <v>40.9</v>
      </c>
      <c r="E1467" s="14">
        <f t="shared" si="311"/>
        <v>42</v>
      </c>
      <c r="F1467" s="14">
        <f t="shared" si="311"/>
        <v>44.8</v>
      </c>
      <c r="G1467" s="14">
        <f t="shared" si="311"/>
        <v>46.9</v>
      </c>
      <c r="H1467" s="14">
        <f t="shared" si="311"/>
        <v>46.9</v>
      </c>
    </row>
    <row r="1468" spans="1:8" ht="15.75" x14ac:dyDescent="0.25">
      <c r="A1468" s="11">
        <v>8</v>
      </c>
      <c r="B1468" s="12" t="s">
        <v>215</v>
      </c>
      <c r="C1468" s="14">
        <v>28.8</v>
      </c>
      <c r="D1468" s="14">
        <v>31.3</v>
      </c>
      <c r="E1468" s="14">
        <v>37.299999999999997</v>
      </c>
      <c r="F1468" s="14">
        <v>44.8</v>
      </c>
      <c r="G1468" s="14">
        <v>46.9</v>
      </c>
      <c r="H1468" s="14">
        <v>46.9</v>
      </c>
    </row>
    <row r="1469" spans="1:8" ht="31.5" x14ac:dyDescent="0.25">
      <c r="A1469" s="11">
        <v>9</v>
      </c>
      <c r="B1469" s="12" t="s">
        <v>216</v>
      </c>
      <c r="C1469" s="14">
        <v>89.2</v>
      </c>
      <c r="D1469" s="14">
        <v>9.6</v>
      </c>
      <c r="E1469" s="14">
        <v>4.7</v>
      </c>
      <c r="F1469" s="14"/>
      <c r="G1469" s="14"/>
      <c r="H1469" s="14"/>
    </row>
    <row r="1470" spans="1:8" ht="15.75" x14ac:dyDescent="0.25">
      <c r="A1470" s="11">
        <v>10</v>
      </c>
      <c r="B1470" s="12" t="s">
        <v>217</v>
      </c>
      <c r="C1470" s="14"/>
      <c r="D1470" s="14"/>
      <c r="E1470" s="14"/>
      <c r="F1470" s="14"/>
      <c r="G1470" s="14"/>
      <c r="H1470" s="14"/>
    </row>
    <row r="1471" spans="1:8" ht="15.75" x14ac:dyDescent="0.25">
      <c r="A1471" s="11">
        <v>11</v>
      </c>
      <c r="B1471" s="12" t="s">
        <v>218</v>
      </c>
      <c r="C1471" s="14"/>
      <c r="D1471" s="14"/>
      <c r="E1471" s="14"/>
      <c r="F1471" s="14"/>
      <c r="G1471" s="14"/>
      <c r="H1471" s="14"/>
    </row>
    <row r="1472" spans="1:8" ht="47.25" x14ac:dyDescent="0.25">
      <c r="A1472" s="11">
        <v>12</v>
      </c>
      <c r="B1472" s="12" t="s">
        <v>243</v>
      </c>
      <c r="C1472" s="14"/>
      <c r="D1472" s="14"/>
      <c r="E1472" s="14"/>
      <c r="F1472" s="14"/>
      <c r="G1472" s="14"/>
      <c r="H1472" s="14"/>
    </row>
    <row r="1473" spans="1:8" ht="15.75" x14ac:dyDescent="0.25">
      <c r="A1473" s="11">
        <v>13</v>
      </c>
      <c r="B1473" s="12" t="s">
        <v>220</v>
      </c>
      <c r="C1473" s="14">
        <v>116.2</v>
      </c>
      <c r="D1473" s="14">
        <v>54.6</v>
      </c>
      <c r="E1473" s="14">
        <v>47.9</v>
      </c>
      <c r="F1473" s="14">
        <v>50.4</v>
      </c>
      <c r="G1473" s="14">
        <v>52.7</v>
      </c>
      <c r="H1473" s="14">
        <v>52.7</v>
      </c>
    </row>
    <row r="1474" spans="1:8" ht="15.75" x14ac:dyDescent="0.25">
      <c r="A1474" s="11">
        <v>14</v>
      </c>
      <c r="B1474" s="12" t="s">
        <v>223</v>
      </c>
      <c r="C1474" s="14">
        <v>0</v>
      </c>
      <c r="D1474" s="14">
        <f>D1473/C1473*100</f>
        <v>46.987951807228917</v>
      </c>
      <c r="E1474" s="14">
        <f>E1473/D1473*100</f>
        <v>87.728937728937723</v>
      </c>
      <c r="F1474" s="14">
        <f>F1473/E1473*100</f>
        <v>105.21920668058455</v>
      </c>
      <c r="G1474" s="14">
        <f>G1473/F1473*100</f>
        <v>104.56349206349206</v>
      </c>
      <c r="H1474" s="14">
        <f>H1473/G1473*100</f>
        <v>100</v>
      </c>
    </row>
    <row r="1475" spans="1:8" ht="15.75" x14ac:dyDescent="0.25">
      <c r="A1475" s="12"/>
      <c r="B1475" s="50" t="s">
        <v>301</v>
      </c>
      <c r="C1475" s="14"/>
      <c r="D1475" s="14"/>
      <c r="E1475" s="14"/>
      <c r="F1475" s="14"/>
      <c r="G1475" s="14"/>
      <c r="H1475" s="14"/>
    </row>
    <row r="1476" spans="1:8" ht="15.75" x14ac:dyDescent="0.25">
      <c r="A1476" s="54"/>
      <c r="B1476" s="51" t="s">
        <v>302</v>
      </c>
      <c r="C1476" s="14"/>
      <c r="D1476" s="14"/>
      <c r="E1476" s="14"/>
      <c r="F1476" s="14"/>
      <c r="G1476" s="14"/>
      <c r="H1476" s="14"/>
    </row>
    <row r="1477" spans="1:8" ht="15.75" x14ac:dyDescent="0.25">
      <c r="A1477" s="11">
        <v>1</v>
      </c>
      <c r="B1477" s="12" t="s">
        <v>207</v>
      </c>
      <c r="C1477" s="14">
        <f t="shared" ref="C1477:H1477" si="312">C1478+C1483</f>
        <v>345.23099999999999</v>
      </c>
      <c r="D1477" s="14">
        <f t="shared" si="312"/>
        <v>268.10000000000002</v>
      </c>
      <c r="E1477" s="14">
        <f t="shared" si="312"/>
        <v>146.79999999999998</v>
      </c>
      <c r="F1477" s="14">
        <f t="shared" si="312"/>
        <v>147.30000000000001</v>
      </c>
      <c r="G1477" s="14">
        <f t="shared" si="312"/>
        <v>148.1</v>
      </c>
      <c r="H1477" s="14">
        <f t="shared" si="312"/>
        <v>148.30000000000001</v>
      </c>
    </row>
    <row r="1478" spans="1:8" ht="31.5" x14ac:dyDescent="0.25">
      <c r="A1478" s="11">
        <v>2</v>
      </c>
      <c r="B1478" s="12" t="s">
        <v>209</v>
      </c>
      <c r="C1478" s="14">
        <f t="shared" ref="C1478:H1478" si="313">C1480+C1481+C1482</f>
        <v>82</v>
      </c>
      <c r="D1478" s="14">
        <f t="shared" si="313"/>
        <v>118.9</v>
      </c>
      <c r="E1478" s="14">
        <f t="shared" si="313"/>
        <v>146.79999999999998</v>
      </c>
      <c r="F1478" s="14">
        <f t="shared" si="313"/>
        <v>147.30000000000001</v>
      </c>
      <c r="G1478" s="14">
        <f t="shared" si="313"/>
        <v>148.1</v>
      </c>
      <c r="H1478" s="14">
        <f t="shared" si="313"/>
        <v>148.30000000000001</v>
      </c>
    </row>
    <row r="1479" spans="1:8" ht="15.75" x14ac:dyDescent="0.25">
      <c r="A1479" s="11">
        <v>3</v>
      </c>
      <c r="B1479" s="12" t="s">
        <v>223</v>
      </c>
      <c r="C1479" s="14">
        <v>0</v>
      </c>
      <c r="D1479" s="14">
        <f>D1478/C1478*100</f>
        <v>145.00000000000003</v>
      </c>
      <c r="E1479" s="14">
        <f>E1478/D1478*100</f>
        <v>123.46509671993269</v>
      </c>
      <c r="F1479" s="14">
        <f>F1478/E1478*100</f>
        <v>100.3405994550409</v>
      </c>
      <c r="G1479" s="14">
        <f>G1478/F1478*100</f>
        <v>100.54310930074676</v>
      </c>
      <c r="H1479" s="14">
        <f>H1478/G1478*100</f>
        <v>100.13504388926403</v>
      </c>
    </row>
    <row r="1480" spans="1:8" ht="15.75" x14ac:dyDescent="0.25">
      <c r="A1480" s="11">
        <v>4</v>
      </c>
      <c r="B1480" s="12" t="s">
        <v>211</v>
      </c>
      <c r="C1480" s="14">
        <v>78.599999999999994</v>
      </c>
      <c r="D1480" s="14">
        <v>115.7</v>
      </c>
      <c r="E1480" s="14">
        <v>144.19999999999999</v>
      </c>
      <c r="F1480" s="14">
        <v>144.80000000000001</v>
      </c>
      <c r="G1480" s="14">
        <v>145.6</v>
      </c>
      <c r="H1480" s="14">
        <v>145.80000000000001</v>
      </c>
    </row>
    <row r="1481" spans="1:8" ht="15.75" x14ac:dyDescent="0.25">
      <c r="A1481" s="11">
        <v>5</v>
      </c>
      <c r="B1481" s="12" t="s">
        <v>212</v>
      </c>
      <c r="C1481" s="14">
        <v>3.4</v>
      </c>
      <c r="D1481" s="14">
        <v>3.2</v>
      </c>
      <c r="E1481" s="14">
        <v>2.6</v>
      </c>
      <c r="F1481" s="14">
        <v>2.5</v>
      </c>
      <c r="G1481" s="14">
        <v>2.5</v>
      </c>
      <c r="H1481" s="14">
        <v>2.5</v>
      </c>
    </row>
    <row r="1482" spans="1:8" ht="31.5" x14ac:dyDescent="0.25">
      <c r="A1482" s="11">
        <v>6</v>
      </c>
      <c r="B1482" s="12" t="s">
        <v>213</v>
      </c>
      <c r="C1482" s="14"/>
      <c r="D1482" s="14"/>
      <c r="E1482" s="14"/>
      <c r="F1482" s="14"/>
      <c r="G1482" s="14"/>
      <c r="H1482" s="14"/>
    </row>
    <row r="1483" spans="1:8" ht="15.75" x14ac:dyDescent="0.25">
      <c r="A1483" s="11">
        <v>7</v>
      </c>
      <c r="B1483" s="12" t="s">
        <v>214</v>
      </c>
      <c r="C1483" s="14">
        <f t="shared" ref="C1483:H1483" si="314">C1484+C1485+C1486</f>
        <v>263.23099999999999</v>
      </c>
      <c r="D1483" s="14">
        <f t="shared" si="314"/>
        <v>149.19999999999999</v>
      </c>
      <c r="E1483" s="14">
        <f t="shared" si="314"/>
        <v>0</v>
      </c>
      <c r="F1483" s="14">
        <f t="shared" si="314"/>
        <v>0</v>
      </c>
      <c r="G1483" s="14">
        <f t="shared" si="314"/>
        <v>0</v>
      </c>
      <c r="H1483" s="14">
        <f t="shared" si="314"/>
        <v>0</v>
      </c>
    </row>
    <row r="1484" spans="1:8" ht="15.75" x14ac:dyDescent="0.25">
      <c r="A1484" s="11">
        <v>8</v>
      </c>
      <c r="B1484" s="12" t="s">
        <v>215</v>
      </c>
      <c r="C1484" s="14">
        <v>38.939</v>
      </c>
      <c r="D1484" s="14">
        <v>43.4</v>
      </c>
      <c r="E1484" s="14">
        <v>0</v>
      </c>
      <c r="F1484" s="14">
        <v>0</v>
      </c>
      <c r="G1484" s="14">
        <v>0</v>
      </c>
      <c r="H1484" s="14">
        <v>0</v>
      </c>
    </row>
    <row r="1485" spans="1:8" ht="31.5" x14ac:dyDescent="0.25">
      <c r="A1485" s="11">
        <v>9</v>
      </c>
      <c r="B1485" s="12" t="s">
        <v>216</v>
      </c>
      <c r="C1485" s="14">
        <v>224.292</v>
      </c>
      <c r="D1485" s="14">
        <v>105.8</v>
      </c>
      <c r="E1485" s="14">
        <v>0</v>
      </c>
      <c r="F1485" s="14">
        <v>0</v>
      </c>
      <c r="G1485" s="14">
        <v>0</v>
      </c>
      <c r="H1485" s="14">
        <v>0</v>
      </c>
    </row>
    <row r="1486" spans="1:8" ht="15.75" x14ac:dyDescent="0.25">
      <c r="A1486" s="11">
        <v>10</v>
      </c>
      <c r="B1486" s="12" t="s">
        <v>217</v>
      </c>
      <c r="C1486" s="14"/>
      <c r="D1486" s="14"/>
      <c r="E1486" s="14"/>
      <c r="F1486" s="14"/>
      <c r="G1486" s="14"/>
      <c r="H1486" s="14"/>
    </row>
    <row r="1487" spans="1:8" ht="15.75" x14ac:dyDescent="0.25">
      <c r="A1487" s="11">
        <v>11</v>
      </c>
      <c r="B1487" s="12" t="s">
        <v>218</v>
      </c>
      <c r="C1487" s="14"/>
      <c r="D1487" s="14"/>
      <c r="E1487" s="14"/>
      <c r="F1487" s="14"/>
      <c r="G1487" s="14"/>
      <c r="H1487" s="14"/>
    </row>
    <row r="1488" spans="1:8" ht="47.25" x14ac:dyDescent="0.25">
      <c r="A1488" s="11">
        <v>12</v>
      </c>
      <c r="B1488" s="12" t="s">
        <v>243</v>
      </c>
      <c r="C1488" s="14"/>
      <c r="D1488" s="14"/>
      <c r="E1488" s="14"/>
      <c r="F1488" s="14"/>
      <c r="G1488" s="14"/>
      <c r="H1488" s="14"/>
    </row>
    <row r="1489" spans="1:8" ht="15.75" x14ac:dyDescent="0.25">
      <c r="A1489" s="11">
        <v>13</v>
      </c>
      <c r="B1489" s="12" t="s">
        <v>220</v>
      </c>
      <c r="C1489" s="14">
        <v>327.3</v>
      </c>
      <c r="D1489" s="14">
        <v>266.8</v>
      </c>
      <c r="E1489" s="14">
        <v>146.69999999999999</v>
      </c>
      <c r="F1489" s="14">
        <v>147.30000000000001</v>
      </c>
      <c r="G1489" s="14">
        <v>148.1</v>
      </c>
      <c r="H1489" s="14">
        <v>148.30000000000001</v>
      </c>
    </row>
    <row r="1490" spans="1:8" ht="15.75" x14ac:dyDescent="0.25">
      <c r="A1490" s="11">
        <v>14</v>
      </c>
      <c r="B1490" s="12" t="s">
        <v>223</v>
      </c>
      <c r="C1490" s="14">
        <v>0</v>
      </c>
      <c r="D1490" s="14">
        <f>D1489/C1489*100</f>
        <v>81.515429269783084</v>
      </c>
      <c r="E1490" s="14">
        <f>E1489/D1489*100</f>
        <v>54.985007496251868</v>
      </c>
      <c r="F1490" s="14">
        <f>F1489/E1489*100</f>
        <v>100.40899795501024</v>
      </c>
      <c r="G1490" s="14">
        <f>G1489/F1489*100</f>
        <v>100.54310930074676</v>
      </c>
      <c r="H1490" s="14">
        <f>H1489/G1489*100</f>
        <v>100.13504388926403</v>
      </c>
    </row>
    <row r="1491" spans="1:8" ht="15.75" x14ac:dyDescent="0.25">
      <c r="A1491" s="12"/>
      <c r="B1491" s="51" t="s">
        <v>303</v>
      </c>
      <c r="C1491" s="14"/>
      <c r="D1491" s="14"/>
      <c r="E1491" s="14"/>
      <c r="F1491" s="14"/>
      <c r="G1491" s="14"/>
      <c r="H1491" s="14"/>
    </row>
    <row r="1492" spans="1:8" ht="15.75" x14ac:dyDescent="0.25">
      <c r="A1492" s="11">
        <v>1</v>
      </c>
      <c r="B1492" s="12" t="s">
        <v>207</v>
      </c>
      <c r="C1492" s="14">
        <f t="shared" ref="C1492:H1492" si="315">C1493+C1498</f>
        <v>85.199999999999989</v>
      </c>
      <c r="D1492" s="14">
        <f t="shared" si="315"/>
        <v>98.5</v>
      </c>
      <c r="E1492" s="14">
        <f t="shared" si="315"/>
        <v>71.099999999999994</v>
      </c>
      <c r="F1492" s="14">
        <f t="shared" si="315"/>
        <v>81</v>
      </c>
      <c r="G1492" s="14">
        <f t="shared" si="315"/>
        <v>81.400000000000006</v>
      </c>
      <c r="H1492" s="14">
        <f t="shared" si="315"/>
        <v>81.8</v>
      </c>
    </row>
    <row r="1493" spans="1:8" ht="31.5" x14ac:dyDescent="0.25">
      <c r="A1493" s="11">
        <v>2</v>
      </c>
      <c r="B1493" s="12" t="s">
        <v>209</v>
      </c>
      <c r="C1493" s="14">
        <f t="shared" ref="C1493:H1493" si="316">C1495+C1496+C1497</f>
        <v>32.6</v>
      </c>
      <c r="D1493" s="14">
        <f t="shared" si="316"/>
        <v>52.1</v>
      </c>
      <c r="E1493" s="14">
        <f t="shared" si="316"/>
        <v>41.3</v>
      </c>
      <c r="F1493" s="14">
        <f t="shared" si="316"/>
        <v>51.2</v>
      </c>
      <c r="G1493" s="14">
        <f t="shared" si="316"/>
        <v>51.6</v>
      </c>
      <c r="H1493" s="14">
        <f t="shared" si="316"/>
        <v>52</v>
      </c>
    </row>
    <row r="1494" spans="1:8" ht="15.75" x14ac:dyDescent="0.25">
      <c r="A1494" s="11">
        <v>3</v>
      </c>
      <c r="B1494" s="12" t="s">
        <v>223</v>
      </c>
      <c r="C1494" s="14">
        <v>0</v>
      </c>
      <c r="D1494" s="14">
        <f>D1493/C1493*100</f>
        <v>159.8159509202454</v>
      </c>
      <c r="E1494" s="14">
        <f>E1493/D1493*100</f>
        <v>79.270633397312849</v>
      </c>
      <c r="F1494" s="14">
        <f>F1493/E1493*100</f>
        <v>123.97094430992736</v>
      </c>
      <c r="G1494" s="14">
        <f>G1493/F1493*100</f>
        <v>100.78125</v>
      </c>
      <c r="H1494" s="14">
        <f>H1493/G1493*100</f>
        <v>100.77519379844961</v>
      </c>
    </row>
    <row r="1495" spans="1:8" ht="15.75" x14ac:dyDescent="0.25">
      <c r="A1495" s="11">
        <v>4</v>
      </c>
      <c r="B1495" s="12" t="s">
        <v>211</v>
      </c>
      <c r="C1495" s="14">
        <v>32.4</v>
      </c>
      <c r="D1495" s="14">
        <v>51.6</v>
      </c>
      <c r="E1495" s="14">
        <v>41</v>
      </c>
      <c r="F1495" s="14">
        <v>51</v>
      </c>
      <c r="G1495" s="14">
        <v>51.4</v>
      </c>
      <c r="H1495" s="14">
        <v>51.8</v>
      </c>
    </row>
    <row r="1496" spans="1:8" ht="15.75" x14ac:dyDescent="0.25">
      <c r="A1496" s="11">
        <v>5</v>
      </c>
      <c r="B1496" s="12" t="s">
        <v>212</v>
      </c>
      <c r="C1496" s="14">
        <v>0.2</v>
      </c>
      <c r="D1496" s="14">
        <v>0.5</v>
      </c>
      <c r="E1496" s="14">
        <v>0.3</v>
      </c>
      <c r="F1496" s="14">
        <v>0.2</v>
      </c>
      <c r="G1496" s="14">
        <v>0.2</v>
      </c>
      <c r="H1496" s="14">
        <v>0.2</v>
      </c>
    </row>
    <row r="1497" spans="1:8" ht="31.5" x14ac:dyDescent="0.25">
      <c r="A1497" s="11">
        <v>6</v>
      </c>
      <c r="B1497" s="12" t="s">
        <v>213</v>
      </c>
      <c r="C1497" s="14"/>
      <c r="D1497" s="14"/>
      <c r="E1497" s="14"/>
      <c r="F1497" s="14"/>
      <c r="G1497" s="14"/>
      <c r="H1497" s="14"/>
    </row>
    <row r="1498" spans="1:8" ht="15.75" x14ac:dyDescent="0.25">
      <c r="A1498" s="11">
        <v>7</v>
      </c>
      <c r="B1498" s="12" t="s">
        <v>214</v>
      </c>
      <c r="C1498" s="14">
        <f t="shared" ref="C1498:H1498" si="317">C1499+C1500+C1501</f>
        <v>52.599999999999994</v>
      </c>
      <c r="D1498" s="14">
        <f t="shared" si="317"/>
        <v>46.4</v>
      </c>
      <c r="E1498" s="14">
        <f t="shared" si="317"/>
        <v>29.8</v>
      </c>
      <c r="F1498" s="14">
        <f t="shared" si="317"/>
        <v>29.8</v>
      </c>
      <c r="G1498" s="14">
        <f t="shared" si="317"/>
        <v>29.8</v>
      </c>
      <c r="H1498" s="14">
        <f t="shared" si="317"/>
        <v>29.8</v>
      </c>
    </row>
    <row r="1499" spans="1:8" ht="15.75" x14ac:dyDescent="0.25">
      <c r="A1499" s="11">
        <v>8</v>
      </c>
      <c r="B1499" s="12" t="s">
        <v>215</v>
      </c>
      <c r="C1499" s="14">
        <v>33.299999999999997</v>
      </c>
      <c r="D1499" s="14">
        <v>37</v>
      </c>
      <c r="E1499" s="14">
        <v>29.8</v>
      </c>
      <c r="F1499" s="14">
        <v>29.8</v>
      </c>
      <c r="G1499" s="14">
        <v>29.8</v>
      </c>
      <c r="H1499" s="14">
        <v>29.8</v>
      </c>
    </row>
    <row r="1500" spans="1:8" ht="31.5" x14ac:dyDescent="0.25">
      <c r="A1500" s="11">
        <v>9</v>
      </c>
      <c r="B1500" s="12" t="s">
        <v>216</v>
      </c>
      <c r="C1500" s="14">
        <v>19.3</v>
      </c>
      <c r="D1500" s="14">
        <v>9.4</v>
      </c>
      <c r="E1500" s="14">
        <v>0</v>
      </c>
      <c r="F1500" s="14">
        <v>0</v>
      </c>
      <c r="G1500" s="14">
        <v>0</v>
      </c>
      <c r="H1500" s="14">
        <v>0</v>
      </c>
    </row>
    <row r="1501" spans="1:8" ht="15.75" x14ac:dyDescent="0.25">
      <c r="A1501" s="11">
        <v>10</v>
      </c>
      <c r="B1501" s="12" t="s">
        <v>217</v>
      </c>
      <c r="C1501" s="14"/>
      <c r="D1501" s="14"/>
      <c r="E1501" s="14"/>
      <c r="F1501" s="14"/>
      <c r="G1501" s="14"/>
      <c r="H1501" s="14"/>
    </row>
    <row r="1502" spans="1:8" ht="15.75" x14ac:dyDescent="0.25">
      <c r="A1502" s="11">
        <v>11</v>
      </c>
      <c r="B1502" s="12" t="s">
        <v>218</v>
      </c>
      <c r="C1502" s="14"/>
      <c r="D1502" s="14"/>
      <c r="E1502" s="14"/>
      <c r="F1502" s="14"/>
      <c r="G1502" s="14"/>
      <c r="H1502" s="14"/>
    </row>
    <row r="1503" spans="1:8" ht="47.25" x14ac:dyDescent="0.25">
      <c r="A1503" s="11">
        <v>12</v>
      </c>
      <c r="B1503" s="12" t="s">
        <v>243</v>
      </c>
      <c r="C1503" s="14"/>
      <c r="D1503" s="14"/>
      <c r="E1503" s="14"/>
      <c r="F1503" s="14"/>
      <c r="G1503" s="14"/>
      <c r="H1503" s="14"/>
    </row>
    <row r="1504" spans="1:8" ht="15.75" x14ac:dyDescent="0.25">
      <c r="A1504" s="11">
        <v>13</v>
      </c>
      <c r="B1504" s="12" t="s">
        <v>220</v>
      </c>
      <c r="C1504" s="14">
        <v>52.5</v>
      </c>
      <c r="D1504" s="14">
        <v>97.8</v>
      </c>
      <c r="E1504" s="14">
        <v>71</v>
      </c>
      <c r="F1504" s="14">
        <v>81</v>
      </c>
      <c r="G1504" s="14">
        <v>81.400000000000006</v>
      </c>
      <c r="H1504" s="14">
        <v>81.8</v>
      </c>
    </row>
    <row r="1505" spans="1:8" ht="15.75" x14ac:dyDescent="0.25">
      <c r="A1505" s="11">
        <v>14</v>
      </c>
      <c r="B1505" s="12" t="s">
        <v>223</v>
      </c>
      <c r="C1505" s="14">
        <v>0</v>
      </c>
      <c r="D1505" s="14">
        <f>D1504/C1504*100</f>
        <v>186.28571428571428</v>
      </c>
      <c r="E1505" s="14">
        <f>E1504/D1504*100</f>
        <v>72.597137014314924</v>
      </c>
      <c r="F1505" s="14">
        <f>F1504/E1504*100</f>
        <v>114.08450704225352</v>
      </c>
      <c r="G1505" s="14">
        <f>G1504/F1504*100</f>
        <v>100.49382716049384</v>
      </c>
      <c r="H1505" s="14">
        <f>H1504/G1504*100</f>
        <v>100.49140049140048</v>
      </c>
    </row>
    <row r="1506" spans="1:8" ht="15.75" x14ac:dyDescent="0.25">
      <c r="A1506" s="12"/>
      <c r="B1506" s="51" t="s">
        <v>304</v>
      </c>
      <c r="C1506" s="14"/>
      <c r="D1506" s="14"/>
      <c r="E1506" s="14"/>
      <c r="F1506" s="14"/>
      <c r="G1506" s="14"/>
      <c r="H1506" s="14"/>
    </row>
    <row r="1507" spans="1:8" ht="15.75" x14ac:dyDescent="0.25">
      <c r="A1507" s="11">
        <v>1</v>
      </c>
      <c r="B1507" s="12" t="s">
        <v>207</v>
      </c>
      <c r="C1507" s="14">
        <f t="shared" ref="C1507:H1507" si="318">C1508+C1513</f>
        <v>294.90000000000003</v>
      </c>
      <c r="D1507" s="14">
        <f t="shared" si="318"/>
        <v>331.3</v>
      </c>
      <c r="E1507" s="14">
        <f t="shared" si="318"/>
        <v>391.4</v>
      </c>
      <c r="F1507" s="14">
        <f t="shared" si="318"/>
        <v>391.2</v>
      </c>
      <c r="G1507" s="14">
        <f t="shared" si="318"/>
        <v>391.2</v>
      </c>
      <c r="H1507" s="14">
        <f t="shared" si="318"/>
        <v>391.2</v>
      </c>
    </row>
    <row r="1508" spans="1:8" ht="31.5" x14ac:dyDescent="0.25">
      <c r="A1508" s="11">
        <v>2</v>
      </c>
      <c r="B1508" s="12" t="s">
        <v>209</v>
      </c>
      <c r="C1508" s="14">
        <f t="shared" ref="C1508:H1508" si="319">C1510+C1511+C1512</f>
        <v>294.90000000000003</v>
      </c>
      <c r="D1508" s="14">
        <f t="shared" si="319"/>
        <v>331.3</v>
      </c>
      <c r="E1508" s="14">
        <f t="shared" si="319"/>
        <v>391.4</v>
      </c>
      <c r="F1508" s="14">
        <f t="shared" si="319"/>
        <v>391.2</v>
      </c>
      <c r="G1508" s="14">
        <f t="shared" si="319"/>
        <v>391.2</v>
      </c>
      <c r="H1508" s="14">
        <f t="shared" si="319"/>
        <v>391.2</v>
      </c>
    </row>
    <row r="1509" spans="1:8" ht="15.75" x14ac:dyDescent="0.25">
      <c r="A1509" s="11">
        <v>3</v>
      </c>
      <c r="B1509" s="12" t="s">
        <v>223</v>
      </c>
      <c r="C1509" s="14">
        <v>0</v>
      </c>
      <c r="D1509" s="14">
        <f>D1508/C1508*100</f>
        <v>112.34316717531365</v>
      </c>
      <c r="E1509" s="14">
        <f>E1508/D1508*100</f>
        <v>118.14065801388469</v>
      </c>
      <c r="F1509" s="14">
        <f>F1508/E1508*100</f>
        <v>99.948901379662743</v>
      </c>
      <c r="G1509" s="14">
        <f>G1508/F1508*100</f>
        <v>100</v>
      </c>
      <c r="H1509" s="14">
        <f>H1508/G1508*100</f>
        <v>100</v>
      </c>
    </row>
    <row r="1510" spans="1:8" ht="15.75" x14ac:dyDescent="0.25">
      <c r="A1510" s="11">
        <v>4</v>
      </c>
      <c r="B1510" s="12" t="s">
        <v>211</v>
      </c>
      <c r="C1510" s="14">
        <v>269.5</v>
      </c>
      <c r="D1510" s="14">
        <v>330.4</v>
      </c>
      <c r="E1510" s="14">
        <v>390.9</v>
      </c>
      <c r="F1510" s="14">
        <v>390.8</v>
      </c>
      <c r="G1510" s="14">
        <v>390.8</v>
      </c>
      <c r="H1510" s="14">
        <v>390.8</v>
      </c>
    </row>
    <row r="1511" spans="1:8" ht="15.75" x14ac:dyDescent="0.25">
      <c r="A1511" s="11">
        <v>5</v>
      </c>
      <c r="B1511" s="12" t="s">
        <v>212</v>
      </c>
      <c r="C1511" s="14">
        <v>1.3</v>
      </c>
      <c r="D1511" s="14">
        <v>0.6</v>
      </c>
      <c r="E1511" s="14">
        <v>0.5</v>
      </c>
      <c r="F1511" s="14">
        <v>0.4</v>
      </c>
      <c r="G1511" s="14">
        <v>0.4</v>
      </c>
      <c r="H1511" s="14">
        <v>0.4</v>
      </c>
    </row>
    <row r="1512" spans="1:8" ht="31.5" x14ac:dyDescent="0.25">
      <c r="A1512" s="11">
        <v>6</v>
      </c>
      <c r="B1512" s="12" t="s">
        <v>213</v>
      </c>
      <c r="C1512" s="14">
        <v>24.1</v>
      </c>
      <c r="D1512" s="14">
        <v>0.3</v>
      </c>
      <c r="E1512" s="14"/>
      <c r="F1512" s="14"/>
      <c r="G1512" s="14"/>
      <c r="H1512" s="14"/>
    </row>
    <row r="1513" spans="1:8" ht="15.75" x14ac:dyDescent="0.25">
      <c r="A1513" s="11">
        <v>7</v>
      </c>
      <c r="B1513" s="12" t="s">
        <v>214</v>
      </c>
      <c r="C1513" s="14">
        <f t="shared" ref="C1513:H1513" si="320">C1514+C1515+C1516</f>
        <v>0</v>
      </c>
      <c r="D1513" s="14">
        <f t="shared" si="320"/>
        <v>0</v>
      </c>
      <c r="E1513" s="14">
        <f t="shared" si="320"/>
        <v>0</v>
      </c>
      <c r="F1513" s="14">
        <f t="shared" si="320"/>
        <v>0</v>
      </c>
      <c r="G1513" s="14">
        <f t="shared" si="320"/>
        <v>0</v>
      </c>
      <c r="H1513" s="14">
        <f t="shared" si="320"/>
        <v>0</v>
      </c>
    </row>
    <row r="1514" spans="1:8" ht="15.75" x14ac:dyDescent="0.25">
      <c r="A1514" s="11">
        <v>8</v>
      </c>
      <c r="B1514" s="12" t="s">
        <v>215</v>
      </c>
      <c r="C1514" s="14"/>
      <c r="D1514" s="14"/>
      <c r="E1514" s="14"/>
      <c r="F1514" s="14"/>
      <c r="G1514" s="14"/>
      <c r="H1514" s="14"/>
    </row>
    <row r="1515" spans="1:8" ht="31.5" x14ac:dyDescent="0.25">
      <c r="A1515" s="11">
        <v>9</v>
      </c>
      <c r="B1515" s="12" t="s">
        <v>216</v>
      </c>
      <c r="C1515" s="14"/>
      <c r="D1515" s="14"/>
      <c r="E1515" s="14"/>
      <c r="F1515" s="14"/>
      <c r="G1515" s="14"/>
      <c r="H1515" s="14"/>
    </row>
    <row r="1516" spans="1:8" ht="15.75" x14ac:dyDescent="0.25">
      <c r="A1516" s="11">
        <v>10</v>
      </c>
      <c r="B1516" s="12" t="s">
        <v>217</v>
      </c>
      <c r="C1516" s="14"/>
      <c r="D1516" s="14"/>
      <c r="E1516" s="14"/>
      <c r="F1516" s="14"/>
      <c r="G1516" s="14"/>
      <c r="H1516" s="14"/>
    </row>
    <row r="1517" spans="1:8" ht="15.75" x14ac:dyDescent="0.25">
      <c r="A1517" s="11">
        <v>11</v>
      </c>
      <c r="B1517" s="12" t="s">
        <v>218</v>
      </c>
      <c r="C1517" s="14"/>
      <c r="D1517" s="14"/>
      <c r="E1517" s="14"/>
      <c r="F1517" s="14"/>
      <c r="G1517" s="14"/>
      <c r="H1517" s="14"/>
    </row>
    <row r="1518" spans="1:8" ht="47.25" x14ac:dyDescent="0.25">
      <c r="A1518" s="11">
        <v>12</v>
      </c>
      <c r="B1518" s="12" t="s">
        <v>243</v>
      </c>
      <c r="C1518" s="14"/>
      <c r="D1518" s="14"/>
      <c r="E1518" s="14"/>
      <c r="F1518" s="14"/>
      <c r="G1518" s="14"/>
      <c r="H1518" s="14"/>
    </row>
    <row r="1519" spans="1:8" ht="15.75" x14ac:dyDescent="0.25">
      <c r="A1519" s="11">
        <v>13</v>
      </c>
      <c r="B1519" s="12" t="s">
        <v>220</v>
      </c>
      <c r="C1519" s="14">
        <v>191.5</v>
      </c>
      <c r="D1519" s="14">
        <v>373.4</v>
      </c>
      <c r="E1519" s="14">
        <v>391.2</v>
      </c>
      <c r="F1519" s="14">
        <v>391.2</v>
      </c>
      <c r="G1519" s="14">
        <v>391.2</v>
      </c>
      <c r="H1519" s="14">
        <v>391.2</v>
      </c>
    </row>
    <row r="1520" spans="1:8" ht="15.75" x14ac:dyDescent="0.25">
      <c r="A1520" s="11">
        <v>14</v>
      </c>
      <c r="B1520" s="12" t="s">
        <v>223</v>
      </c>
      <c r="C1520" s="14">
        <v>0</v>
      </c>
      <c r="D1520" s="14">
        <f>D1519/C1519*100</f>
        <v>194.98694516971278</v>
      </c>
      <c r="E1520" s="14">
        <f>E1519/D1519*100</f>
        <v>104.76700589180503</v>
      </c>
      <c r="F1520" s="14">
        <f>F1519/E1519*100</f>
        <v>100</v>
      </c>
      <c r="G1520" s="14">
        <f>G1519/F1519*100</f>
        <v>100</v>
      </c>
      <c r="H1520" s="14">
        <f>H1519/G1519*100</f>
        <v>100</v>
      </c>
    </row>
    <row r="1521" spans="1:8" ht="15.75" x14ac:dyDescent="0.25">
      <c r="A1521" s="12"/>
      <c r="B1521" s="51" t="s">
        <v>305</v>
      </c>
      <c r="C1521" s="14"/>
      <c r="D1521" s="14"/>
      <c r="E1521" s="14"/>
      <c r="F1521" s="14"/>
      <c r="G1521" s="14"/>
      <c r="H1521" s="14"/>
    </row>
    <row r="1522" spans="1:8" ht="15.75" x14ac:dyDescent="0.25">
      <c r="A1522" s="11">
        <v>1</v>
      </c>
      <c r="B1522" s="12" t="s">
        <v>207</v>
      </c>
      <c r="C1522" s="14">
        <f t="shared" ref="C1522:H1522" si="321">C1523+C1528</f>
        <v>180.2</v>
      </c>
      <c r="D1522" s="14">
        <f t="shared" si="321"/>
        <v>235.3</v>
      </c>
      <c r="E1522" s="14">
        <f t="shared" si="321"/>
        <v>142.5</v>
      </c>
      <c r="F1522" s="14">
        <f t="shared" si="321"/>
        <v>164.7</v>
      </c>
      <c r="G1522" s="14">
        <f t="shared" si="321"/>
        <v>165.1</v>
      </c>
      <c r="H1522" s="14">
        <f t="shared" si="321"/>
        <v>165.4</v>
      </c>
    </row>
    <row r="1523" spans="1:8" ht="31.5" x14ac:dyDescent="0.25">
      <c r="A1523" s="11">
        <v>2</v>
      </c>
      <c r="B1523" s="12" t="s">
        <v>209</v>
      </c>
      <c r="C1523" s="14">
        <f t="shared" ref="C1523:H1523" si="322">C1525+C1526+C1527</f>
        <v>67</v>
      </c>
      <c r="D1523" s="14">
        <f t="shared" si="322"/>
        <v>77.900000000000006</v>
      </c>
      <c r="E1523" s="14">
        <f t="shared" si="322"/>
        <v>99.2</v>
      </c>
      <c r="F1523" s="14">
        <f t="shared" si="322"/>
        <v>121.4</v>
      </c>
      <c r="G1523" s="14">
        <f t="shared" si="322"/>
        <v>121.8</v>
      </c>
      <c r="H1523" s="14">
        <f t="shared" si="322"/>
        <v>122.10000000000001</v>
      </c>
    </row>
    <row r="1524" spans="1:8" ht="15.75" x14ac:dyDescent="0.25">
      <c r="A1524" s="11">
        <v>3</v>
      </c>
      <c r="B1524" s="12" t="s">
        <v>223</v>
      </c>
      <c r="C1524" s="14">
        <v>0</v>
      </c>
      <c r="D1524" s="14">
        <f>D1523/C1523*100</f>
        <v>116.26865671641792</v>
      </c>
      <c r="E1524" s="14">
        <f>E1523/D1523*100</f>
        <v>127.34274711168163</v>
      </c>
      <c r="F1524" s="14">
        <f>F1523/E1523*100</f>
        <v>122.37903225806453</v>
      </c>
      <c r="G1524" s="14">
        <f>G1523/F1523*100</f>
        <v>100.32948929159802</v>
      </c>
      <c r="H1524" s="14">
        <f>H1523/G1523*100</f>
        <v>100.24630541871922</v>
      </c>
    </row>
    <row r="1525" spans="1:8" ht="15.75" x14ac:dyDescent="0.25">
      <c r="A1525" s="11">
        <v>4</v>
      </c>
      <c r="B1525" s="12" t="s">
        <v>211</v>
      </c>
      <c r="C1525" s="14">
        <v>63.3</v>
      </c>
      <c r="D1525" s="14">
        <v>76.900000000000006</v>
      </c>
      <c r="E1525" s="14">
        <v>98.4</v>
      </c>
      <c r="F1525" s="14">
        <v>120.7</v>
      </c>
      <c r="G1525" s="14">
        <v>121.1</v>
      </c>
      <c r="H1525" s="14">
        <v>121.4</v>
      </c>
    </row>
    <row r="1526" spans="1:8" ht="15.75" x14ac:dyDescent="0.25">
      <c r="A1526" s="11">
        <v>5</v>
      </c>
      <c r="B1526" s="12" t="s">
        <v>212</v>
      </c>
      <c r="C1526" s="14">
        <v>0.7</v>
      </c>
      <c r="D1526" s="14">
        <v>0.8</v>
      </c>
      <c r="E1526" s="14">
        <v>0.8</v>
      </c>
      <c r="F1526" s="14">
        <v>0.7</v>
      </c>
      <c r="G1526" s="14">
        <v>0.7</v>
      </c>
      <c r="H1526" s="14">
        <v>0.7</v>
      </c>
    </row>
    <row r="1527" spans="1:8" ht="31.5" x14ac:dyDescent="0.25">
      <c r="A1527" s="11">
        <v>6</v>
      </c>
      <c r="B1527" s="12" t="s">
        <v>213</v>
      </c>
      <c r="C1527" s="14">
        <v>3</v>
      </c>
      <c r="D1527" s="14">
        <v>0.2</v>
      </c>
      <c r="E1527" s="14"/>
      <c r="F1527" s="14"/>
      <c r="G1527" s="14"/>
      <c r="H1527" s="14"/>
    </row>
    <row r="1528" spans="1:8" ht="15.75" x14ac:dyDescent="0.25">
      <c r="A1528" s="11">
        <v>7</v>
      </c>
      <c r="B1528" s="12" t="s">
        <v>214</v>
      </c>
      <c r="C1528" s="14">
        <f t="shared" ref="C1528:H1528" si="323">C1529+C1530+C1531</f>
        <v>113.2</v>
      </c>
      <c r="D1528" s="14">
        <f t="shared" si="323"/>
        <v>157.4</v>
      </c>
      <c r="E1528" s="14">
        <f t="shared" si="323"/>
        <v>43.3</v>
      </c>
      <c r="F1528" s="14">
        <f t="shared" si="323"/>
        <v>43.3</v>
      </c>
      <c r="G1528" s="14">
        <f t="shared" si="323"/>
        <v>43.3</v>
      </c>
      <c r="H1528" s="14">
        <f t="shared" si="323"/>
        <v>43.3</v>
      </c>
    </row>
    <row r="1529" spans="1:8" ht="15.75" x14ac:dyDescent="0.25">
      <c r="A1529" s="11">
        <v>8</v>
      </c>
      <c r="B1529" s="12" t="s">
        <v>215</v>
      </c>
      <c r="C1529" s="14">
        <v>45.8</v>
      </c>
      <c r="D1529" s="14">
        <v>50.1</v>
      </c>
      <c r="E1529" s="14">
        <v>43.3</v>
      </c>
      <c r="F1529" s="14">
        <v>43.3</v>
      </c>
      <c r="G1529" s="14">
        <v>43.3</v>
      </c>
      <c r="H1529" s="14">
        <v>43.3</v>
      </c>
    </row>
    <row r="1530" spans="1:8" ht="31.5" x14ac:dyDescent="0.25">
      <c r="A1530" s="11">
        <v>9</v>
      </c>
      <c r="B1530" s="12" t="s">
        <v>216</v>
      </c>
      <c r="C1530" s="14">
        <v>67.400000000000006</v>
      </c>
      <c r="D1530" s="14">
        <v>107.3</v>
      </c>
      <c r="E1530" s="14">
        <v>0</v>
      </c>
      <c r="F1530" s="14">
        <v>0</v>
      </c>
      <c r="G1530" s="14">
        <v>0</v>
      </c>
      <c r="H1530" s="14">
        <v>0</v>
      </c>
    </row>
    <row r="1531" spans="1:8" ht="15.75" x14ac:dyDescent="0.25">
      <c r="A1531" s="11">
        <v>10</v>
      </c>
      <c r="B1531" s="12" t="s">
        <v>217</v>
      </c>
      <c r="C1531" s="14"/>
      <c r="D1531" s="14"/>
      <c r="E1531" s="14"/>
      <c r="F1531" s="14"/>
      <c r="G1531" s="14"/>
      <c r="H1531" s="14"/>
    </row>
    <row r="1532" spans="1:8" ht="15.75" x14ac:dyDescent="0.25">
      <c r="A1532" s="11">
        <v>11</v>
      </c>
      <c r="B1532" s="12" t="s">
        <v>218</v>
      </c>
      <c r="C1532" s="14"/>
      <c r="D1532" s="14"/>
      <c r="E1532" s="14"/>
      <c r="F1532" s="14"/>
      <c r="G1532" s="14"/>
      <c r="H1532" s="14"/>
    </row>
    <row r="1533" spans="1:8" ht="47.25" x14ac:dyDescent="0.25">
      <c r="A1533" s="11">
        <v>12</v>
      </c>
      <c r="B1533" s="12" t="s">
        <v>243</v>
      </c>
      <c r="C1533" s="14"/>
      <c r="D1533" s="14"/>
      <c r="E1533" s="14"/>
      <c r="F1533" s="14"/>
      <c r="G1533" s="14"/>
      <c r="H1533" s="14"/>
    </row>
    <row r="1534" spans="1:8" ht="15.75" x14ac:dyDescent="0.25">
      <c r="A1534" s="11">
        <v>13</v>
      </c>
      <c r="B1534" s="12" t="s">
        <v>220</v>
      </c>
      <c r="C1534" s="14">
        <v>178.2</v>
      </c>
      <c r="D1534" s="14">
        <v>258.8</v>
      </c>
      <c r="E1534" s="14">
        <v>142.4</v>
      </c>
      <c r="F1534" s="14">
        <v>164.7</v>
      </c>
      <c r="G1534" s="14">
        <v>165.1</v>
      </c>
      <c r="H1534" s="14">
        <v>165.4</v>
      </c>
    </row>
    <row r="1535" spans="1:8" ht="15.75" x14ac:dyDescent="0.25">
      <c r="A1535" s="11">
        <v>14</v>
      </c>
      <c r="B1535" s="12" t="s">
        <v>223</v>
      </c>
      <c r="C1535" s="14">
        <v>0</v>
      </c>
      <c r="D1535" s="14">
        <f>D1534/C1534*100</f>
        <v>145.23007856341189</v>
      </c>
      <c r="E1535" s="14">
        <f>E1534/D1534*100</f>
        <v>55.023183925811438</v>
      </c>
      <c r="F1535" s="14">
        <f>F1534/E1534*100</f>
        <v>115.66011235955057</v>
      </c>
      <c r="G1535" s="14">
        <f>G1534/F1534*100</f>
        <v>100.24286581663631</v>
      </c>
      <c r="H1535" s="14">
        <f>H1534/G1534*100</f>
        <v>100.18170805572382</v>
      </c>
    </row>
    <row r="1536" spans="1:8" ht="15.75" x14ac:dyDescent="0.25">
      <c r="A1536" s="12"/>
      <c r="B1536" s="51" t="s">
        <v>276</v>
      </c>
      <c r="C1536" s="14"/>
      <c r="D1536" s="14"/>
      <c r="E1536" s="14"/>
      <c r="F1536" s="14"/>
      <c r="G1536" s="14"/>
      <c r="H1536" s="14"/>
    </row>
    <row r="1537" spans="1:8" ht="15.75" x14ac:dyDescent="0.25">
      <c r="A1537" s="11">
        <v>1</v>
      </c>
      <c r="B1537" s="12" t="s">
        <v>207</v>
      </c>
      <c r="C1537" s="14">
        <f t="shared" ref="C1537:H1537" si="324">C1538+C1543</f>
        <v>92.300000000000011</v>
      </c>
      <c r="D1537" s="14">
        <f t="shared" si="324"/>
        <v>143.5</v>
      </c>
      <c r="E1537" s="14">
        <f t="shared" si="324"/>
        <v>77.7</v>
      </c>
      <c r="F1537" s="14">
        <f t="shared" si="324"/>
        <v>92.300000000000011</v>
      </c>
      <c r="G1537" s="14">
        <f t="shared" si="324"/>
        <v>93.1</v>
      </c>
      <c r="H1537" s="14">
        <f t="shared" si="324"/>
        <v>93.2</v>
      </c>
    </row>
    <row r="1538" spans="1:8" ht="31.5" x14ac:dyDescent="0.25">
      <c r="A1538" s="11">
        <v>2</v>
      </c>
      <c r="B1538" s="12" t="s">
        <v>209</v>
      </c>
      <c r="C1538" s="14">
        <f t="shared" ref="C1538:H1538" si="325">C1540+C1541+C1542</f>
        <v>30</v>
      </c>
      <c r="D1538" s="14">
        <f t="shared" si="325"/>
        <v>33.200000000000003</v>
      </c>
      <c r="E1538" s="14">
        <f t="shared" si="325"/>
        <v>41.1</v>
      </c>
      <c r="F1538" s="14">
        <f t="shared" si="325"/>
        <v>55.7</v>
      </c>
      <c r="G1538" s="14">
        <f t="shared" si="325"/>
        <v>56.5</v>
      </c>
      <c r="H1538" s="14">
        <f t="shared" si="325"/>
        <v>56.6</v>
      </c>
    </row>
    <row r="1539" spans="1:8" ht="15.75" x14ac:dyDescent="0.25">
      <c r="A1539" s="11">
        <v>3</v>
      </c>
      <c r="B1539" s="12" t="s">
        <v>223</v>
      </c>
      <c r="C1539" s="14">
        <v>0</v>
      </c>
      <c r="D1539" s="14">
        <f>D1538/C1538*100</f>
        <v>110.66666666666667</v>
      </c>
      <c r="E1539" s="14">
        <f>E1538/D1538*100</f>
        <v>123.79518072289156</v>
      </c>
      <c r="F1539" s="14">
        <f>F1538/E1538*100</f>
        <v>135.52311435523114</v>
      </c>
      <c r="G1539" s="14">
        <f>G1538/F1538*100</f>
        <v>101.43626570915617</v>
      </c>
      <c r="H1539" s="14">
        <f>H1538/G1538*100</f>
        <v>100.17699115044248</v>
      </c>
    </row>
    <row r="1540" spans="1:8" ht="15.75" x14ac:dyDescent="0.25">
      <c r="A1540" s="11">
        <v>4</v>
      </c>
      <c r="B1540" s="12" t="s">
        <v>211</v>
      </c>
      <c r="C1540" s="14">
        <v>29.9</v>
      </c>
      <c r="D1540" s="14">
        <v>33</v>
      </c>
      <c r="E1540" s="14">
        <v>41.1</v>
      </c>
      <c r="F1540" s="14">
        <v>55.7</v>
      </c>
      <c r="G1540" s="14">
        <v>56.5</v>
      </c>
      <c r="H1540" s="14">
        <v>56.6</v>
      </c>
    </row>
    <row r="1541" spans="1:8" ht="15.75" x14ac:dyDescent="0.25">
      <c r="A1541" s="11">
        <v>5</v>
      </c>
      <c r="B1541" s="12" t="s">
        <v>212</v>
      </c>
      <c r="C1541" s="14">
        <v>0.1</v>
      </c>
      <c r="D1541" s="14">
        <v>0.2</v>
      </c>
      <c r="E1541" s="14">
        <v>0</v>
      </c>
      <c r="F1541" s="14">
        <v>0</v>
      </c>
      <c r="G1541" s="14">
        <v>0</v>
      </c>
      <c r="H1541" s="14">
        <v>0</v>
      </c>
    </row>
    <row r="1542" spans="1:8" ht="31.5" x14ac:dyDescent="0.25">
      <c r="A1542" s="11">
        <v>6</v>
      </c>
      <c r="B1542" s="12" t="s">
        <v>213</v>
      </c>
      <c r="C1542" s="14"/>
      <c r="D1542" s="14"/>
      <c r="E1542" s="14"/>
      <c r="F1542" s="14"/>
      <c r="G1542" s="14"/>
      <c r="H1542" s="14"/>
    </row>
    <row r="1543" spans="1:8" ht="15.75" x14ac:dyDescent="0.25">
      <c r="A1543" s="11">
        <v>7</v>
      </c>
      <c r="B1543" s="12" t="s">
        <v>214</v>
      </c>
      <c r="C1543" s="14">
        <f t="shared" ref="C1543:H1543" si="326">C1544+C1545+C1546</f>
        <v>62.300000000000004</v>
      </c>
      <c r="D1543" s="14">
        <f t="shared" si="326"/>
        <v>110.3</v>
      </c>
      <c r="E1543" s="14">
        <f t="shared" si="326"/>
        <v>36.6</v>
      </c>
      <c r="F1543" s="14">
        <f t="shared" si="326"/>
        <v>36.6</v>
      </c>
      <c r="G1543" s="14">
        <f t="shared" si="326"/>
        <v>36.6</v>
      </c>
      <c r="H1543" s="14">
        <f t="shared" si="326"/>
        <v>36.6</v>
      </c>
    </row>
    <row r="1544" spans="1:8" ht="15.75" x14ac:dyDescent="0.25">
      <c r="A1544" s="11">
        <v>8</v>
      </c>
      <c r="B1544" s="12" t="s">
        <v>215</v>
      </c>
      <c r="C1544" s="14">
        <v>36.700000000000003</v>
      </c>
      <c r="D1544" s="14">
        <v>42.5</v>
      </c>
      <c r="E1544" s="14">
        <v>36.6</v>
      </c>
      <c r="F1544" s="14">
        <v>36.6</v>
      </c>
      <c r="G1544" s="14">
        <v>36.6</v>
      </c>
      <c r="H1544" s="14">
        <v>36.6</v>
      </c>
    </row>
    <row r="1545" spans="1:8" ht="31.5" x14ac:dyDescent="0.25">
      <c r="A1545" s="11">
        <v>9</v>
      </c>
      <c r="B1545" s="12" t="s">
        <v>216</v>
      </c>
      <c r="C1545" s="14">
        <v>25.6</v>
      </c>
      <c r="D1545" s="14">
        <v>67.8</v>
      </c>
      <c r="E1545" s="14">
        <v>0</v>
      </c>
      <c r="F1545" s="14">
        <v>0</v>
      </c>
      <c r="G1545" s="14">
        <v>0</v>
      </c>
      <c r="H1545" s="14">
        <v>0</v>
      </c>
    </row>
    <row r="1546" spans="1:8" ht="15.75" x14ac:dyDescent="0.25">
      <c r="A1546" s="11">
        <v>10</v>
      </c>
      <c r="B1546" s="12" t="s">
        <v>217</v>
      </c>
      <c r="C1546" s="14"/>
      <c r="D1546" s="14"/>
      <c r="E1546" s="14"/>
      <c r="F1546" s="14"/>
      <c r="G1546" s="14"/>
      <c r="H1546" s="14"/>
    </row>
    <row r="1547" spans="1:8" ht="15.75" x14ac:dyDescent="0.25">
      <c r="A1547" s="11">
        <v>11</v>
      </c>
      <c r="B1547" s="12" t="s">
        <v>218</v>
      </c>
      <c r="C1547" s="14"/>
      <c r="D1547" s="14"/>
      <c r="E1547" s="14"/>
      <c r="F1547" s="14"/>
      <c r="G1547" s="14"/>
      <c r="H1547" s="14"/>
    </row>
    <row r="1548" spans="1:8" ht="47.25" x14ac:dyDescent="0.25">
      <c r="A1548" s="11">
        <v>12</v>
      </c>
      <c r="B1548" s="12" t="s">
        <v>243</v>
      </c>
      <c r="C1548" s="14"/>
      <c r="D1548" s="14"/>
      <c r="E1548" s="14"/>
      <c r="F1548" s="14"/>
      <c r="G1548" s="14"/>
      <c r="H1548" s="14"/>
    </row>
    <row r="1549" spans="1:8" ht="15.75" x14ac:dyDescent="0.25">
      <c r="A1549" s="11">
        <v>13</v>
      </c>
      <c r="B1549" s="12" t="s">
        <v>220</v>
      </c>
      <c r="C1549" s="14">
        <v>79.900000000000006</v>
      </c>
      <c r="D1549" s="14">
        <v>153.5</v>
      </c>
      <c r="E1549" s="14">
        <v>77.7</v>
      </c>
      <c r="F1549" s="14">
        <v>92.3</v>
      </c>
      <c r="G1549" s="14">
        <v>93.1</v>
      </c>
      <c r="H1549" s="14">
        <v>93.2</v>
      </c>
    </row>
    <row r="1550" spans="1:8" ht="15.75" x14ac:dyDescent="0.25">
      <c r="A1550" s="11">
        <v>14</v>
      </c>
      <c r="B1550" s="12" t="s">
        <v>223</v>
      </c>
      <c r="C1550" s="14">
        <v>0</v>
      </c>
      <c r="D1550" s="14">
        <f>D1549/C1549*100</f>
        <v>192.11514392991239</v>
      </c>
      <c r="E1550" s="14">
        <f>E1549/D1549*100</f>
        <v>50.618892508143318</v>
      </c>
      <c r="F1550" s="14">
        <f>F1549/E1549*100</f>
        <v>118.79021879021879</v>
      </c>
      <c r="G1550" s="14">
        <f>G1549/F1549*100</f>
        <v>100.86673889490791</v>
      </c>
      <c r="H1550" s="14">
        <f>H1549/G1549*100</f>
        <v>100.10741138560688</v>
      </c>
    </row>
    <row r="1551" spans="1:8" ht="15.75" x14ac:dyDescent="0.25">
      <c r="A1551" s="12"/>
      <c r="B1551" s="51" t="s">
        <v>306</v>
      </c>
      <c r="C1551" s="14"/>
      <c r="D1551" s="14"/>
      <c r="E1551" s="14"/>
      <c r="F1551" s="14"/>
      <c r="G1551" s="14"/>
      <c r="H1551" s="14"/>
    </row>
    <row r="1552" spans="1:8" ht="15.75" x14ac:dyDescent="0.25">
      <c r="A1552" s="11">
        <v>1</v>
      </c>
      <c r="B1552" s="12" t="s">
        <v>207</v>
      </c>
      <c r="C1552" s="14">
        <f t="shared" ref="C1552:H1552" si="327">C1553+C1558</f>
        <v>69.300000000000011</v>
      </c>
      <c r="D1552" s="14">
        <f t="shared" si="327"/>
        <v>183.8</v>
      </c>
      <c r="E1552" s="14">
        <f t="shared" si="327"/>
        <v>64.900000000000006</v>
      </c>
      <c r="F1552" s="14">
        <f t="shared" si="327"/>
        <v>83.3</v>
      </c>
      <c r="G1552" s="14">
        <f t="shared" si="327"/>
        <v>84</v>
      </c>
      <c r="H1552" s="14">
        <f t="shared" si="327"/>
        <v>84.1</v>
      </c>
    </row>
    <row r="1553" spans="1:8" ht="31.5" x14ac:dyDescent="0.25">
      <c r="A1553" s="11">
        <v>2</v>
      </c>
      <c r="B1553" s="12" t="s">
        <v>209</v>
      </c>
      <c r="C1553" s="14">
        <f t="shared" ref="C1553:H1553" si="328">C1555+C1556+C1557</f>
        <v>25.6</v>
      </c>
      <c r="D1553" s="14">
        <f t="shared" si="328"/>
        <v>35.9</v>
      </c>
      <c r="E1553" s="14">
        <f t="shared" si="328"/>
        <v>41.4</v>
      </c>
      <c r="F1553" s="14">
        <f t="shared" si="328"/>
        <v>59.8</v>
      </c>
      <c r="G1553" s="14">
        <f t="shared" si="328"/>
        <v>60.5</v>
      </c>
      <c r="H1553" s="14">
        <f t="shared" si="328"/>
        <v>60.6</v>
      </c>
    </row>
    <row r="1554" spans="1:8" ht="15.75" x14ac:dyDescent="0.25">
      <c r="A1554" s="11">
        <v>3</v>
      </c>
      <c r="B1554" s="12" t="s">
        <v>223</v>
      </c>
      <c r="C1554" s="14">
        <v>0</v>
      </c>
      <c r="D1554" s="14">
        <f>D1553/C1553*100</f>
        <v>140.23437499999997</v>
      </c>
      <c r="E1554" s="14">
        <f>E1553/D1553*100</f>
        <v>115.32033426183843</v>
      </c>
      <c r="F1554" s="14">
        <f>F1553/E1553*100</f>
        <v>144.44444444444443</v>
      </c>
      <c r="G1554" s="14">
        <f>G1553/F1553*100</f>
        <v>101.17056856187293</v>
      </c>
      <c r="H1554" s="14">
        <f>H1553/G1553*100</f>
        <v>100.16528925619835</v>
      </c>
    </row>
    <row r="1555" spans="1:8" ht="15.75" x14ac:dyDescent="0.25">
      <c r="A1555" s="11">
        <v>4</v>
      </c>
      <c r="B1555" s="12" t="s">
        <v>211</v>
      </c>
      <c r="C1555" s="14">
        <v>25.5</v>
      </c>
      <c r="D1555" s="14">
        <v>35</v>
      </c>
      <c r="E1555" s="14">
        <v>41.4</v>
      </c>
      <c r="F1555" s="14">
        <v>59.8</v>
      </c>
      <c r="G1555" s="14">
        <v>60.5</v>
      </c>
      <c r="H1555" s="14">
        <v>60.6</v>
      </c>
    </row>
    <row r="1556" spans="1:8" ht="15.75" x14ac:dyDescent="0.25">
      <c r="A1556" s="11">
        <v>5</v>
      </c>
      <c r="B1556" s="12" t="s">
        <v>212</v>
      </c>
      <c r="C1556" s="14">
        <v>0.1</v>
      </c>
      <c r="D1556" s="14">
        <v>0</v>
      </c>
      <c r="E1556" s="14">
        <v>0</v>
      </c>
      <c r="F1556" s="14">
        <v>0</v>
      </c>
      <c r="G1556" s="14">
        <v>0</v>
      </c>
      <c r="H1556" s="14">
        <v>0</v>
      </c>
    </row>
    <row r="1557" spans="1:8" ht="31.5" x14ac:dyDescent="0.25">
      <c r="A1557" s="11">
        <v>6</v>
      </c>
      <c r="B1557" s="12" t="s">
        <v>213</v>
      </c>
      <c r="C1557" s="14"/>
      <c r="D1557" s="14">
        <v>0.9</v>
      </c>
      <c r="E1557" s="14"/>
      <c r="F1557" s="14"/>
      <c r="G1557" s="14"/>
      <c r="H1557" s="14"/>
    </row>
    <row r="1558" spans="1:8" ht="15.75" x14ac:dyDescent="0.25">
      <c r="A1558" s="11">
        <v>7</v>
      </c>
      <c r="B1558" s="12" t="s">
        <v>214</v>
      </c>
      <c r="C1558" s="14">
        <f t="shared" ref="C1558:H1558" si="329">C1559+C1560+C1561</f>
        <v>43.7</v>
      </c>
      <c r="D1558" s="14">
        <f t="shared" si="329"/>
        <v>147.9</v>
      </c>
      <c r="E1558" s="14">
        <f t="shared" si="329"/>
        <v>23.5</v>
      </c>
      <c r="F1558" s="14">
        <f t="shared" si="329"/>
        <v>23.5</v>
      </c>
      <c r="G1558" s="14">
        <f t="shared" si="329"/>
        <v>23.5</v>
      </c>
      <c r="H1558" s="14">
        <f t="shared" si="329"/>
        <v>23.5</v>
      </c>
    </row>
    <row r="1559" spans="1:8" ht="15.75" x14ac:dyDescent="0.25">
      <c r="A1559" s="11">
        <v>8</v>
      </c>
      <c r="B1559" s="12" t="s">
        <v>215</v>
      </c>
      <c r="C1559" s="14">
        <v>30.9</v>
      </c>
      <c r="D1559" s="14">
        <v>34.200000000000003</v>
      </c>
      <c r="E1559" s="14">
        <v>23.5</v>
      </c>
      <c r="F1559" s="14">
        <v>23.5</v>
      </c>
      <c r="G1559" s="14">
        <v>23.5</v>
      </c>
      <c r="H1559" s="14">
        <v>23.5</v>
      </c>
    </row>
    <row r="1560" spans="1:8" ht="31.5" x14ac:dyDescent="0.25">
      <c r="A1560" s="11">
        <v>9</v>
      </c>
      <c r="B1560" s="12" t="s">
        <v>216</v>
      </c>
      <c r="C1560" s="14">
        <v>12.8</v>
      </c>
      <c r="D1560" s="14">
        <v>113.7</v>
      </c>
      <c r="E1560" s="14">
        <v>0</v>
      </c>
      <c r="F1560" s="14">
        <v>0</v>
      </c>
      <c r="G1560" s="14">
        <v>0</v>
      </c>
      <c r="H1560" s="14">
        <v>0</v>
      </c>
    </row>
    <row r="1561" spans="1:8" ht="15.75" x14ac:dyDescent="0.25">
      <c r="A1561" s="11">
        <v>10</v>
      </c>
      <c r="B1561" s="12" t="s">
        <v>217</v>
      </c>
      <c r="C1561" s="14"/>
      <c r="D1561" s="14"/>
      <c r="E1561" s="14"/>
      <c r="F1561" s="14"/>
      <c r="G1561" s="14"/>
      <c r="H1561" s="14"/>
    </row>
    <row r="1562" spans="1:8" ht="15.75" x14ac:dyDescent="0.25">
      <c r="A1562" s="11">
        <v>11</v>
      </c>
      <c r="B1562" s="12" t="s">
        <v>218</v>
      </c>
      <c r="C1562" s="14"/>
      <c r="D1562" s="14"/>
      <c r="E1562" s="14"/>
      <c r="F1562" s="14"/>
      <c r="G1562" s="14"/>
      <c r="H1562" s="14"/>
    </row>
    <row r="1563" spans="1:8" ht="47.25" x14ac:dyDescent="0.25">
      <c r="A1563" s="11">
        <v>12</v>
      </c>
      <c r="B1563" s="12" t="s">
        <v>243</v>
      </c>
      <c r="C1563" s="14"/>
      <c r="D1563" s="14"/>
      <c r="E1563" s="14"/>
      <c r="F1563" s="14"/>
      <c r="G1563" s="14"/>
      <c r="H1563" s="14"/>
    </row>
    <row r="1564" spans="1:8" ht="15.75" x14ac:dyDescent="0.25">
      <c r="A1564" s="11">
        <v>13</v>
      </c>
      <c r="B1564" s="12" t="s">
        <v>220</v>
      </c>
      <c r="C1564" s="14">
        <v>70.400000000000006</v>
      </c>
      <c r="D1564" s="14">
        <v>179.7</v>
      </c>
      <c r="E1564" s="14">
        <v>64.900000000000006</v>
      </c>
      <c r="F1564" s="14">
        <v>83.3</v>
      </c>
      <c r="G1564" s="14">
        <v>84</v>
      </c>
      <c r="H1564" s="14">
        <v>84.1</v>
      </c>
    </row>
    <row r="1565" spans="1:8" ht="15.75" x14ac:dyDescent="0.25">
      <c r="A1565" s="11">
        <v>14</v>
      </c>
      <c r="B1565" s="12" t="s">
        <v>223</v>
      </c>
      <c r="C1565" s="14">
        <v>0</v>
      </c>
      <c r="D1565" s="14">
        <f>D1564/C1564*100</f>
        <v>255.25568181818178</v>
      </c>
      <c r="E1565" s="14">
        <f>E1564/D1564*100</f>
        <v>36.115748469671679</v>
      </c>
      <c r="F1565" s="14">
        <f>F1564/E1564*100</f>
        <v>128.35130970724188</v>
      </c>
      <c r="G1565" s="14">
        <f>G1564/F1564*100</f>
        <v>100.84033613445378</v>
      </c>
      <c r="H1565" s="14">
        <f>H1564/G1564*100</f>
        <v>100.11904761904762</v>
      </c>
    </row>
    <row r="1566" spans="1:8" ht="15.75" x14ac:dyDescent="0.25">
      <c r="A1566" s="12"/>
      <c r="B1566" s="51" t="s">
        <v>307</v>
      </c>
      <c r="C1566" s="14"/>
      <c r="D1566" s="14"/>
      <c r="E1566" s="14"/>
      <c r="F1566" s="14"/>
      <c r="G1566" s="14"/>
      <c r="H1566" s="14"/>
    </row>
    <row r="1567" spans="1:8" ht="15.75" x14ac:dyDescent="0.25">
      <c r="A1567" s="11">
        <v>1</v>
      </c>
      <c r="B1567" s="12" t="s">
        <v>207</v>
      </c>
      <c r="C1567" s="14">
        <f t="shared" ref="C1567:H1567" si="330">C1568+C1573</f>
        <v>81.599999999999994</v>
      </c>
      <c r="D1567" s="14">
        <f t="shared" si="330"/>
        <v>97.600000000000009</v>
      </c>
      <c r="E1567" s="14">
        <f t="shared" si="330"/>
        <v>70.599999999999994</v>
      </c>
      <c r="F1567" s="14">
        <f t="shared" si="330"/>
        <v>77.099999999999994</v>
      </c>
      <c r="G1567" s="14">
        <f t="shared" si="330"/>
        <v>77.099999999999994</v>
      </c>
      <c r="H1567" s="14">
        <f t="shared" si="330"/>
        <v>77.099999999999994</v>
      </c>
    </row>
    <row r="1568" spans="1:8" ht="31.5" x14ac:dyDescent="0.25">
      <c r="A1568" s="11">
        <v>2</v>
      </c>
      <c r="B1568" s="12" t="s">
        <v>209</v>
      </c>
      <c r="C1568" s="14">
        <f t="shared" ref="C1568:H1568" si="331">C1570+C1571+C1572</f>
        <v>9.1</v>
      </c>
      <c r="D1568" s="14">
        <f t="shared" si="331"/>
        <v>10.199999999999999</v>
      </c>
      <c r="E1568" s="14">
        <f t="shared" si="331"/>
        <v>13.3</v>
      </c>
      <c r="F1568" s="14">
        <f t="shared" si="331"/>
        <v>19.8</v>
      </c>
      <c r="G1568" s="14">
        <f t="shared" si="331"/>
        <v>19.8</v>
      </c>
      <c r="H1568" s="14">
        <f t="shared" si="331"/>
        <v>19.8</v>
      </c>
    </row>
    <row r="1569" spans="1:8" ht="15.75" x14ac:dyDescent="0.25">
      <c r="A1569" s="11">
        <v>3</v>
      </c>
      <c r="B1569" s="12" t="s">
        <v>223</v>
      </c>
      <c r="C1569" s="14">
        <v>0</v>
      </c>
      <c r="D1569" s="14">
        <f>D1568/C1568*100</f>
        <v>112.08791208791209</v>
      </c>
      <c r="E1569" s="14">
        <f>E1568/D1568*100</f>
        <v>130.39215686274511</v>
      </c>
      <c r="F1569" s="14">
        <f>F1568/E1568*100</f>
        <v>148.87218045112783</v>
      </c>
      <c r="G1569" s="14">
        <f>G1568/F1568*100</f>
        <v>100</v>
      </c>
      <c r="H1569" s="14">
        <f>H1568/G1568*100</f>
        <v>100</v>
      </c>
    </row>
    <row r="1570" spans="1:8" ht="15.75" x14ac:dyDescent="0.25">
      <c r="A1570" s="11">
        <v>4</v>
      </c>
      <c r="B1570" s="12" t="s">
        <v>211</v>
      </c>
      <c r="C1570" s="14">
        <v>9.1</v>
      </c>
      <c r="D1570" s="14">
        <v>10.199999999999999</v>
      </c>
      <c r="E1570" s="14">
        <v>13.3</v>
      </c>
      <c r="F1570" s="14">
        <v>19.8</v>
      </c>
      <c r="G1570" s="14">
        <v>19.8</v>
      </c>
      <c r="H1570" s="14">
        <v>19.8</v>
      </c>
    </row>
    <row r="1571" spans="1:8" ht="15.75" x14ac:dyDescent="0.25">
      <c r="A1571" s="11">
        <v>5</v>
      </c>
      <c r="B1571" s="12" t="s">
        <v>212</v>
      </c>
      <c r="C1571" s="14">
        <v>0</v>
      </c>
      <c r="D1571" s="14">
        <v>0</v>
      </c>
      <c r="E1571" s="14">
        <v>0</v>
      </c>
      <c r="F1571" s="14">
        <v>0</v>
      </c>
      <c r="G1571" s="14">
        <v>0</v>
      </c>
      <c r="H1571" s="14">
        <v>0</v>
      </c>
    </row>
    <row r="1572" spans="1:8" ht="31.5" x14ac:dyDescent="0.25">
      <c r="A1572" s="11">
        <v>6</v>
      </c>
      <c r="B1572" s="12" t="s">
        <v>213</v>
      </c>
      <c r="C1572" s="14"/>
      <c r="D1572" s="14"/>
      <c r="E1572" s="14"/>
      <c r="F1572" s="14"/>
      <c r="G1572" s="14"/>
      <c r="H1572" s="14"/>
    </row>
    <row r="1573" spans="1:8" ht="15.75" x14ac:dyDescent="0.25">
      <c r="A1573" s="11">
        <v>7</v>
      </c>
      <c r="B1573" s="12" t="s">
        <v>214</v>
      </c>
      <c r="C1573" s="14">
        <f t="shared" ref="C1573:H1573" si="332">C1574+C1575+C1576</f>
        <v>72.5</v>
      </c>
      <c r="D1573" s="14">
        <f t="shared" si="332"/>
        <v>87.4</v>
      </c>
      <c r="E1573" s="14">
        <f t="shared" si="332"/>
        <v>57.3</v>
      </c>
      <c r="F1573" s="14">
        <f t="shared" si="332"/>
        <v>57.3</v>
      </c>
      <c r="G1573" s="14">
        <f t="shared" si="332"/>
        <v>57.3</v>
      </c>
      <c r="H1573" s="14">
        <f t="shared" si="332"/>
        <v>57.3</v>
      </c>
    </row>
    <row r="1574" spans="1:8" ht="15.75" x14ac:dyDescent="0.25">
      <c r="A1574" s="11">
        <v>8</v>
      </c>
      <c r="B1574" s="12" t="s">
        <v>215</v>
      </c>
      <c r="C1574" s="14">
        <v>38.4</v>
      </c>
      <c r="D1574" s="14">
        <v>55.5</v>
      </c>
      <c r="E1574" s="14">
        <v>57.3</v>
      </c>
      <c r="F1574" s="14">
        <v>57.3</v>
      </c>
      <c r="G1574" s="14">
        <v>57.3</v>
      </c>
      <c r="H1574" s="14">
        <v>57.3</v>
      </c>
    </row>
    <row r="1575" spans="1:8" ht="31.5" x14ac:dyDescent="0.25">
      <c r="A1575" s="11">
        <v>9</v>
      </c>
      <c r="B1575" s="12" t="s">
        <v>216</v>
      </c>
      <c r="C1575" s="14">
        <v>34.1</v>
      </c>
      <c r="D1575" s="14">
        <v>31.9</v>
      </c>
      <c r="E1575" s="14">
        <v>0</v>
      </c>
      <c r="F1575" s="14">
        <v>0</v>
      </c>
      <c r="G1575" s="14">
        <v>0</v>
      </c>
      <c r="H1575" s="14">
        <v>0</v>
      </c>
    </row>
    <row r="1576" spans="1:8" ht="15.75" x14ac:dyDescent="0.25">
      <c r="A1576" s="11">
        <v>10</v>
      </c>
      <c r="B1576" s="12" t="s">
        <v>217</v>
      </c>
      <c r="C1576" s="14"/>
      <c r="D1576" s="14"/>
      <c r="E1576" s="14"/>
      <c r="F1576" s="14"/>
      <c r="G1576" s="14"/>
      <c r="H1576" s="14"/>
    </row>
    <row r="1577" spans="1:8" ht="15.75" x14ac:dyDescent="0.25">
      <c r="A1577" s="11">
        <v>11</v>
      </c>
      <c r="B1577" s="12" t="s">
        <v>218</v>
      </c>
      <c r="C1577" s="14"/>
      <c r="D1577" s="14"/>
      <c r="E1577" s="14"/>
      <c r="F1577" s="14"/>
      <c r="G1577" s="14"/>
      <c r="H1577" s="14"/>
    </row>
    <row r="1578" spans="1:8" ht="47.25" x14ac:dyDescent="0.25">
      <c r="A1578" s="11">
        <v>12</v>
      </c>
      <c r="B1578" s="12" t="s">
        <v>243</v>
      </c>
      <c r="C1578" s="14"/>
      <c r="D1578" s="14"/>
      <c r="E1578" s="14"/>
      <c r="F1578" s="14"/>
      <c r="G1578" s="14"/>
      <c r="H1578" s="14"/>
    </row>
    <row r="1579" spans="1:8" ht="15.75" x14ac:dyDescent="0.25">
      <c r="A1579" s="11">
        <v>13</v>
      </c>
      <c r="B1579" s="12" t="s">
        <v>220</v>
      </c>
      <c r="C1579" s="14">
        <v>77.599999999999994</v>
      </c>
      <c r="D1579" s="14">
        <v>100.4</v>
      </c>
      <c r="E1579" s="14">
        <v>70.599999999999994</v>
      </c>
      <c r="F1579" s="14">
        <v>77.099999999999994</v>
      </c>
      <c r="G1579" s="14">
        <v>77.099999999999994</v>
      </c>
      <c r="H1579" s="14">
        <v>77.099999999999994</v>
      </c>
    </row>
    <row r="1580" spans="1:8" ht="15.75" x14ac:dyDescent="0.25">
      <c r="A1580" s="11">
        <v>14</v>
      </c>
      <c r="B1580" s="12" t="s">
        <v>223</v>
      </c>
      <c r="C1580" s="14">
        <v>0</v>
      </c>
      <c r="D1580" s="14">
        <f>D1579/C1579*100</f>
        <v>129.38144329896909</v>
      </c>
      <c r="E1580" s="14">
        <f>E1579/D1579*100</f>
        <v>70.318725099601593</v>
      </c>
      <c r="F1580" s="14">
        <f>F1579/E1579*100</f>
        <v>109.20679886685551</v>
      </c>
      <c r="G1580" s="14">
        <f>G1579/F1579*100</f>
        <v>100</v>
      </c>
      <c r="H1580" s="14">
        <f>H1579/G1579*100</f>
        <v>100</v>
      </c>
    </row>
    <row r="1581" spans="1:8" ht="18" customHeight="1" x14ac:dyDescent="0.25">
      <c r="A1581" s="12"/>
      <c r="B1581" s="51" t="s">
        <v>308</v>
      </c>
      <c r="C1581" s="14"/>
      <c r="D1581" s="14"/>
      <c r="E1581" s="14"/>
      <c r="F1581" s="14"/>
      <c r="G1581" s="14"/>
      <c r="H1581" s="14"/>
    </row>
    <row r="1582" spans="1:8" ht="15.75" x14ac:dyDescent="0.25">
      <c r="A1582" s="11">
        <v>1</v>
      </c>
      <c r="B1582" s="12" t="s">
        <v>207</v>
      </c>
      <c r="C1582" s="14">
        <f t="shared" ref="C1582:H1582" si="333">C1583+C1588</f>
        <v>90.7</v>
      </c>
      <c r="D1582" s="14">
        <f t="shared" si="333"/>
        <v>116.70000000000002</v>
      </c>
      <c r="E1582" s="14">
        <f t="shared" si="333"/>
        <v>80.400000000000006</v>
      </c>
      <c r="F1582" s="14">
        <f t="shared" si="333"/>
        <v>90.5</v>
      </c>
      <c r="G1582" s="14">
        <f t="shared" si="333"/>
        <v>91.2</v>
      </c>
      <c r="H1582" s="14">
        <f t="shared" si="333"/>
        <v>91.5</v>
      </c>
    </row>
    <row r="1583" spans="1:8" ht="31.5" x14ac:dyDescent="0.25">
      <c r="A1583" s="11">
        <v>2</v>
      </c>
      <c r="B1583" s="12" t="s">
        <v>209</v>
      </c>
      <c r="C1583" s="14">
        <f t="shared" ref="C1583:H1583" si="334">C1585+C1586+C1587</f>
        <v>24.3</v>
      </c>
      <c r="D1583" s="14">
        <f t="shared" si="334"/>
        <v>30.900000000000002</v>
      </c>
      <c r="E1583" s="14">
        <f t="shared" si="334"/>
        <v>32.9</v>
      </c>
      <c r="F1583" s="14">
        <f t="shared" si="334"/>
        <v>43</v>
      </c>
      <c r="G1583" s="14">
        <f t="shared" si="334"/>
        <v>43.7</v>
      </c>
      <c r="H1583" s="14">
        <f t="shared" si="334"/>
        <v>44</v>
      </c>
    </row>
    <row r="1584" spans="1:8" ht="15.75" x14ac:dyDescent="0.25">
      <c r="A1584" s="11">
        <v>3</v>
      </c>
      <c r="B1584" s="12" t="s">
        <v>223</v>
      </c>
      <c r="C1584" s="14">
        <v>0</v>
      </c>
      <c r="D1584" s="14">
        <f>D1583/C1583*100</f>
        <v>127.16049382716051</v>
      </c>
      <c r="E1584" s="14">
        <f>E1583/D1583*100</f>
        <v>106.4724919093851</v>
      </c>
      <c r="F1584" s="14">
        <f>F1583/E1583*100</f>
        <v>130.69908814589667</v>
      </c>
      <c r="G1584" s="14">
        <f>G1583/F1583*100</f>
        <v>101.6279069767442</v>
      </c>
      <c r="H1584" s="14">
        <f>H1583/G1583*100</f>
        <v>100.68649885583523</v>
      </c>
    </row>
    <row r="1585" spans="1:8" ht="15.75" x14ac:dyDescent="0.25">
      <c r="A1585" s="11">
        <v>4</v>
      </c>
      <c r="B1585" s="12" t="s">
        <v>211</v>
      </c>
      <c r="C1585" s="14">
        <v>23.3</v>
      </c>
      <c r="D1585" s="14">
        <v>29.6</v>
      </c>
      <c r="E1585" s="14">
        <v>32.9</v>
      </c>
      <c r="F1585" s="14">
        <v>43</v>
      </c>
      <c r="G1585" s="14">
        <v>43.7</v>
      </c>
      <c r="H1585" s="14">
        <v>44</v>
      </c>
    </row>
    <row r="1586" spans="1:8" ht="15.75" x14ac:dyDescent="0.25">
      <c r="A1586" s="11">
        <v>5</v>
      </c>
      <c r="B1586" s="12" t="s">
        <v>212</v>
      </c>
      <c r="C1586" s="14">
        <v>0.1</v>
      </c>
      <c r="D1586" s="14">
        <v>0.2</v>
      </c>
      <c r="E1586" s="14">
        <v>0</v>
      </c>
      <c r="F1586" s="14">
        <v>0</v>
      </c>
      <c r="G1586" s="14">
        <v>0</v>
      </c>
      <c r="H1586" s="14">
        <v>0</v>
      </c>
    </row>
    <row r="1587" spans="1:8" ht="31.5" x14ac:dyDescent="0.25">
      <c r="A1587" s="11">
        <v>6</v>
      </c>
      <c r="B1587" s="12" t="s">
        <v>213</v>
      </c>
      <c r="C1587" s="14">
        <v>0.9</v>
      </c>
      <c r="D1587" s="14">
        <v>1.1000000000000001</v>
      </c>
      <c r="E1587" s="14">
        <v>0</v>
      </c>
      <c r="F1587" s="14"/>
      <c r="G1587" s="14"/>
      <c r="H1587" s="14"/>
    </row>
    <row r="1588" spans="1:8" ht="15.75" x14ac:dyDescent="0.25">
      <c r="A1588" s="11">
        <v>7</v>
      </c>
      <c r="B1588" s="12" t="s">
        <v>214</v>
      </c>
      <c r="C1588" s="14">
        <f t="shared" ref="C1588:H1588" si="335">C1589+C1590+C1591</f>
        <v>66.400000000000006</v>
      </c>
      <c r="D1588" s="14">
        <f t="shared" si="335"/>
        <v>85.800000000000011</v>
      </c>
      <c r="E1588" s="14">
        <f t="shared" si="335"/>
        <v>47.5</v>
      </c>
      <c r="F1588" s="14">
        <f t="shared" si="335"/>
        <v>47.5</v>
      </c>
      <c r="G1588" s="14">
        <f t="shared" si="335"/>
        <v>47.5</v>
      </c>
      <c r="H1588" s="14">
        <f t="shared" si="335"/>
        <v>47.5</v>
      </c>
    </row>
    <row r="1589" spans="1:8" ht="15.75" x14ac:dyDescent="0.25">
      <c r="A1589" s="11">
        <v>8</v>
      </c>
      <c r="B1589" s="12" t="s">
        <v>215</v>
      </c>
      <c r="C1589" s="14">
        <v>45.7</v>
      </c>
      <c r="D1589" s="14">
        <v>49.6</v>
      </c>
      <c r="E1589" s="14">
        <v>47.5</v>
      </c>
      <c r="F1589" s="14">
        <v>47.5</v>
      </c>
      <c r="G1589" s="14">
        <v>47.5</v>
      </c>
      <c r="H1589" s="14">
        <v>47.5</v>
      </c>
    </row>
    <row r="1590" spans="1:8" ht="31.5" x14ac:dyDescent="0.25">
      <c r="A1590" s="11">
        <v>9</v>
      </c>
      <c r="B1590" s="12" t="s">
        <v>216</v>
      </c>
      <c r="C1590" s="14">
        <v>20.7</v>
      </c>
      <c r="D1590" s="14">
        <v>36.200000000000003</v>
      </c>
      <c r="E1590" s="14">
        <v>0</v>
      </c>
      <c r="F1590" s="14">
        <v>0</v>
      </c>
      <c r="G1590" s="14">
        <v>0</v>
      </c>
      <c r="H1590" s="14">
        <v>0</v>
      </c>
    </row>
    <row r="1591" spans="1:8" ht="15.75" x14ac:dyDescent="0.25">
      <c r="A1591" s="11">
        <v>10</v>
      </c>
      <c r="B1591" s="12" t="s">
        <v>217</v>
      </c>
      <c r="C1591" s="14"/>
      <c r="D1591" s="14"/>
      <c r="E1591" s="14"/>
      <c r="F1591" s="14"/>
      <c r="G1591" s="14"/>
      <c r="H1591" s="14"/>
    </row>
    <row r="1592" spans="1:8" ht="15.75" x14ac:dyDescent="0.25">
      <c r="A1592" s="11">
        <v>11</v>
      </c>
      <c r="B1592" s="12" t="s">
        <v>218</v>
      </c>
      <c r="C1592" s="14"/>
      <c r="D1592" s="14"/>
      <c r="E1592" s="14"/>
      <c r="F1592" s="14"/>
      <c r="G1592" s="14"/>
      <c r="H1592" s="14"/>
    </row>
    <row r="1593" spans="1:8" ht="47.25" x14ac:dyDescent="0.25">
      <c r="A1593" s="11">
        <v>12</v>
      </c>
      <c r="B1593" s="12" t="s">
        <v>243</v>
      </c>
      <c r="C1593" s="14"/>
      <c r="D1593" s="14"/>
      <c r="E1593" s="14"/>
      <c r="F1593" s="14"/>
      <c r="G1593" s="14"/>
      <c r="H1593" s="14"/>
    </row>
    <row r="1594" spans="1:8" ht="15.75" x14ac:dyDescent="0.25">
      <c r="A1594" s="11">
        <v>13</v>
      </c>
      <c r="B1594" s="12" t="s">
        <v>220</v>
      </c>
      <c r="C1594" s="14">
        <v>83.8</v>
      </c>
      <c r="D1594" s="14">
        <v>120.1</v>
      </c>
      <c r="E1594" s="14">
        <v>80.400000000000006</v>
      </c>
      <c r="F1594" s="14">
        <v>90.5</v>
      </c>
      <c r="G1594" s="14">
        <v>91.2</v>
      </c>
      <c r="H1594" s="14">
        <v>91.5</v>
      </c>
    </row>
    <row r="1595" spans="1:8" ht="15.75" x14ac:dyDescent="0.25">
      <c r="A1595" s="11">
        <v>14</v>
      </c>
      <c r="B1595" s="12" t="s">
        <v>223</v>
      </c>
      <c r="C1595" s="14">
        <v>0</v>
      </c>
      <c r="D1595" s="14">
        <f>D1594/C1594*100</f>
        <v>143.31742243436753</v>
      </c>
      <c r="E1595" s="14">
        <f>E1594/D1594*100</f>
        <v>66.944213155703594</v>
      </c>
      <c r="F1595" s="14">
        <f>F1594/E1594*100</f>
        <v>112.56218905472637</v>
      </c>
      <c r="G1595" s="14">
        <f>G1594/F1594*100</f>
        <v>100.77348066298345</v>
      </c>
      <c r="H1595" s="14">
        <f>H1594/G1594*100</f>
        <v>100.32894736842104</v>
      </c>
    </row>
    <row r="1596" spans="1:8" ht="15.75" x14ac:dyDescent="0.25">
      <c r="A1596" s="12"/>
      <c r="B1596" s="51" t="s">
        <v>309</v>
      </c>
      <c r="C1596" s="14"/>
      <c r="D1596" s="14"/>
      <c r="E1596" s="14"/>
      <c r="F1596" s="14"/>
      <c r="G1596" s="14"/>
      <c r="H1596" s="14"/>
    </row>
    <row r="1597" spans="1:8" ht="15.75" x14ac:dyDescent="0.25">
      <c r="A1597" s="11">
        <v>1</v>
      </c>
      <c r="B1597" s="12" t="s">
        <v>207</v>
      </c>
      <c r="C1597" s="14">
        <f t="shared" ref="C1597:H1597" si="336">C1598+C1603</f>
        <v>120.2</v>
      </c>
      <c r="D1597" s="14">
        <f t="shared" si="336"/>
        <v>156.80000000000001</v>
      </c>
      <c r="E1597" s="14">
        <f t="shared" si="336"/>
        <v>114.5</v>
      </c>
      <c r="F1597" s="14">
        <f t="shared" si="336"/>
        <v>116.8</v>
      </c>
      <c r="G1597" s="14">
        <f t="shared" si="336"/>
        <v>117.5</v>
      </c>
      <c r="H1597" s="14">
        <f t="shared" si="336"/>
        <v>117.8</v>
      </c>
    </row>
    <row r="1598" spans="1:8" ht="31.5" x14ac:dyDescent="0.25">
      <c r="A1598" s="11">
        <v>2</v>
      </c>
      <c r="B1598" s="12" t="s">
        <v>209</v>
      </c>
      <c r="C1598" s="14">
        <f t="shared" ref="C1598:H1598" si="337">C1600+C1601+C1602</f>
        <v>63.900000000000006</v>
      </c>
      <c r="D1598" s="14">
        <f t="shared" si="337"/>
        <v>86</v>
      </c>
      <c r="E1598" s="14">
        <f t="shared" si="337"/>
        <v>98.2</v>
      </c>
      <c r="F1598" s="14">
        <f t="shared" si="337"/>
        <v>100.5</v>
      </c>
      <c r="G1598" s="14">
        <f t="shared" si="337"/>
        <v>101.2</v>
      </c>
      <c r="H1598" s="14">
        <f t="shared" si="337"/>
        <v>101.5</v>
      </c>
    </row>
    <row r="1599" spans="1:8" ht="15.75" x14ac:dyDescent="0.25">
      <c r="A1599" s="11">
        <v>3</v>
      </c>
      <c r="B1599" s="12" t="s">
        <v>223</v>
      </c>
      <c r="C1599" s="14">
        <v>0</v>
      </c>
      <c r="D1599" s="14">
        <f>D1598/C1598*100</f>
        <v>134.58528951486696</v>
      </c>
      <c r="E1599" s="14">
        <f>E1598/D1598*100</f>
        <v>114.18604651162792</v>
      </c>
      <c r="F1599" s="14">
        <f>F1598/E1598*100</f>
        <v>102.34215885947047</v>
      </c>
      <c r="G1599" s="14">
        <f>G1598/F1598*100</f>
        <v>100.69651741293532</v>
      </c>
      <c r="H1599" s="14">
        <f>H1598/G1598*100</f>
        <v>100.29644268774702</v>
      </c>
    </row>
    <row r="1600" spans="1:8" ht="15.75" x14ac:dyDescent="0.25">
      <c r="A1600" s="11">
        <v>4</v>
      </c>
      <c r="B1600" s="12" t="s">
        <v>211</v>
      </c>
      <c r="C1600" s="14">
        <v>63.7</v>
      </c>
      <c r="D1600" s="14">
        <v>85.1</v>
      </c>
      <c r="E1600" s="14">
        <v>98.2</v>
      </c>
      <c r="F1600" s="14">
        <v>100.5</v>
      </c>
      <c r="G1600" s="14">
        <v>101.2</v>
      </c>
      <c r="H1600" s="14">
        <v>101.5</v>
      </c>
    </row>
    <row r="1601" spans="1:8" ht="15.75" x14ac:dyDescent="0.25">
      <c r="A1601" s="11">
        <v>5</v>
      </c>
      <c r="B1601" s="12" t="s">
        <v>212</v>
      </c>
      <c r="C1601" s="14">
        <v>0.1</v>
      </c>
      <c r="D1601" s="14">
        <v>0.2</v>
      </c>
      <c r="E1601" s="14">
        <v>0</v>
      </c>
      <c r="F1601" s="14">
        <v>0</v>
      </c>
      <c r="G1601" s="14">
        <v>0</v>
      </c>
      <c r="H1601" s="14">
        <v>0</v>
      </c>
    </row>
    <row r="1602" spans="1:8" ht="31.5" x14ac:dyDescent="0.25">
      <c r="A1602" s="11">
        <v>6</v>
      </c>
      <c r="B1602" s="12" t="s">
        <v>213</v>
      </c>
      <c r="C1602" s="14">
        <v>0.1</v>
      </c>
      <c r="D1602" s="14">
        <v>0.7</v>
      </c>
      <c r="E1602" s="14"/>
      <c r="F1602" s="14"/>
      <c r="G1602" s="14"/>
      <c r="H1602" s="14"/>
    </row>
    <row r="1603" spans="1:8" ht="15.75" x14ac:dyDescent="0.25">
      <c r="A1603" s="11">
        <v>7</v>
      </c>
      <c r="B1603" s="12" t="s">
        <v>214</v>
      </c>
      <c r="C1603" s="14">
        <f t="shared" ref="C1603:H1603" si="338">C1604+C1605+C1606</f>
        <v>56.3</v>
      </c>
      <c r="D1603" s="14">
        <f t="shared" si="338"/>
        <v>70.8</v>
      </c>
      <c r="E1603" s="14">
        <f t="shared" si="338"/>
        <v>16.3</v>
      </c>
      <c r="F1603" s="14">
        <f t="shared" si="338"/>
        <v>16.3</v>
      </c>
      <c r="G1603" s="14">
        <f t="shared" si="338"/>
        <v>16.3</v>
      </c>
      <c r="H1603" s="14">
        <f t="shared" si="338"/>
        <v>16.3</v>
      </c>
    </row>
    <row r="1604" spans="1:8" ht="15.75" x14ac:dyDescent="0.25">
      <c r="A1604" s="11">
        <v>8</v>
      </c>
      <c r="B1604" s="12" t="s">
        <v>215</v>
      </c>
      <c r="C1604" s="14">
        <v>27.2</v>
      </c>
      <c r="D1604" s="14">
        <v>31.7</v>
      </c>
      <c r="E1604" s="14">
        <v>16.3</v>
      </c>
      <c r="F1604" s="14">
        <v>16.3</v>
      </c>
      <c r="G1604" s="14">
        <v>16.3</v>
      </c>
      <c r="H1604" s="14">
        <v>16.3</v>
      </c>
    </row>
    <row r="1605" spans="1:8" ht="31.5" x14ac:dyDescent="0.25">
      <c r="A1605" s="11">
        <v>9</v>
      </c>
      <c r="B1605" s="12" t="s">
        <v>216</v>
      </c>
      <c r="C1605" s="14">
        <v>29.1</v>
      </c>
      <c r="D1605" s="14">
        <v>39.1</v>
      </c>
      <c r="E1605" s="14">
        <v>0</v>
      </c>
      <c r="F1605" s="14">
        <v>0</v>
      </c>
      <c r="G1605" s="14">
        <v>0</v>
      </c>
      <c r="H1605" s="14">
        <v>0</v>
      </c>
    </row>
    <row r="1606" spans="1:8" ht="15.75" x14ac:dyDescent="0.25">
      <c r="A1606" s="11">
        <v>10</v>
      </c>
      <c r="B1606" s="12" t="s">
        <v>217</v>
      </c>
      <c r="C1606" s="14"/>
      <c r="D1606" s="14"/>
      <c r="E1606" s="14"/>
      <c r="F1606" s="14"/>
      <c r="G1606" s="14"/>
      <c r="H1606" s="14"/>
    </row>
    <row r="1607" spans="1:8" ht="15.75" x14ac:dyDescent="0.25">
      <c r="A1607" s="11">
        <v>11</v>
      </c>
      <c r="B1607" s="12" t="s">
        <v>218</v>
      </c>
      <c r="C1607" s="14"/>
      <c r="D1607" s="14"/>
      <c r="E1607" s="14"/>
      <c r="F1607" s="14"/>
      <c r="G1607" s="14"/>
      <c r="H1607" s="14"/>
    </row>
    <row r="1608" spans="1:8" ht="47.25" x14ac:dyDescent="0.25">
      <c r="A1608" s="11">
        <v>12</v>
      </c>
      <c r="B1608" s="12" t="s">
        <v>243</v>
      </c>
      <c r="C1608" s="14"/>
      <c r="D1608" s="14"/>
      <c r="E1608" s="14"/>
      <c r="F1608" s="14"/>
      <c r="G1608" s="14"/>
      <c r="H1608" s="14"/>
    </row>
    <row r="1609" spans="1:8" ht="15.75" x14ac:dyDescent="0.25">
      <c r="A1609" s="11">
        <v>13</v>
      </c>
      <c r="B1609" s="12" t="s">
        <v>220</v>
      </c>
      <c r="C1609" s="14">
        <v>100.5</v>
      </c>
      <c r="D1609" s="14">
        <v>161.1</v>
      </c>
      <c r="E1609" s="14">
        <v>114.5</v>
      </c>
      <c r="F1609" s="14">
        <v>116.8</v>
      </c>
      <c r="G1609" s="14">
        <v>117.5</v>
      </c>
      <c r="H1609" s="14">
        <v>117.8</v>
      </c>
    </row>
    <row r="1610" spans="1:8" ht="15.75" x14ac:dyDescent="0.25">
      <c r="A1610" s="11">
        <v>14</v>
      </c>
      <c r="B1610" s="12" t="s">
        <v>223</v>
      </c>
      <c r="C1610" s="14">
        <v>0</v>
      </c>
      <c r="D1610" s="14">
        <f>D1609/C1609*100</f>
        <v>160.29850746268656</v>
      </c>
      <c r="E1610" s="14">
        <f>E1609/D1609*100</f>
        <v>71.073867163252629</v>
      </c>
      <c r="F1610" s="14">
        <f>F1609/E1609*100</f>
        <v>102.00873362445415</v>
      </c>
      <c r="G1610" s="14">
        <f>G1609/F1609*100</f>
        <v>100.59931506849315</v>
      </c>
      <c r="H1610" s="14">
        <f>H1609/G1609*100</f>
        <v>100.25531914893617</v>
      </c>
    </row>
    <row r="1611" spans="1:8" ht="15.75" x14ac:dyDescent="0.25">
      <c r="A1611" s="12"/>
      <c r="B1611" s="51" t="s">
        <v>310</v>
      </c>
      <c r="C1611" s="14"/>
      <c r="D1611" s="14"/>
      <c r="E1611" s="14"/>
      <c r="F1611" s="14"/>
      <c r="G1611" s="14"/>
      <c r="H1611" s="14"/>
    </row>
    <row r="1612" spans="1:8" ht="15.75" x14ac:dyDescent="0.25">
      <c r="A1612" s="11">
        <v>1</v>
      </c>
      <c r="B1612" s="12" t="s">
        <v>207</v>
      </c>
      <c r="C1612" s="14">
        <f t="shared" ref="C1612:H1612" si="339">C1613+C1618</f>
        <v>88.1</v>
      </c>
      <c r="D1612" s="14">
        <f t="shared" si="339"/>
        <v>95.6</v>
      </c>
      <c r="E1612" s="14">
        <f t="shared" si="339"/>
        <v>54.199999999999996</v>
      </c>
      <c r="F1612" s="14">
        <f t="shared" si="339"/>
        <v>62.199999999999996</v>
      </c>
      <c r="G1612" s="14">
        <f t="shared" si="339"/>
        <v>62.399999999999991</v>
      </c>
      <c r="H1612" s="14">
        <f t="shared" si="339"/>
        <v>62.539999999999992</v>
      </c>
    </row>
    <row r="1613" spans="1:8" ht="31.5" x14ac:dyDescent="0.25">
      <c r="A1613" s="11">
        <v>2</v>
      </c>
      <c r="B1613" s="12" t="s">
        <v>209</v>
      </c>
      <c r="C1613" s="14">
        <f t="shared" ref="C1613:H1613" si="340">C1615+C1616+C1617</f>
        <v>13.8</v>
      </c>
      <c r="D1613" s="14">
        <f t="shared" si="340"/>
        <v>12.3</v>
      </c>
      <c r="E1613" s="14">
        <f t="shared" si="340"/>
        <v>15.899999999999999</v>
      </c>
      <c r="F1613" s="14">
        <f t="shared" si="340"/>
        <v>23.9</v>
      </c>
      <c r="G1613" s="14">
        <f t="shared" si="340"/>
        <v>24.099999999999998</v>
      </c>
      <c r="H1613" s="14">
        <f t="shared" si="340"/>
        <v>24.24</v>
      </c>
    </row>
    <row r="1614" spans="1:8" ht="15.75" x14ac:dyDescent="0.25">
      <c r="A1614" s="11">
        <v>3</v>
      </c>
      <c r="B1614" s="12" t="s">
        <v>223</v>
      </c>
      <c r="C1614" s="14">
        <v>0</v>
      </c>
      <c r="D1614" s="14">
        <f>D1613/C1613*100</f>
        <v>89.130434782608688</v>
      </c>
      <c r="E1614" s="14">
        <f>E1613/D1613*100</f>
        <v>129.26829268292681</v>
      </c>
      <c r="F1614" s="14">
        <f>F1613/E1613*100</f>
        <v>150.31446540880503</v>
      </c>
      <c r="G1614" s="14">
        <f>G1613/F1613*100</f>
        <v>100.836820083682</v>
      </c>
      <c r="H1614" s="14">
        <f>H1613/G1613*100</f>
        <v>100.58091286307054</v>
      </c>
    </row>
    <row r="1615" spans="1:8" ht="15.75" x14ac:dyDescent="0.25">
      <c r="A1615" s="11">
        <v>4</v>
      </c>
      <c r="B1615" s="12" t="s">
        <v>211</v>
      </c>
      <c r="C1615" s="14">
        <v>12.7</v>
      </c>
      <c r="D1615" s="14">
        <v>10.5</v>
      </c>
      <c r="E1615" s="14">
        <v>15.2</v>
      </c>
      <c r="F1615" s="14">
        <v>23.2</v>
      </c>
      <c r="G1615" s="14">
        <v>23.4</v>
      </c>
      <c r="H1615" s="14">
        <v>23.5</v>
      </c>
    </row>
    <row r="1616" spans="1:8" ht="15.75" x14ac:dyDescent="0.25">
      <c r="A1616" s="11">
        <v>5</v>
      </c>
      <c r="B1616" s="12" t="s">
        <v>212</v>
      </c>
      <c r="C1616" s="14">
        <v>0.8</v>
      </c>
      <c r="D1616" s="14">
        <v>0.9</v>
      </c>
      <c r="E1616" s="14">
        <v>0.7</v>
      </c>
      <c r="F1616" s="14">
        <v>0.7</v>
      </c>
      <c r="G1616" s="14">
        <v>0.7</v>
      </c>
      <c r="H1616" s="14">
        <v>0.74</v>
      </c>
    </row>
    <row r="1617" spans="1:8" ht="31.5" x14ac:dyDescent="0.25">
      <c r="A1617" s="11">
        <v>6</v>
      </c>
      <c r="B1617" s="12" t="s">
        <v>213</v>
      </c>
      <c r="C1617" s="14">
        <v>0.3</v>
      </c>
      <c r="D1617" s="14">
        <v>0.9</v>
      </c>
      <c r="E1617" s="14"/>
      <c r="F1617" s="14"/>
      <c r="G1617" s="14"/>
      <c r="H1617" s="14"/>
    </row>
    <row r="1618" spans="1:8" ht="15.75" x14ac:dyDescent="0.25">
      <c r="A1618" s="11">
        <v>7</v>
      </c>
      <c r="B1618" s="12" t="s">
        <v>214</v>
      </c>
      <c r="C1618" s="14">
        <f t="shared" ref="C1618:H1618" si="341">C1619+C1620+C1621</f>
        <v>74.3</v>
      </c>
      <c r="D1618" s="14">
        <f t="shared" si="341"/>
        <v>83.3</v>
      </c>
      <c r="E1618" s="14">
        <f t="shared" si="341"/>
        <v>38.299999999999997</v>
      </c>
      <c r="F1618" s="14">
        <f t="shared" si="341"/>
        <v>38.299999999999997</v>
      </c>
      <c r="G1618" s="14">
        <f t="shared" si="341"/>
        <v>38.299999999999997</v>
      </c>
      <c r="H1618" s="14">
        <f t="shared" si="341"/>
        <v>38.299999999999997</v>
      </c>
    </row>
    <row r="1619" spans="1:8" ht="15.75" x14ac:dyDescent="0.25">
      <c r="A1619" s="11">
        <v>8</v>
      </c>
      <c r="B1619" s="12" t="s">
        <v>215</v>
      </c>
      <c r="C1619" s="14">
        <v>32.799999999999997</v>
      </c>
      <c r="D1619" s="14">
        <v>39.299999999999997</v>
      </c>
      <c r="E1619" s="14">
        <v>38.299999999999997</v>
      </c>
      <c r="F1619" s="14">
        <v>38.299999999999997</v>
      </c>
      <c r="G1619" s="14">
        <v>38.299999999999997</v>
      </c>
      <c r="H1619" s="14">
        <v>38.299999999999997</v>
      </c>
    </row>
    <row r="1620" spans="1:8" ht="31.5" x14ac:dyDescent="0.25">
      <c r="A1620" s="11">
        <v>9</v>
      </c>
      <c r="B1620" s="12" t="s">
        <v>216</v>
      </c>
      <c r="C1620" s="14">
        <v>41.5</v>
      </c>
      <c r="D1620" s="14">
        <v>44</v>
      </c>
      <c r="E1620" s="14">
        <v>0</v>
      </c>
      <c r="F1620" s="14">
        <v>0</v>
      </c>
      <c r="G1620" s="14">
        <v>0</v>
      </c>
      <c r="H1620" s="14">
        <v>0</v>
      </c>
    </row>
    <row r="1621" spans="1:8" ht="15.75" x14ac:dyDescent="0.25">
      <c r="A1621" s="11">
        <v>10</v>
      </c>
      <c r="B1621" s="12" t="s">
        <v>217</v>
      </c>
      <c r="C1621" s="14"/>
      <c r="D1621" s="14"/>
      <c r="E1621" s="14"/>
      <c r="F1621" s="14"/>
      <c r="G1621" s="14"/>
      <c r="H1621" s="14"/>
    </row>
    <row r="1622" spans="1:8" ht="15.75" x14ac:dyDescent="0.25">
      <c r="A1622" s="11">
        <v>11</v>
      </c>
      <c r="B1622" s="12" t="s">
        <v>218</v>
      </c>
      <c r="C1622" s="14"/>
      <c r="D1622" s="14"/>
      <c r="E1622" s="14"/>
      <c r="F1622" s="14"/>
      <c r="G1622" s="14"/>
      <c r="H1622" s="14"/>
    </row>
    <row r="1623" spans="1:8" ht="47.25" x14ac:dyDescent="0.25">
      <c r="A1623" s="11">
        <v>12</v>
      </c>
      <c r="B1623" s="12" t="s">
        <v>243</v>
      </c>
      <c r="C1623" s="14"/>
      <c r="D1623" s="14"/>
      <c r="E1623" s="14"/>
      <c r="F1623" s="14"/>
      <c r="G1623" s="14"/>
      <c r="H1623" s="14"/>
    </row>
    <row r="1624" spans="1:8" ht="15.75" x14ac:dyDescent="0.25">
      <c r="A1624" s="11">
        <v>13</v>
      </c>
      <c r="B1624" s="12" t="s">
        <v>220</v>
      </c>
      <c r="C1624" s="14">
        <v>86.6</v>
      </c>
      <c r="D1624" s="14">
        <v>98.3</v>
      </c>
      <c r="E1624" s="14">
        <v>54.2</v>
      </c>
      <c r="F1624" s="14">
        <v>62.2</v>
      </c>
      <c r="G1624" s="14">
        <v>62.4</v>
      </c>
      <c r="H1624" s="14">
        <v>62.5</v>
      </c>
    </row>
    <row r="1625" spans="1:8" ht="15.75" x14ac:dyDescent="0.25">
      <c r="A1625" s="11">
        <v>14</v>
      </c>
      <c r="B1625" s="12" t="s">
        <v>223</v>
      </c>
      <c r="C1625" s="14">
        <v>0</v>
      </c>
      <c r="D1625" s="14">
        <f>D1624/C1624*100</f>
        <v>113.51039260969978</v>
      </c>
      <c r="E1625" s="14">
        <f>E1624/D1624*100</f>
        <v>55.137334689725336</v>
      </c>
      <c r="F1625" s="14">
        <f>F1624/E1624*100</f>
        <v>114.76014760147602</v>
      </c>
      <c r="G1625" s="14">
        <f>G1624/F1624*100</f>
        <v>100.32154340836013</v>
      </c>
      <c r="H1625" s="14">
        <f>H1624/G1624*100</f>
        <v>100.16025641025641</v>
      </c>
    </row>
    <row r="1626" spans="1:8" ht="15.75" x14ac:dyDescent="0.25">
      <c r="A1626" s="12"/>
      <c r="B1626" s="51" t="s">
        <v>311</v>
      </c>
      <c r="C1626" s="14"/>
      <c r="D1626" s="14"/>
      <c r="E1626" s="14"/>
      <c r="F1626" s="14"/>
      <c r="G1626" s="14"/>
      <c r="H1626" s="14"/>
    </row>
    <row r="1627" spans="1:8" ht="15.75" x14ac:dyDescent="0.25">
      <c r="A1627" s="11">
        <v>1</v>
      </c>
      <c r="B1627" s="12" t="s">
        <v>207</v>
      </c>
      <c r="C1627" s="14">
        <f t="shared" ref="C1627:H1627" si="342">C1628+C1633</f>
        <v>43.300000000000004</v>
      </c>
      <c r="D1627" s="14">
        <f t="shared" si="342"/>
        <v>62</v>
      </c>
      <c r="E1627" s="14">
        <f t="shared" si="342"/>
        <v>43.4</v>
      </c>
      <c r="F1627" s="14">
        <f t="shared" si="342"/>
        <v>52.5</v>
      </c>
      <c r="G1627" s="14">
        <f t="shared" si="342"/>
        <v>52.599999999999994</v>
      </c>
      <c r="H1627" s="14">
        <f t="shared" si="342"/>
        <v>52.699999999999996</v>
      </c>
    </row>
    <row r="1628" spans="1:8" ht="31.5" x14ac:dyDescent="0.25">
      <c r="A1628" s="11">
        <v>2</v>
      </c>
      <c r="B1628" s="12" t="s">
        <v>209</v>
      </c>
      <c r="C1628" s="14">
        <f t="shared" ref="C1628:H1628" si="343">C1630+C1631+C1632</f>
        <v>3.7</v>
      </c>
      <c r="D1628" s="14">
        <f t="shared" si="343"/>
        <v>3.1</v>
      </c>
      <c r="E1628" s="14">
        <f t="shared" si="343"/>
        <v>3.6</v>
      </c>
      <c r="F1628" s="14">
        <f t="shared" si="343"/>
        <v>12.7</v>
      </c>
      <c r="G1628" s="14">
        <f t="shared" si="343"/>
        <v>12.8</v>
      </c>
      <c r="H1628" s="14">
        <f t="shared" si="343"/>
        <v>12.9</v>
      </c>
    </row>
    <row r="1629" spans="1:8" ht="15.75" x14ac:dyDescent="0.25">
      <c r="A1629" s="11">
        <v>3</v>
      </c>
      <c r="B1629" s="12" t="s">
        <v>223</v>
      </c>
      <c r="C1629" s="14">
        <v>0</v>
      </c>
      <c r="D1629" s="14">
        <f>D1628/C1628*100</f>
        <v>83.78378378378379</v>
      </c>
      <c r="E1629" s="14">
        <f>E1628/D1628*100</f>
        <v>116.12903225806453</v>
      </c>
      <c r="F1629" s="14">
        <f>F1628/E1628*100</f>
        <v>352.77777777777777</v>
      </c>
      <c r="G1629" s="14">
        <f>G1628/F1628*100</f>
        <v>100.78740157480317</v>
      </c>
      <c r="H1629" s="14">
        <f>H1628/G1628*100</f>
        <v>100.78125</v>
      </c>
    </row>
    <row r="1630" spans="1:8" ht="15.75" x14ac:dyDescent="0.25">
      <c r="A1630" s="11">
        <v>4</v>
      </c>
      <c r="B1630" s="12" t="s">
        <v>211</v>
      </c>
      <c r="C1630" s="14">
        <v>3.7</v>
      </c>
      <c r="D1630" s="14">
        <v>3</v>
      </c>
      <c r="E1630" s="14">
        <v>3.6</v>
      </c>
      <c r="F1630" s="14">
        <v>12.7</v>
      </c>
      <c r="G1630" s="14">
        <v>12.8</v>
      </c>
      <c r="H1630" s="14">
        <v>12.9</v>
      </c>
    </row>
    <row r="1631" spans="1:8" ht="15.75" x14ac:dyDescent="0.25">
      <c r="A1631" s="11">
        <v>5</v>
      </c>
      <c r="B1631" s="12" t="s">
        <v>212</v>
      </c>
      <c r="C1631" s="14">
        <v>0</v>
      </c>
      <c r="D1631" s="14">
        <v>0.1</v>
      </c>
      <c r="E1631" s="14">
        <v>0</v>
      </c>
      <c r="F1631" s="14">
        <v>0</v>
      </c>
      <c r="G1631" s="14">
        <v>0</v>
      </c>
      <c r="H1631" s="14">
        <v>0</v>
      </c>
    </row>
    <row r="1632" spans="1:8" ht="31.5" x14ac:dyDescent="0.25">
      <c r="A1632" s="11">
        <v>6</v>
      </c>
      <c r="B1632" s="12" t="s">
        <v>213</v>
      </c>
      <c r="C1632" s="14"/>
      <c r="D1632" s="14"/>
      <c r="E1632" s="14"/>
      <c r="F1632" s="14"/>
      <c r="G1632" s="14"/>
      <c r="H1632" s="14"/>
    </row>
    <row r="1633" spans="1:8" ht="15.75" x14ac:dyDescent="0.25">
      <c r="A1633" s="11">
        <v>7</v>
      </c>
      <c r="B1633" s="12" t="s">
        <v>214</v>
      </c>
      <c r="C1633" s="14">
        <f t="shared" ref="C1633:H1633" si="344">C1634+C1635+C1636</f>
        <v>39.6</v>
      </c>
      <c r="D1633" s="14">
        <f t="shared" si="344"/>
        <v>58.9</v>
      </c>
      <c r="E1633" s="14">
        <f t="shared" si="344"/>
        <v>39.799999999999997</v>
      </c>
      <c r="F1633" s="14">
        <f t="shared" si="344"/>
        <v>39.799999999999997</v>
      </c>
      <c r="G1633" s="14">
        <f t="shared" si="344"/>
        <v>39.799999999999997</v>
      </c>
      <c r="H1633" s="14">
        <f t="shared" si="344"/>
        <v>39.799999999999997</v>
      </c>
    </row>
    <row r="1634" spans="1:8" ht="15.75" x14ac:dyDescent="0.25">
      <c r="A1634" s="11">
        <v>8</v>
      </c>
      <c r="B1634" s="12" t="s">
        <v>215</v>
      </c>
      <c r="C1634" s="14">
        <v>29.5</v>
      </c>
      <c r="D1634" s="14">
        <v>35.5</v>
      </c>
      <c r="E1634" s="14">
        <v>39.799999999999997</v>
      </c>
      <c r="F1634" s="14">
        <v>39.799999999999997</v>
      </c>
      <c r="G1634" s="14">
        <v>39.799999999999997</v>
      </c>
      <c r="H1634" s="14">
        <v>39.799999999999997</v>
      </c>
    </row>
    <row r="1635" spans="1:8" ht="31.5" x14ac:dyDescent="0.25">
      <c r="A1635" s="11">
        <v>9</v>
      </c>
      <c r="B1635" s="12" t="s">
        <v>216</v>
      </c>
      <c r="C1635" s="14">
        <v>10.1</v>
      </c>
      <c r="D1635" s="14">
        <v>23.4</v>
      </c>
      <c r="E1635" s="14">
        <v>0</v>
      </c>
      <c r="F1635" s="14">
        <v>0</v>
      </c>
      <c r="G1635" s="14">
        <v>0</v>
      </c>
      <c r="H1635" s="14">
        <v>0</v>
      </c>
    </row>
    <row r="1636" spans="1:8" ht="15.75" x14ac:dyDescent="0.25">
      <c r="A1636" s="11">
        <v>10</v>
      </c>
      <c r="B1636" s="12" t="s">
        <v>217</v>
      </c>
      <c r="C1636" s="14"/>
      <c r="D1636" s="14"/>
      <c r="E1636" s="14"/>
      <c r="F1636" s="14"/>
      <c r="G1636" s="14"/>
      <c r="H1636" s="14"/>
    </row>
    <row r="1637" spans="1:8" ht="15.75" x14ac:dyDescent="0.25">
      <c r="A1637" s="11">
        <v>11</v>
      </c>
      <c r="B1637" s="12" t="s">
        <v>218</v>
      </c>
      <c r="C1637" s="14"/>
      <c r="D1637" s="14"/>
      <c r="E1637" s="14"/>
      <c r="F1637" s="14"/>
      <c r="G1637" s="14"/>
      <c r="H1637" s="14"/>
    </row>
    <row r="1638" spans="1:8" ht="47.25" x14ac:dyDescent="0.25">
      <c r="A1638" s="11">
        <v>12</v>
      </c>
      <c r="B1638" s="12" t="s">
        <v>243</v>
      </c>
      <c r="C1638" s="14"/>
      <c r="D1638" s="14"/>
      <c r="E1638" s="14"/>
      <c r="F1638" s="14"/>
      <c r="G1638" s="14"/>
      <c r="H1638" s="14"/>
    </row>
    <row r="1639" spans="1:8" ht="15.75" x14ac:dyDescent="0.25">
      <c r="A1639" s="11">
        <v>13</v>
      </c>
      <c r="B1639" s="12" t="s">
        <v>220</v>
      </c>
      <c r="C1639" s="14">
        <v>42.2</v>
      </c>
      <c r="D1639" s="14">
        <v>63.3</v>
      </c>
      <c r="E1639" s="14">
        <v>43.4</v>
      </c>
      <c r="F1639" s="14">
        <v>52.5</v>
      </c>
      <c r="G1639" s="14">
        <v>52.6</v>
      </c>
      <c r="H1639" s="14">
        <v>52.7</v>
      </c>
    </row>
    <row r="1640" spans="1:8" ht="15.75" x14ac:dyDescent="0.25">
      <c r="A1640" s="11">
        <v>14</v>
      </c>
      <c r="B1640" s="12" t="s">
        <v>223</v>
      </c>
      <c r="C1640" s="14">
        <v>0</v>
      </c>
      <c r="D1640" s="14">
        <f>D1639/C1639*100</f>
        <v>149.99999999999997</v>
      </c>
      <c r="E1640" s="14">
        <f>E1639/D1639*100</f>
        <v>68.562401263823062</v>
      </c>
      <c r="F1640" s="14">
        <f>F1639/E1639*100</f>
        <v>120.96774193548387</v>
      </c>
      <c r="G1640" s="14">
        <f>G1639/F1639*100</f>
        <v>100.19047619047619</v>
      </c>
      <c r="H1640" s="14">
        <f>H1639/G1639*100</f>
        <v>100.19011406844108</v>
      </c>
    </row>
    <row r="1641" spans="1:8" ht="15.75" x14ac:dyDescent="0.25">
      <c r="A1641" s="12"/>
      <c r="B1641" s="51" t="s">
        <v>312</v>
      </c>
      <c r="C1641" s="14"/>
      <c r="D1641" s="14"/>
      <c r="E1641" s="14"/>
      <c r="F1641" s="14"/>
      <c r="G1641" s="14"/>
      <c r="H1641" s="14"/>
    </row>
    <row r="1642" spans="1:8" ht="15.75" x14ac:dyDescent="0.25">
      <c r="A1642" s="11">
        <v>1</v>
      </c>
      <c r="B1642" s="12" t="s">
        <v>207</v>
      </c>
      <c r="C1642" s="14">
        <f t="shared" ref="C1642:H1642" si="345">C1643+C1648</f>
        <v>57.699999999999996</v>
      </c>
      <c r="D1642" s="14">
        <f t="shared" si="345"/>
        <v>74.5</v>
      </c>
      <c r="E1642" s="14">
        <f t="shared" si="345"/>
        <v>50.4</v>
      </c>
      <c r="F1642" s="14">
        <f t="shared" si="345"/>
        <v>53.3</v>
      </c>
      <c r="G1642" s="14">
        <f t="shared" si="345"/>
        <v>53.6</v>
      </c>
      <c r="H1642" s="14">
        <f t="shared" si="345"/>
        <v>53.7</v>
      </c>
    </row>
    <row r="1643" spans="1:8" ht="31.5" x14ac:dyDescent="0.25">
      <c r="A1643" s="11">
        <v>2</v>
      </c>
      <c r="B1643" s="12" t="s">
        <v>209</v>
      </c>
      <c r="C1643" s="14">
        <f t="shared" ref="C1643:H1643" si="346">C1645+C1646+C1647</f>
        <v>11.799999999999999</v>
      </c>
      <c r="D1643" s="14">
        <f t="shared" si="346"/>
        <v>14.600000000000001</v>
      </c>
      <c r="E1643" s="14">
        <f t="shared" si="346"/>
        <v>14.4</v>
      </c>
      <c r="F1643" s="14">
        <f t="shared" si="346"/>
        <v>17.3</v>
      </c>
      <c r="G1643" s="14">
        <f t="shared" si="346"/>
        <v>17.600000000000001</v>
      </c>
      <c r="H1643" s="14">
        <f t="shared" si="346"/>
        <v>17.7</v>
      </c>
    </row>
    <row r="1644" spans="1:8" ht="15.75" x14ac:dyDescent="0.25">
      <c r="A1644" s="11">
        <v>3</v>
      </c>
      <c r="B1644" s="12" t="s">
        <v>223</v>
      </c>
      <c r="C1644" s="14">
        <v>0</v>
      </c>
      <c r="D1644" s="14">
        <f>D1643/C1643*100</f>
        <v>123.72881355932206</v>
      </c>
      <c r="E1644" s="14">
        <f>E1643/D1643*100</f>
        <v>98.630136986301366</v>
      </c>
      <c r="F1644" s="14">
        <f>F1643/E1643*100</f>
        <v>120.13888888888889</v>
      </c>
      <c r="G1644" s="14">
        <f>G1643/F1643*100</f>
        <v>101.73410404624276</v>
      </c>
      <c r="H1644" s="14">
        <f>H1643/G1643*100</f>
        <v>100.56818181818181</v>
      </c>
    </row>
    <row r="1645" spans="1:8" ht="15.75" x14ac:dyDescent="0.25">
      <c r="A1645" s="11">
        <v>4</v>
      </c>
      <c r="B1645" s="12" t="s">
        <v>211</v>
      </c>
      <c r="C1645" s="14">
        <v>10.5</v>
      </c>
      <c r="D1645" s="14">
        <v>12.3</v>
      </c>
      <c r="E1645" s="14">
        <v>14.4</v>
      </c>
      <c r="F1645" s="14">
        <v>17.3</v>
      </c>
      <c r="G1645" s="14">
        <v>17.600000000000001</v>
      </c>
      <c r="H1645" s="14">
        <v>17.7</v>
      </c>
    </row>
    <row r="1646" spans="1:8" ht="15.75" x14ac:dyDescent="0.25">
      <c r="A1646" s="11">
        <v>5</v>
      </c>
      <c r="B1646" s="12" t="s">
        <v>212</v>
      </c>
      <c r="C1646" s="14">
        <v>0.6</v>
      </c>
      <c r="D1646" s="14">
        <v>0</v>
      </c>
      <c r="E1646" s="14">
        <v>0</v>
      </c>
      <c r="F1646" s="14">
        <v>0</v>
      </c>
      <c r="G1646" s="14">
        <v>0</v>
      </c>
      <c r="H1646" s="14">
        <v>0</v>
      </c>
    </row>
    <row r="1647" spans="1:8" ht="31.5" x14ac:dyDescent="0.25">
      <c r="A1647" s="11">
        <v>6</v>
      </c>
      <c r="B1647" s="12" t="s">
        <v>213</v>
      </c>
      <c r="C1647" s="14">
        <v>0.7</v>
      </c>
      <c r="D1647" s="14">
        <v>2.2999999999999998</v>
      </c>
      <c r="E1647" s="14"/>
      <c r="F1647" s="14"/>
      <c r="G1647" s="14"/>
      <c r="H1647" s="14"/>
    </row>
    <row r="1648" spans="1:8" ht="15.75" x14ac:dyDescent="0.25">
      <c r="A1648" s="11">
        <v>7</v>
      </c>
      <c r="B1648" s="12" t="s">
        <v>214</v>
      </c>
      <c r="C1648" s="14">
        <f t="shared" ref="C1648:H1648" si="347">C1649+C1650+C1651</f>
        <v>45.9</v>
      </c>
      <c r="D1648" s="14">
        <f t="shared" si="347"/>
        <v>59.9</v>
      </c>
      <c r="E1648" s="14">
        <f t="shared" si="347"/>
        <v>36</v>
      </c>
      <c r="F1648" s="14">
        <f t="shared" si="347"/>
        <v>36</v>
      </c>
      <c r="G1648" s="14">
        <f t="shared" si="347"/>
        <v>36</v>
      </c>
      <c r="H1648" s="14">
        <f t="shared" si="347"/>
        <v>36</v>
      </c>
    </row>
    <row r="1649" spans="1:8" ht="15.75" x14ac:dyDescent="0.25">
      <c r="A1649" s="11">
        <v>8</v>
      </c>
      <c r="B1649" s="12" t="s">
        <v>215</v>
      </c>
      <c r="C1649" s="14">
        <v>31</v>
      </c>
      <c r="D1649" s="14">
        <v>37</v>
      </c>
      <c r="E1649" s="14">
        <v>36</v>
      </c>
      <c r="F1649" s="14">
        <v>36</v>
      </c>
      <c r="G1649" s="14">
        <v>36</v>
      </c>
      <c r="H1649" s="14">
        <v>36</v>
      </c>
    </row>
    <row r="1650" spans="1:8" ht="31.5" x14ac:dyDescent="0.25">
      <c r="A1650" s="11">
        <v>9</v>
      </c>
      <c r="B1650" s="12" t="s">
        <v>216</v>
      </c>
      <c r="C1650" s="14">
        <v>14.9</v>
      </c>
      <c r="D1650" s="14">
        <v>22.9</v>
      </c>
      <c r="E1650" s="14">
        <v>0</v>
      </c>
      <c r="F1650" s="14">
        <v>0</v>
      </c>
      <c r="G1650" s="14">
        <v>0</v>
      </c>
      <c r="H1650" s="14">
        <v>0</v>
      </c>
    </row>
    <row r="1651" spans="1:8" ht="15.75" x14ac:dyDescent="0.25">
      <c r="A1651" s="11">
        <v>10</v>
      </c>
      <c r="B1651" s="12" t="s">
        <v>217</v>
      </c>
      <c r="C1651" s="14"/>
      <c r="D1651" s="14"/>
      <c r="E1651" s="14"/>
      <c r="F1651" s="14"/>
      <c r="G1651" s="14"/>
      <c r="H1651" s="14"/>
    </row>
    <row r="1652" spans="1:8" ht="15.75" x14ac:dyDescent="0.25">
      <c r="A1652" s="11">
        <v>11</v>
      </c>
      <c r="B1652" s="12" t="s">
        <v>218</v>
      </c>
      <c r="C1652" s="14"/>
      <c r="D1652" s="14"/>
      <c r="E1652" s="14"/>
      <c r="F1652" s="14"/>
      <c r="G1652" s="14"/>
      <c r="H1652" s="14"/>
    </row>
    <row r="1653" spans="1:8" ht="47.25" x14ac:dyDescent="0.25">
      <c r="A1653" s="11">
        <v>12</v>
      </c>
      <c r="B1653" s="12" t="s">
        <v>243</v>
      </c>
      <c r="C1653" s="14"/>
      <c r="D1653" s="14"/>
      <c r="E1653" s="14"/>
      <c r="F1653" s="14"/>
      <c r="G1653" s="14"/>
      <c r="H1653" s="14"/>
    </row>
    <row r="1654" spans="1:8" ht="15.75" x14ac:dyDescent="0.25">
      <c r="A1654" s="11">
        <v>13</v>
      </c>
      <c r="B1654" s="12" t="s">
        <v>220</v>
      </c>
      <c r="C1654" s="14">
        <v>62.8</v>
      </c>
      <c r="D1654" s="14">
        <v>72.400000000000006</v>
      </c>
      <c r="E1654" s="14">
        <v>50.7</v>
      </c>
      <c r="F1654" s="14">
        <v>53.3</v>
      </c>
      <c r="G1654" s="14">
        <v>53.6</v>
      </c>
      <c r="H1654" s="14">
        <v>53.7</v>
      </c>
    </row>
    <row r="1655" spans="1:8" ht="15.75" x14ac:dyDescent="0.25">
      <c r="A1655" s="11">
        <v>14</v>
      </c>
      <c r="B1655" s="12" t="s">
        <v>223</v>
      </c>
      <c r="C1655" s="14">
        <v>0</v>
      </c>
      <c r="D1655" s="14">
        <f>D1654/C1654*100</f>
        <v>115.28662420382167</v>
      </c>
      <c r="E1655" s="14">
        <f>E1654/D1654*100</f>
        <v>70.027624309392266</v>
      </c>
      <c r="F1655" s="14">
        <f>F1654/E1654*100</f>
        <v>105.12820512820511</v>
      </c>
      <c r="G1655" s="14">
        <f>G1654/F1654*100</f>
        <v>100.56285178236399</v>
      </c>
      <c r="H1655" s="14">
        <f>H1654/G1654*100</f>
        <v>100.18656716417911</v>
      </c>
    </row>
    <row r="1656" spans="1:8" ht="18" customHeight="1" x14ac:dyDescent="0.25">
      <c r="A1656" s="12"/>
      <c r="B1656" s="51" t="s">
        <v>313</v>
      </c>
      <c r="C1656" s="14"/>
      <c r="D1656" s="14"/>
      <c r="E1656" s="14"/>
      <c r="F1656" s="14"/>
      <c r="G1656" s="14"/>
      <c r="H1656" s="14"/>
    </row>
    <row r="1657" spans="1:8" ht="15.75" x14ac:dyDescent="0.25">
      <c r="A1657" s="11">
        <v>1</v>
      </c>
      <c r="B1657" s="12" t="s">
        <v>207</v>
      </c>
      <c r="C1657" s="14">
        <f t="shared" ref="C1657:H1657" si="348">C1658+C1663</f>
        <v>59.099999999999994</v>
      </c>
      <c r="D1657" s="14">
        <f t="shared" si="348"/>
        <v>61.300000000000004</v>
      </c>
      <c r="E1657" s="14">
        <f t="shared" si="348"/>
        <v>56.400000000000006</v>
      </c>
      <c r="F1657" s="14">
        <f t="shared" si="348"/>
        <v>59.400000000000006</v>
      </c>
      <c r="G1657" s="14">
        <f t="shared" si="348"/>
        <v>57</v>
      </c>
      <c r="H1657" s="14">
        <f t="shared" si="348"/>
        <v>57.2</v>
      </c>
    </row>
    <row r="1658" spans="1:8" ht="31.5" x14ac:dyDescent="0.25">
      <c r="A1658" s="11">
        <v>2</v>
      </c>
      <c r="B1658" s="12" t="s">
        <v>209</v>
      </c>
      <c r="C1658" s="14">
        <f t="shared" ref="C1658:H1658" si="349">C1660+C1661+C1662</f>
        <v>16.8</v>
      </c>
      <c r="D1658" s="14">
        <f t="shared" si="349"/>
        <v>17.100000000000001</v>
      </c>
      <c r="E1658" s="14">
        <f t="shared" si="349"/>
        <v>21.2</v>
      </c>
      <c r="F1658" s="14">
        <f t="shared" si="349"/>
        <v>24.2</v>
      </c>
      <c r="G1658" s="14">
        <f t="shared" si="349"/>
        <v>21.8</v>
      </c>
      <c r="H1658" s="14">
        <f t="shared" si="349"/>
        <v>22</v>
      </c>
    </row>
    <row r="1659" spans="1:8" ht="15.75" x14ac:dyDescent="0.25">
      <c r="A1659" s="11">
        <v>3</v>
      </c>
      <c r="B1659" s="12" t="s">
        <v>223</v>
      </c>
      <c r="C1659" s="14">
        <v>0</v>
      </c>
      <c r="D1659" s="14">
        <f>D1658/C1658*100</f>
        <v>101.78571428571428</v>
      </c>
      <c r="E1659" s="14">
        <f>E1658/D1658*100</f>
        <v>123.9766081871345</v>
      </c>
      <c r="F1659" s="14">
        <f>F1658/E1658*100</f>
        <v>114.15094339622642</v>
      </c>
      <c r="G1659" s="14">
        <f>G1658/F1658*100</f>
        <v>90.082644628099189</v>
      </c>
      <c r="H1659" s="14">
        <f>H1658/G1658*100</f>
        <v>100.91743119266054</v>
      </c>
    </row>
    <row r="1660" spans="1:8" ht="15.75" x14ac:dyDescent="0.25">
      <c r="A1660" s="11">
        <v>4</v>
      </c>
      <c r="B1660" s="12" t="s">
        <v>211</v>
      </c>
      <c r="C1660" s="14">
        <v>16.8</v>
      </c>
      <c r="D1660" s="14">
        <v>17.100000000000001</v>
      </c>
      <c r="E1660" s="14">
        <v>21.2</v>
      </c>
      <c r="F1660" s="14">
        <v>24.2</v>
      </c>
      <c r="G1660" s="14">
        <v>21.8</v>
      </c>
      <c r="H1660" s="14">
        <v>22</v>
      </c>
    </row>
    <row r="1661" spans="1:8" ht="15.75" x14ac:dyDescent="0.25">
      <c r="A1661" s="11">
        <v>5</v>
      </c>
      <c r="B1661" s="12" t="s">
        <v>212</v>
      </c>
      <c r="C1661" s="14">
        <v>0</v>
      </c>
      <c r="D1661" s="14">
        <v>0</v>
      </c>
      <c r="E1661" s="14">
        <v>0</v>
      </c>
      <c r="F1661" s="14">
        <v>0</v>
      </c>
      <c r="G1661" s="14">
        <v>0</v>
      </c>
      <c r="H1661" s="14">
        <v>0</v>
      </c>
    </row>
    <row r="1662" spans="1:8" ht="31.5" x14ac:dyDescent="0.25">
      <c r="A1662" s="11">
        <v>6</v>
      </c>
      <c r="B1662" s="12" t="s">
        <v>213</v>
      </c>
      <c r="C1662" s="14"/>
      <c r="D1662" s="14"/>
      <c r="E1662" s="14"/>
      <c r="F1662" s="14"/>
      <c r="G1662" s="14"/>
      <c r="H1662" s="14"/>
    </row>
    <row r="1663" spans="1:8" ht="15.75" x14ac:dyDescent="0.25">
      <c r="A1663" s="11">
        <v>7</v>
      </c>
      <c r="B1663" s="12" t="s">
        <v>214</v>
      </c>
      <c r="C1663" s="14">
        <f t="shared" ref="C1663:H1663" si="350">C1664+C1665+C1666</f>
        <v>42.3</v>
      </c>
      <c r="D1663" s="14">
        <f t="shared" si="350"/>
        <v>44.2</v>
      </c>
      <c r="E1663" s="14">
        <f t="shared" si="350"/>
        <v>35.200000000000003</v>
      </c>
      <c r="F1663" s="14">
        <f t="shared" si="350"/>
        <v>35.200000000000003</v>
      </c>
      <c r="G1663" s="14">
        <f t="shared" si="350"/>
        <v>35.200000000000003</v>
      </c>
      <c r="H1663" s="14">
        <f t="shared" si="350"/>
        <v>35.200000000000003</v>
      </c>
    </row>
    <row r="1664" spans="1:8" ht="15.75" x14ac:dyDescent="0.25">
      <c r="A1664" s="11">
        <v>8</v>
      </c>
      <c r="B1664" s="12" t="s">
        <v>215</v>
      </c>
      <c r="C1664" s="14">
        <v>30.8</v>
      </c>
      <c r="D1664" s="14">
        <v>34.1</v>
      </c>
      <c r="E1664" s="14">
        <v>35.200000000000003</v>
      </c>
      <c r="F1664" s="14">
        <v>35.200000000000003</v>
      </c>
      <c r="G1664" s="14">
        <v>35.200000000000003</v>
      </c>
      <c r="H1664" s="14">
        <v>35.200000000000003</v>
      </c>
    </row>
    <row r="1665" spans="1:8" ht="31.5" x14ac:dyDescent="0.25">
      <c r="A1665" s="11">
        <v>9</v>
      </c>
      <c r="B1665" s="12" t="s">
        <v>216</v>
      </c>
      <c r="C1665" s="14">
        <v>11.5</v>
      </c>
      <c r="D1665" s="14">
        <v>10.1</v>
      </c>
      <c r="E1665" s="14">
        <v>0</v>
      </c>
      <c r="F1665" s="14">
        <v>0</v>
      </c>
      <c r="G1665" s="14">
        <v>0</v>
      </c>
      <c r="H1665" s="14">
        <v>0</v>
      </c>
    </row>
    <row r="1666" spans="1:8" ht="15.75" x14ac:dyDescent="0.25">
      <c r="A1666" s="11">
        <v>10</v>
      </c>
      <c r="B1666" s="12" t="s">
        <v>217</v>
      </c>
      <c r="C1666" s="14"/>
      <c r="D1666" s="14"/>
      <c r="E1666" s="14"/>
      <c r="F1666" s="14"/>
      <c r="G1666" s="14"/>
      <c r="H1666" s="14"/>
    </row>
    <row r="1667" spans="1:8" ht="15.75" x14ac:dyDescent="0.25">
      <c r="A1667" s="11">
        <v>11</v>
      </c>
      <c r="B1667" s="12" t="s">
        <v>218</v>
      </c>
      <c r="C1667" s="14"/>
      <c r="D1667" s="14"/>
      <c r="E1667" s="14"/>
      <c r="F1667" s="14"/>
      <c r="G1667" s="14"/>
      <c r="H1667" s="14"/>
    </row>
    <row r="1668" spans="1:8" ht="47.25" x14ac:dyDescent="0.25">
      <c r="A1668" s="11">
        <v>12</v>
      </c>
      <c r="B1668" s="12" t="s">
        <v>243</v>
      </c>
      <c r="C1668" s="14"/>
      <c r="D1668" s="14"/>
      <c r="E1668" s="14"/>
      <c r="F1668" s="14"/>
      <c r="G1668" s="14"/>
      <c r="H1668" s="14"/>
    </row>
    <row r="1669" spans="1:8" ht="15.75" x14ac:dyDescent="0.25">
      <c r="A1669" s="11">
        <v>13</v>
      </c>
      <c r="B1669" s="12" t="s">
        <v>220</v>
      </c>
      <c r="C1669" s="14">
        <v>55.9</v>
      </c>
      <c r="D1669" s="14">
        <v>67.599999999999994</v>
      </c>
      <c r="E1669" s="14">
        <v>56.4</v>
      </c>
      <c r="F1669" s="14">
        <v>59.4</v>
      </c>
      <c r="G1669" s="14">
        <v>57</v>
      </c>
      <c r="H1669" s="14">
        <v>57.2</v>
      </c>
    </row>
    <row r="1670" spans="1:8" ht="15.75" x14ac:dyDescent="0.25">
      <c r="A1670" s="11">
        <v>14</v>
      </c>
      <c r="B1670" s="12" t="s">
        <v>223</v>
      </c>
      <c r="C1670" s="14">
        <v>0</v>
      </c>
      <c r="D1670" s="14">
        <f>D1669/C1669*100</f>
        <v>120.93023255813952</v>
      </c>
      <c r="E1670" s="14">
        <f>E1669/D1669*100</f>
        <v>83.431952662721898</v>
      </c>
      <c r="F1670" s="14">
        <f>F1669/E1669*100</f>
        <v>105.31914893617021</v>
      </c>
      <c r="G1670" s="14">
        <f>G1669/F1669*100</f>
        <v>95.959595959595973</v>
      </c>
      <c r="H1670" s="14">
        <f>H1669/G1669*100</f>
        <v>100.35087719298245</v>
      </c>
    </row>
    <row r="1671" spans="1:8" ht="15.75" x14ac:dyDescent="0.25">
      <c r="A1671" s="12"/>
      <c r="B1671" s="51" t="s">
        <v>314</v>
      </c>
      <c r="C1671" s="14"/>
      <c r="D1671" s="14"/>
      <c r="E1671" s="14"/>
      <c r="F1671" s="14"/>
      <c r="G1671" s="14"/>
      <c r="H1671" s="14"/>
    </row>
    <row r="1672" spans="1:8" ht="15.75" x14ac:dyDescent="0.25">
      <c r="A1672" s="11">
        <v>1</v>
      </c>
      <c r="B1672" s="12" t="s">
        <v>207</v>
      </c>
      <c r="C1672" s="14">
        <f t="shared" ref="C1672:H1672" si="351">C1673+C1678</f>
        <v>37.1</v>
      </c>
      <c r="D1672" s="14">
        <f t="shared" si="351"/>
        <v>38.700000000000003</v>
      </c>
      <c r="E1672" s="14">
        <f t="shared" si="351"/>
        <v>35.200000000000003</v>
      </c>
      <c r="F1672" s="14">
        <f t="shared" si="351"/>
        <v>40.700000000000003</v>
      </c>
      <c r="G1672" s="14">
        <f t="shared" si="351"/>
        <v>40.700000000000003</v>
      </c>
      <c r="H1672" s="14">
        <f t="shared" si="351"/>
        <v>40.700000000000003</v>
      </c>
    </row>
    <row r="1673" spans="1:8" ht="31.5" x14ac:dyDescent="0.25">
      <c r="A1673" s="11">
        <v>2</v>
      </c>
      <c r="B1673" s="12" t="s">
        <v>209</v>
      </c>
      <c r="C1673" s="14">
        <f t="shared" ref="C1673:H1673" si="352">C1675+C1676+C1677</f>
        <v>7.8</v>
      </c>
      <c r="D1673" s="14">
        <f t="shared" si="352"/>
        <v>3</v>
      </c>
      <c r="E1673" s="14">
        <f t="shared" si="352"/>
        <v>3.1</v>
      </c>
      <c r="F1673" s="14">
        <f t="shared" si="352"/>
        <v>8.6</v>
      </c>
      <c r="G1673" s="14">
        <f t="shared" si="352"/>
        <v>8.6</v>
      </c>
      <c r="H1673" s="14">
        <f t="shared" si="352"/>
        <v>8.6</v>
      </c>
    </row>
    <row r="1674" spans="1:8" ht="15.75" x14ac:dyDescent="0.25">
      <c r="A1674" s="11">
        <v>3</v>
      </c>
      <c r="B1674" s="12" t="s">
        <v>223</v>
      </c>
      <c r="C1674" s="14">
        <v>0</v>
      </c>
      <c r="D1674" s="14">
        <f>D1673/C1673*100</f>
        <v>38.461538461538467</v>
      </c>
      <c r="E1674" s="14">
        <f>E1673/D1673*100</f>
        <v>103.33333333333334</v>
      </c>
      <c r="F1674" s="14">
        <f>F1673/E1673*100</f>
        <v>277.41935483870964</v>
      </c>
      <c r="G1674" s="14">
        <f>G1673/F1673*100</f>
        <v>100</v>
      </c>
      <c r="H1674" s="14">
        <f>H1673/G1673*100</f>
        <v>100</v>
      </c>
    </row>
    <row r="1675" spans="1:8" ht="15.75" x14ac:dyDescent="0.25">
      <c r="A1675" s="11">
        <v>4</v>
      </c>
      <c r="B1675" s="12" t="s">
        <v>211</v>
      </c>
      <c r="C1675" s="14">
        <v>7.7</v>
      </c>
      <c r="D1675" s="14">
        <v>3</v>
      </c>
      <c r="E1675" s="14">
        <v>3.1</v>
      </c>
      <c r="F1675" s="14">
        <v>8.6</v>
      </c>
      <c r="G1675" s="14">
        <v>8.6</v>
      </c>
      <c r="H1675" s="14">
        <v>8.6</v>
      </c>
    </row>
    <row r="1676" spans="1:8" ht="15.75" x14ac:dyDescent="0.25">
      <c r="A1676" s="11">
        <v>5</v>
      </c>
      <c r="B1676" s="12" t="s">
        <v>212</v>
      </c>
      <c r="C1676" s="14">
        <v>0</v>
      </c>
      <c r="D1676" s="14">
        <v>0</v>
      </c>
      <c r="E1676" s="14">
        <v>0</v>
      </c>
      <c r="F1676" s="14">
        <v>0</v>
      </c>
      <c r="G1676" s="14">
        <v>0</v>
      </c>
      <c r="H1676" s="14">
        <v>0</v>
      </c>
    </row>
    <row r="1677" spans="1:8" ht="31.5" x14ac:dyDescent="0.25">
      <c r="A1677" s="11">
        <v>6</v>
      </c>
      <c r="B1677" s="12" t="s">
        <v>213</v>
      </c>
      <c r="C1677" s="14">
        <v>0.1</v>
      </c>
      <c r="D1677" s="14"/>
      <c r="E1677" s="14"/>
      <c r="F1677" s="14"/>
      <c r="G1677" s="14"/>
      <c r="H1677" s="14"/>
    </row>
    <row r="1678" spans="1:8" ht="15.75" x14ac:dyDescent="0.25">
      <c r="A1678" s="11">
        <v>7</v>
      </c>
      <c r="B1678" s="12" t="s">
        <v>214</v>
      </c>
      <c r="C1678" s="14">
        <f t="shared" ref="C1678:H1678" si="353">C1679+C1680+C1681</f>
        <v>29.3</v>
      </c>
      <c r="D1678" s="14">
        <f t="shared" si="353"/>
        <v>35.700000000000003</v>
      </c>
      <c r="E1678" s="14">
        <f t="shared" si="353"/>
        <v>32.1</v>
      </c>
      <c r="F1678" s="14">
        <f t="shared" si="353"/>
        <v>32.1</v>
      </c>
      <c r="G1678" s="14">
        <f t="shared" si="353"/>
        <v>32.1</v>
      </c>
      <c r="H1678" s="14">
        <f t="shared" si="353"/>
        <v>32.1</v>
      </c>
    </row>
    <row r="1679" spans="1:8" ht="15.75" x14ac:dyDescent="0.25">
      <c r="A1679" s="11">
        <v>8</v>
      </c>
      <c r="B1679" s="12" t="s">
        <v>215</v>
      </c>
      <c r="C1679" s="14">
        <v>20</v>
      </c>
      <c r="D1679" s="14">
        <v>27.8</v>
      </c>
      <c r="E1679" s="14">
        <v>32.1</v>
      </c>
      <c r="F1679" s="14">
        <v>32.1</v>
      </c>
      <c r="G1679" s="14">
        <v>32.1</v>
      </c>
      <c r="H1679" s="14">
        <v>32.1</v>
      </c>
    </row>
    <row r="1680" spans="1:8" ht="31.5" x14ac:dyDescent="0.25">
      <c r="A1680" s="11">
        <v>9</v>
      </c>
      <c r="B1680" s="12" t="s">
        <v>216</v>
      </c>
      <c r="C1680" s="14">
        <v>9.3000000000000007</v>
      </c>
      <c r="D1680" s="14">
        <v>7.9</v>
      </c>
      <c r="E1680" s="14">
        <v>0</v>
      </c>
      <c r="F1680" s="14">
        <v>0</v>
      </c>
      <c r="G1680" s="14">
        <v>0</v>
      </c>
      <c r="H1680" s="14">
        <v>0</v>
      </c>
    </row>
    <row r="1681" spans="1:8" ht="15.75" x14ac:dyDescent="0.25">
      <c r="A1681" s="11">
        <v>10</v>
      </c>
      <c r="B1681" s="12" t="s">
        <v>217</v>
      </c>
      <c r="C1681" s="14"/>
      <c r="D1681" s="14"/>
      <c r="E1681" s="14"/>
      <c r="F1681" s="14"/>
      <c r="G1681" s="14"/>
      <c r="H1681" s="14"/>
    </row>
    <row r="1682" spans="1:8" ht="15.75" x14ac:dyDescent="0.25">
      <c r="A1682" s="11">
        <v>11</v>
      </c>
      <c r="B1682" s="12" t="s">
        <v>218</v>
      </c>
      <c r="C1682" s="14"/>
      <c r="D1682" s="14"/>
      <c r="E1682" s="14"/>
      <c r="F1682" s="14"/>
      <c r="G1682" s="14"/>
      <c r="H1682" s="14"/>
    </row>
    <row r="1683" spans="1:8" ht="47.25" x14ac:dyDescent="0.25">
      <c r="A1683" s="11">
        <v>12</v>
      </c>
      <c r="B1683" s="12" t="s">
        <v>243</v>
      </c>
      <c r="C1683" s="14"/>
      <c r="D1683" s="14"/>
      <c r="E1683" s="14"/>
      <c r="F1683" s="14"/>
      <c r="G1683" s="14"/>
      <c r="H1683" s="14"/>
    </row>
    <row r="1684" spans="1:8" ht="15.75" x14ac:dyDescent="0.25">
      <c r="A1684" s="11">
        <v>13</v>
      </c>
      <c r="B1684" s="12" t="s">
        <v>220</v>
      </c>
      <c r="C1684" s="14">
        <v>36.4</v>
      </c>
      <c r="D1684" s="14">
        <v>39</v>
      </c>
      <c r="E1684" s="14">
        <v>35.200000000000003</v>
      </c>
      <c r="F1684" s="14">
        <v>40.700000000000003</v>
      </c>
      <c r="G1684" s="14">
        <v>40.700000000000003</v>
      </c>
      <c r="H1684" s="14">
        <v>40.700000000000003</v>
      </c>
    </row>
    <row r="1685" spans="1:8" ht="15.75" x14ac:dyDescent="0.25">
      <c r="A1685" s="11">
        <v>14</v>
      </c>
      <c r="B1685" s="12" t="s">
        <v>223</v>
      </c>
      <c r="C1685" s="14">
        <v>0</v>
      </c>
      <c r="D1685" s="14">
        <f>D1684/C1684*100</f>
        <v>107.14285714285714</v>
      </c>
      <c r="E1685" s="14">
        <f>E1684/D1684*100</f>
        <v>90.256410256410263</v>
      </c>
      <c r="F1685" s="14">
        <f>F1684/E1684*100</f>
        <v>115.625</v>
      </c>
      <c r="G1685" s="14">
        <f>G1684/F1684*100</f>
        <v>100</v>
      </c>
      <c r="H1685" s="14">
        <f>H1684/G1684*100</f>
        <v>100</v>
      </c>
    </row>
    <row r="1686" spans="1:8" ht="15.75" x14ac:dyDescent="0.25">
      <c r="A1686" s="12"/>
      <c r="B1686" s="51" t="s">
        <v>315</v>
      </c>
      <c r="C1686" s="14"/>
      <c r="D1686" s="14"/>
      <c r="E1686" s="14"/>
      <c r="F1686" s="14"/>
      <c r="G1686" s="14"/>
      <c r="H1686" s="14"/>
    </row>
    <row r="1687" spans="1:8" ht="15.75" x14ac:dyDescent="0.25">
      <c r="A1687" s="11">
        <v>1</v>
      </c>
      <c r="B1687" s="12" t="s">
        <v>207</v>
      </c>
      <c r="C1687" s="14">
        <f t="shared" ref="C1687:H1687" si="354">C1688+C1693</f>
        <v>87.1</v>
      </c>
      <c r="D1687" s="14">
        <f t="shared" si="354"/>
        <v>122.49999999999999</v>
      </c>
      <c r="E1687" s="14">
        <f t="shared" si="354"/>
        <v>47.900000000000006</v>
      </c>
      <c r="F1687" s="14">
        <f t="shared" si="354"/>
        <v>60.7</v>
      </c>
      <c r="G1687" s="14">
        <f t="shared" si="354"/>
        <v>61.1</v>
      </c>
      <c r="H1687" s="14">
        <f t="shared" si="354"/>
        <v>61.2</v>
      </c>
    </row>
    <row r="1688" spans="1:8" ht="31.5" x14ac:dyDescent="0.25">
      <c r="A1688" s="11">
        <v>2</v>
      </c>
      <c r="B1688" s="12" t="s">
        <v>209</v>
      </c>
      <c r="C1688" s="14">
        <f t="shared" ref="C1688:H1688" si="355">C1690+C1691+C1692</f>
        <v>7</v>
      </c>
      <c r="D1688" s="14">
        <f t="shared" si="355"/>
        <v>20.799999999999997</v>
      </c>
      <c r="E1688" s="14">
        <f t="shared" si="355"/>
        <v>12.8</v>
      </c>
      <c r="F1688" s="14">
        <f t="shared" si="355"/>
        <v>25.6</v>
      </c>
      <c r="G1688" s="14">
        <f t="shared" si="355"/>
        <v>26</v>
      </c>
      <c r="H1688" s="14">
        <f t="shared" si="355"/>
        <v>26.1</v>
      </c>
    </row>
    <row r="1689" spans="1:8" ht="15.75" x14ac:dyDescent="0.25">
      <c r="A1689" s="11">
        <v>3</v>
      </c>
      <c r="B1689" s="12" t="s">
        <v>223</v>
      </c>
      <c r="C1689" s="14">
        <v>0</v>
      </c>
      <c r="D1689" s="14">
        <f>D1688/C1688*100</f>
        <v>297.14285714285711</v>
      </c>
      <c r="E1689" s="14">
        <f>E1688/D1688*100</f>
        <v>61.538461538461554</v>
      </c>
      <c r="F1689" s="14">
        <f>F1688/E1688*100</f>
        <v>200</v>
      </c>
      <c r="G1689" s="14">
        <f>G1688/F1688*100</f>
        <v>101.5625</v>
      </c>
      <c r="H1689" s="14">
        <f>H1688/G1688*100</f>
        <v>100.38461538461539</v>
      </c>
    </row>
    <row r="1690" spans="1:8" ht="15.75" x14ac:dyDescent="0.25">
      <c r="A1690" s="11">
        <v>4</v>
      </c>
      <c r="B1690" s="12" t="s">
        <v>211</v>
      </c>
      <c r="C1690" s="14">
        <v>6.9</v>
      </c>
      <c r="D1690" s="14">
        <v>9.5</v>
      </c>
      <c r="E1690" s="14">
        <v>12.8</v>
      </c>
      <c r="F1690" s="14">
        <v>25.6</v>
      </c>
      <c r="G1690" s="14">
        <v>26</v>
      </c>
      <c r="H1690" s="14">
        <v>26.1</v>
      </c>
    </row>
    <row r="1691" spans="1:8" ht="15.75" x14ac:dyDescent="0.25">
      <c r="A1691" s="11">
        <v>5</v>
      </c>
      <c r="B1691" s="12" t="s">
        <v>212</v>
      </c>
      <c r="C1691" s="14">
        <v>0.1</v>
      </c>
      <c r="D1691" s="14">
        <v>0.1</v>
      </c>
      <c r="E1691" s="14">
        <v>0</v>
      </c>
      <c r="F1691" s="14">
        <v>0</v>
      </c>
      <c r="G1691" s="14">
        <v>0</v>
      </c>
      <c r="H1691" s="14">
        <v>0</v>
      </c>
    </row>
    <row r="1692" spans="1:8" ht="31.5" x14ac:dyDescent="0.25">
      <c r="A1692" s="11">
        <v>6</v>
      </c>
      <c r="B1692" s="12" t="s">
        <v>213</v>
      </c>
      <c r="C1692" s="14"/>
      <c r="D1692" s="14">
        <v>11.2</v>
      </c>
      <c r="E1692" s="14"/>
      <c r="F1692" s="14"/>
      <c r="G1692" s="14"/>
      <c r="H1692" s="14"/>
    </row>
    <row r="1693" spans="1:8" ht="15.75" x14ac:dyDescent="0.25">
      <c r="A1693" s="11">
        <v>7</v>
      </c>
      <c r="B1693" s="12" t="s">
        <v>214</v>
      </c>
      <c r="C1693" s="14">
        <f t="shared" ref="C1693:H1693" si="356">C1694+C1695+C1696</f>
        <v>80.099999999999994</v>
      </c>
      <c r="D1693" s="14">
        <f t="shared" si="356"/>
        <v>101.69999999999999</v>
      </c>
      <c r="E1693" s="14">
        <f t="shared" si="356"/>
        <v>35.1</v>
      </c>
      <c r="F1693" s="14">
        <f t="shared" si="356"/>
        <v>35.1</v>
      </c>
      <c r="G1693" s="14">
        <f t="shared" si="356"/>
        <v>35.1</v>
      </c>
      <c r="H1693" s="14">
        <f t="shared" si="356"/>
        <v>35.1</v>
      </c>
    </row>
    <row r="1694" spans="1:8" ht="15.75" x14ac:dyDescent="0.25">
      <c r="A1694" s="11">
        <v>8</v>
      </c>
      <c r="B1694" s="12" t="s">
        <v>215</v>
      </c>
      <c r="C1694" s="14">
        <v>32.4</v>
      </c>
      <c r="D1694" s="14">
        <v>36.1</v>
      </c>
      <c r="E1694" s="14">
        <v>35.1</v>
      </c>
      <c r="F1694" s="14">
        <v>35.1</v>
      </c>
      <c r="G1694" s="14">
        <v>35.1</v>
      </c>
      <c r="H1694" s="14">
        <v>35.1</v>
      </c>
    </row>
    <row r="1695" spans="1:8" ht="31.5" x14ac:dyDescent="0.25">
      <c r="A1695" s="11">
        <v>9</v>
      </c>
      <c r="B1695" s="12" t="s">
        <v>216</v>
      </c>
      <c r="C1695" s="14">
        <v>47.7</v>
      </c>
      <c r="D1695" s="14">
        <v>65.599999999999994</v>
      </c>
      <c r="E1695" s="14">
        <v>0</v>
      </c>
      <c r="F1695" s="14">
        <v>0</v>
      </c>
      <c r="G1695" s="14">
        <v>0</v>
      </c>
      <c r="H1695" s="14">
        <v>0</v>
      </c>
    </row>
    <row r="1696" spans="1:8" ht="15.75" x14ac:dyDescent="0.25">
      <c r="A1696" s="11">
        <v>10</v>
      </c>
      <c r="B1696" s="12" t="s">
        <v>217</v>
      </c>
      <c r="C1696" s="14"/>
      <c r="D1696" s="14"/>
      <c r="E1696" s="14"/>
      <c r="F1696" s="14"/>
      <c r="G1696" s="14"/>
      <c r="H1696" s="14"/>
    </row>
    <row r="1697" spans="1:8" ht="15.75" x14ac:dyDescent="0.25">
      <c r="A1697" s="11">
        <v>11</v>
      </c>
      <c r="B1697" s="12" t="s">
        <v>218</v>
      </c>
      <c r="C1697" s="14"/>
      <c r="D1697" s="14"/>
      <c r="E1697" s="14"/>
      <c r="F1697" s="14"/>
      <c r="G1697" s="14"/>
      <c r="H1697" s="14"/>
    </row>
    <row r="1698" spans="1:8" ht="47.25" x14ac:dyDescent="0.25">
      <c r="A1698" s="11">
        <v>12</v>
      </c>
      <c r="B1698" s="12" t="s">
        <v>243</v>
      </c>
      <c r="C1698" s="14"/>
      <c r="D1698" s="14"/>
      <c r="E1698" s="14"/>
      <c r="F1698" s="14"/>
      <c r="G1698" s="14"/>
      <c r="H1698" s="14"/>
    </row>
    <row r="1699" spans="1:8" ht="15.75" x14ac:dyDescent="0.25">
      <c r="A1699" s="11">
        <v>13</v>
      </c>
      <c r="B1699" s="12" t="s">
        <v>220</v>
      </c>
      <c r="C1699" s="14">
        <v>105.4</v>
      </c>
      <c r="D1699" s="14">
        <v>108.4</v>
      </c>
      <c r="E1699" s="14">
        <v>47.9</v>
      </c>
      <c r="F1699" s="14">
        <v>60.7</v>
      </c>
      <c r="G1699" s="14">
        <v>61.1</v>
      </c>
      <c r="H1699" s="14">
        <v>61.2</v>
      </c>
    </row>
    <row r="1700" spans="1:8" ht="15.75" x14ac:dyDescent="0.25">
      <c r="A1700" s="11">
        <v>14</v>
      </c>
      <c r="B1700" s="12" t="s">
        <v>223</v>
      </c>
      <c r="C1700" s="14">
        <v>0</v>
      </c>
      <c r="D1700" s="14">
        <f>D1699/C1699*100</f>
        <v>102.84629981024669</v>
      </c>
      <c r="E1700" s="14">
        <f>E1699/D1699*100</f>
        <v>44.188191881918812</v>
      </c>
      <c r="F1700" s="14">
        <f>F1699/E1699*100</f>
        <v>126.72233820459292</v>
      </c>
      <c r="G1700" s="14">
        <f>G1699/F1699*100</f>
        <v>100.65897858319603</v>
      </c>
      <c r="H1700" s="14">
        <f>H1699/G1699*100</f>
        <v>100.16366612111294</v>
      </c>
    </row>
    <row r="1701" spans="1:8" ht="15.75" x14ac:dyDescent="0.25">
      <c r="A1701" s="12"/>
      <c r="B1701" s="51" t="s">
        <v>316</v>
      </c>
      <c r="C1701" s="14"/>
      <c r="D1701" s="14"/>
      <c r="E1701" s="14"/>
      <c r="F1701" s="14"/>
      <c r="G1701" s="14"/>
      <c r="H1701" s="14"/>
    </row>
    <row r="1702" spans="1:8" ht="15.75" x14ac:dyDescent="0.25">
      <c r="A1702" s="11">
        <v>1</v>
      </c>
      <c r="B1702" s="12" t="s">
        <v>207</v>
      </c>
      <c r="C1702" s="14">
        <f t="shared" ref="C1702:H1702" si="357">C1703+C1708</f>
        <v>43.4</v>
      </c>
      <c r="D1702" s="14">
        <f t="shared" si="357"/>
        <v>64.7</v>
      </c>
      <c r="E1702" s="14">
        <f t="shared" si="357"/>
        <v>42.6</v>
      </c>
      <c r="F1702" s="14">
        <f t="shared" si="357"/>
        <v>43.6</v>
      </c>
      <c r="G1702" s="14">
        <f t="shared" si="357"/>
        <v>43.6</v>
      </c>
      <c r="H1702" s="14">
        <f t="shared" si="357"/>
        <v>43.7</v>
      </c>
    </row>
    <row r="1703" spans="1:8" ht="31.5" x14ac:dyDescent="0.25">
      <c r="A1703" s="11">
        <v>2</v>
      </c>
      <c r="B1703" s="12" t="s">
        <v>209</v>
      </c>
      <c r="C1703" s="14">
        <f t="shared" ref="C1703:H1703" si="358">C1705+C1706+C1707</f>
        <v>7.1</v>
      </c>
      <c r="D1703" s="14">
        <f t="shared" si="358"/>
        <v>11.999999999999998</v>
      </c>
      <c r="E1703" s="14">
        <f t="shared" si="358"/>
        <v>13.4</v>
      </c>
      <c r="F1703" s="14">
        <f t="shared" si="358"/>
        <v>14.4</v>
      </c>
      <c r="G1703" s="14">
        <f t="shared" si="358"/>
        <v>14.4</v>
      </c>
      <c r="H1703" s="14">
        <f t="shared" si="358"/>
        <v>14.5</v>
      </c>
    </row>
    <row r="1704" spans="1:8" ht="15.75" x14ac:dyDescent="0.25">
      <c r="A1704" s="11">
        <v>3</v>
      </c>
      <c r="B1704" s="12" t="s">
        <v>223</v>
      </c>
      <c r="C1704" s="14">
        <v>0</v>
      </c>
      <c r="D1704" s="14">
        <f>D1703/C1703*100</f>
        <v>169.01408450704224</v>
      </c>
      <c r="E1704" s="14">
        <f>E1703/D1703*100</f>
        <v>111.66666666666669</v>
      </c>
      <c r="F1704" s="14">
        <f>F1703/E1703*100</f>
        <v>107.46268656716418</v>
      </c>
      <c r="G1704" s="14">
        <f>G1703/F1703*100</f>
        <v>100</v>
      </c>
      <c r="H1704" s="14">
        <f>H1703/G1703*100</f>
        <v>100.69444444444444</v>
      </c>
    </row>
    <row r="1705" spans="1:8" ht="15.75" x14ac:dyDescent="0.25">
      <c r="A1705" s="11">
        <v>4</v>
      </c>
      <c r="B1705" s="12" t="s">
        <v>211</v>
      </c>
      <c r="C1705" s="14">
        <v>7.1</v>
      </c>
      <c r="D1705" s="14">
        <v>11.7</v>
      </c>
      <c r="E1705" s="14">
        <v>13.4</v>
      </c>
      <c r="F1705" s="14">
        <v>14.4</v>
      </c>
      <c r="G1705" s="14">
        <v>14.4</v>
      </c>
      <c r="H1705" s="14">
        <v>14.5</v>
      </c>
    </row>
    <row r="1706" spans="1:8" ht="15.75" x14ac:dyDescent="0.25">
      <c r="A1706" s="11">
        <v>5</v>
      </c>
      <c r="B1706" s="12" t="s">
        <v>212</v>
      </c>
      <c r="C1706" s="14">
        <v>0</v>
      </c>
      <c r="D1706" s="14">
        <v>0.1</v>
      </c>
      <c r="E1706" s="14">
        <v>0</v>
      </c>
      <c r="F1706" s="14">
        <v>0</v>
      </c>
      <c r="G1706" s="14">
        <v>0</v>
      </c>
      <c r="H1706" s="14">
        <v>0</v>
      </c>
    </row>
    <row r="1707" spans="1:8" ht="31.5" x14ac:dyDescent="0.25">
      <c r="A1707" s="11">
        <v>6</v>
      </c>
      <c r="B1707" s="12" t="s">
        <v>213</v>
      </c>
      <c r="C1707" s="14"/>
      <c r="D1707" s="14">
        <v>0.2</v>
      </c>
      <c r="E1707" s="14"/>
      <c r="F1707" s="14"/>
      <c r="G1707" s="14"/>
      <c r="H1707" s="14"/>
    </row>
    <row r="1708" spans="1:8" ht="15.75" x14ac:dyDescent="0.25">
      <c r="A1708" s="11">
        <v>7</v>
      </c>
      <c r="B1708" s="12" t="s">
        <v>214</v>
      </c>
      <c r="C1708" s="14">
        <f t="shared" ref="C1708:H1708" si="359">C1709+C1710+C1711</f>
        <v>36.299999999999997</v>
      </c>
      <c r="D1708" s="14">
        <f t="shared" si="359"/>
        <v>52.7</v>
      </c>
      <c r="E1708" s="14">
        <f t="shared" si="359"/>
        <v>29.2</v>
      </c>
      <c r="F1708" s="14">
        <f t="shared" si="359"/>
        <v>29.2</v>
      </c>
      <c r="G1708" s="14">
        <f t="shared" si="359"/>
        <v>29.2</v>
      </c>
      <c r="H1708" s="14">
        <f t="shared" si="359"/>
        <v>29.2</v>
      </c>
    </row>
    <row r="1709" spans="1:8" ht="15.75" x14ac:dyDescent="0.25">
      <c r="A1709" s="11">
        <v>8</v>
      </c>
      <c r="B1709" s="12" t="s">
        <v>215</v>
      </c>
      <c r="C1709" s="14">
        <v>25.2</v>
      </c>
      <c r="D1709" s="14">
        <v>31</v>
      </c>
      <c r="E1709" s="14">
        <v>29.2</v>
      </c>
      <c r="F1709" s="14">
        <v>29.2</v>
      </c>
      <c r="G1709" s="14">
        <v>29.2</v>
      </c>
      <c r="H1709" s="14">
        <v>29.2</v>
      </c>
    </row>
    <row r="1710" spans="1:8" ht="31.5" x14ac:dyDescent="0.25">
      <c r="A1710" s="11">
        <v>9</v>
      </c>
      <c r="B1710" s="12" t="s">
        <v>216</v>
      </c>
      <c r="C1710" s="14">
        <v>11.1</v>
      </c>
      <c r="D1710" s="14">
        <v>21.7</v>
      </c>
      <c r="E1710" s="14">
        <v>0</v>
      </c>
      <c r="F1710" s="14">
        <v>0</v>
      </c>
      <c r="G1710" s="14">
        <v>0</v>
      </c>
      <c r="H1710" s="14">
        <v>0</v>
      </c>
    </row>
    <row r="1711" spans="1:8" ht="15.75" x14ac:dyDescent="0.25">
      <c r="A1711" s="11">
        <v>10</v>
      </c>
      <c r="B1711" s="12" t="s">
        <v>217</v>
      </c>
      <c r="C1711" s="14"/>
      <c r="D1711" s="14"/>
      <c r="E1711" s="14"/>
      <c r="F1711" s="14"/>
      <c r="G1711" s="14"/>
      <c r="H1711" s="14"/>
    </row>
    <row r="1712" spans="1:8" ht="15.75" x14ac:dyDescent="0.25">
      <c r="A1712" s="11">
        <v>11</v>
      </c>
      <c r="B1712" s="12" t="s">
        <v>218</v>
      </c>
      <c r="C1712" s="14"/>
      <c r="D1712" s="14"/>
      <c r="E1712" s="14"/>
      <c r="F1712" s="14"/>
      <c r="G1712" s="14"/>
      <c r="H1712" s="14"/>
    </row>
    <row r="1713" spans="1:8" ht="47.25" x14ac:dyDescent="0.25">
      <c r="A1713" s="11">
        <v>12</v>
      </c>
      <c r="B1713" s="12" t="s">
        <v>243</v>
      </c>
      <c r="C1713" s="14"/>
      <c r="D1713" s="14"/>
      <c r="E1713" s="14"/>
      <c r="F1713" s="14"/>
      <c r="G1713" s="14"/>
      <c r="H1713" s="14"/>
    </row>
    <row r="1714" spans="1:8" ht="15.75" x14ac:dyDescent="0.25">
      <c r="A1714" s="11">
        <v>13</v>
      </c>
      <c r="B1714" s="12" t="s">
        <v>220</v>
      </c>
      <c r="C1714" s="14">
        <v>45.1</v>
      </c>
      <c r="D1714" s="14">
        <v>60</v>
      </c>
      <c r="E1714" s="14">
        <v>42.6</v>
      </c>
      <c r="F1714" s="14">
        <v>43.6</v>
      </c>
      <c r="G1714" s="14">
        <v>43.6</v>
      </c>
      <c r="H1714" s="14">
        <v>43.7</v>
      </c>
    </row>
    <row r="1715" spans="1:8" ht="15.75" x14ac:dyDescent="0.25">
      <c r="A1715" s="11">
        <v>14</v>
      </c>
      <c r="B1715" s="12" t="s">
        <v>223</v>
      </c>
      <c r="C1715" s="14">
        <v>0</v>
      </c>
      <c r="D1715" s="14">
        <f>D1714/C1714*100</f>
        <v>133.03769401330376</v>
      </c>
      <c r="E1715" s="14">
        <f>E1714/D1714*100</f>
        <v>71.000000000000014</v>
      </c>
      <c r="F1715" s="14">
        <f>F1714/E1714*100</f>
        <v>102.34741784037557</v>
      </c>
      <c r="G1715" s="14">
        <f>G1714/F1714*100</f>
        <v>100</v>
      </c>
      <c r="H1715" s="14">
        <f>H1714/G1714*100</f>
        <v>100.22935779816513</v>
      </c>
    </row>
    <row r="1716" spans="1:8" ht="15.75" x14ac:dyDescent="0.25">
      <c r="A1716" s="12"/>
      <c r="B1716" s="51" t="s">
        <v>317</v>
      </c>
      <c r="C1716" s="14"/>
      <c r="D1716" s="14"/>
      <c r="E1716" s="14"/>
      <c r="F1716" s="14"/>
      <c r="G1716" s="14"/>
      <c r="H1716" s="14"/>
    </row>
    <row r="1717" spans="1:8" ht="15.75" x14ac:dyDescent="0.25">
      <c r="A1717" s="11">
        <v>1</v>
      </c>
      <c r="B1717" s="12" t="s">
        <v>207</v>
      </c>
      <c r="C1717" s="14">
        <f t="shared" ref="C1717:H1717" si="360">C1718+C1723</f>
        <v>59.599999999999994</v>
      </c>
      <c r="D1717" s="14">
        <f t="shared" si="360"/>
        <v>75.2</v>
      </c>
      <c r="E1717" s="14">
        <f t="shared" si="360"/>
        <v>46.5</v>
      </c>
      <c r="F1717" s="14">
        <f t="shared" si="360"/>
        <v>56.5</v>
      </c>
      <c r="G1717" s="14">
        <f t="shared" si="360"/>
        <v>56.929167</v>
      </c>
      <c r="H1717" s="14">
        <f t="shared" si="360"/>
        <v>57</v>
      </c>
    </row>
    <row r="1718" spans="1:8" ht="31.5" x14ac:dyDescent="0.25">
      <c r="A1718" s="11">
        <v>2</v>
      </c>
      <c r="B1718" s="12" t="s">
        <v>209</v>
      </c>
      <c r="C1718" s="14">
        <f t="shared" ref="C1718:H1718" si="361">C1720+C1721+C1722</f>
        <v>10.7</v>
      </c>
      <c r="D1718" s="14">
        <f t="shared" si="361"/>
        <v>16.3</v>
      </c>
      <c r="E1718" s="14">
        <f t="shared" si="361"/>
        <v>17.3</v>
      </c>
      <c r="F1718" s="14">
        <f t="shared" si="361"/>
        <v>27.3</v>
      </c>
      <c r="G1718" s="14">
        <f t="shared" si="361"/>
        <v>27.7</v>
      </c>
      <c r="H1718" s="14">
        <f t="shared" si="361"/>
        <v>27.8</v>
      </c>
    </row>
    <row r="1719" spans="1:8" ht="15.75" x14ac:dyDescent="0.25">
      <c r="A1719" s="11">
        <v>3</v>
      </c>
      <c r="B1719" s="12" t="s">
        <v>223</v>
      </c>
      <c r="C1719" s="14">
        <v>0</v>
      </c>
      <c r="D1719" s="14">
        <f>D1718/C1718*100</f>
        <v>152.33644859813086</v>
      </c>
      <c r="E1719" s="14">
        <f>E1718/D1718*100</f>
        <v>106.13496932515338</v>
      </c>
      <c r="F1719" s="14">
        <f>F1718/E1718*100</f>
        <v>157.80346820809248</v>
      </c>
      <c r="G1719" s="14">
        <f>G1718/F1718*100</f>
        <v>101.46520146520146</v>
      </c>
      <c r="H1719" s="14">
        <f>H1718/G1718*100</f>
        <v>100.36101083032491</v>
      </c>
    </row>
    <row r="1720" spans="1:8" ht="15.75" x14ac:dyDescent="0.25">
      <c r="A1720" s="11">
        <v>4</v>
      </c>
      <c r="B1720" s="12" t="s">
        <v>211</v>
      </c>
      <c r="C1720" s="14">
        <v>10.7</v>
      </c>
      <c r="D1720" s="14">
        <v>14.7</v>
      </c>
      <c r="E1720" s="14">
        <v>17.3</v>
      </c>
      <c r="F1720" s="14">
        <v>27.3</v>
      </c>
      <c r="G1720" s="14">
        <v>27.7</v>
      </c>
      <c r="H1720" s="14">
        <v>27.8</v>
      </c>
    </row>
    <row r="1721" spans="1:8" ht="15.75" x14ac:dyDescent="0.25">
      <c r="A1721" s="11">
        <v>5</v>
      </c>
      <c r="B1721" s="12" t="s">
        <v>212</v>
      </c>
      <c r="C1721" s="14">
        <v>0</v>
      </c>
      <c r="D1721" s="14">
        <v>0</v>
      </c>
      <c r="E1721" s="14">
        <v>0</v>
      </c>
      <c r="F1721" s="14">
        <v>0</v>
      </c>
      <c r="G1721" s="14">
        <v>0</v>
      </c>
      <c r="H1721" s="14">
        <v>0</v>
      </c>
    </row>
    <row r="1722" spans="1:8" ht="31.5" x14ac:dyDescent="0.25">
      <c r="A1722" s="11">
        <v>6</v>
      </c>
      <c r="B1722" s="12" t="s">
        <v>213</v>
      </c>
      <c r="C1722" s="14"/>
      <c r="D1722" s="14">
        <v>1.6</v>
      </c>
      <c r="E1722" s="14"/>
      <c r="F1722" s="14"/>
      <c r="G1722" s="14"/>
      <c r="H1722" s="14"/>
    </row>
    <row r="1723" spans="1:8" ht="15.75" x14ac:dyDescent="0.25">
      <c r="A1723" s="11">
        <v>7</v>
      </c>
      <c r="B1723" s="12" t="s">
        <v>214</v>
      </c>
      <c r="C1723" s="14">
        <f t="shared" ref="C1723:H1723" si="362">C1724+C1725+C1726</f>
        <v>48.9</v>
      </c>
      <c r="D1723" s="14">
        <f t="shared" si="362"/>
        <v>58.900000000000006</v>
      </c>
      <c r="E1723" s="14">
        <f t="shared" si="362"/>
        <v>29.2</v>
      </c>
      <c r="F1723" s="14">
        <f t="shared" si="362"/>
        <v>29.2</v>
      </c>
      <c r="G1723" s="14">
        <f t="shared" si="362"/>
        <v>29.229167</v>
      </c>
      <c r="H1723" s="14">
        <f t="shared" si="362"/>
        <v>29.2</v>
      </c>
    </row>
    <row r="1724" spans="1:8" ht="15.75" x14ac:dyDescent="0.25">
      <c r="A1724" s="11">
        <v>8</v>
      </c>
      <c r="B1724" s="12" t="s">
        <v>215</v>
      </c>
      <c r="C1724" s="14">
        <v>28.9</v>
      </c>
      <c r="D1724" s="14">
        <v>31.6</v>
      </c>
      <c r="E1724" s="14">
        <v>29.2</v>
      </c>
      <c r="F1724" s="14">
        <v>29.2</v>
      </c>
      <c r="G1724" s="14">
        <v>29.229167</v>
      </c>
      <c r="H1724" s="14">
        <v>29.2</v>
      </c>
    </row>
    <row r="1725" spans="1:8" ht="31.5" x14ac:dyDescent="0.25">
      <c r="A1725" s="11">
        <v>9</v>
      </c>
      <c r="B1725" s="12" t="s">
        <v>216</v>
      </c>
      <c r="C1725" s="14">
        <v>20</v>
      </c>
      <c r="D1725" s="14">
        <v>27.3</v>
      </c>
      <c r="E1725" s="14">
        <v>0</v>
      </c>
      <c r="F1725" s="14">
        <v>0</v>
      </c>
      <c r="G1725" s="14">
        <v>0</v>
      </c>
      <c r="H1725" s="14">
        <v>0</v>
      </c>
    </row>
    <row r="1726" spans="1:8" ht="15.75" x14ac:dyDescent="0.25">
      <c r="A1726" s="11">
        <v>10</v>
      </c>
      <c r="B1726" s="12" t="s">
        <v>217</v>
      </c>
      <c r="C1726" s="14"/>
      <c r="D1726" s="14"/>
      <c r="E1726" s="14"/>
      <c r="F1726" s="14"/>
      <c r="G1726" s="14"/>
      <c r="H1726" s="14"/>
    </row>
    <row r="1727" spans="1:8" ht="15.75" x14ac:dyDescent="0.25">
      <c r="A1727" s="11">
        <v>11</v>
      </c>
      <c r="B1727" s="12" t="s">
        <v>218</v>
      </c>
      <c r="C1727" s="14"/>
      <c r="D1727" s="14"/>
      <c r="E1727" s="14"/>
      <c r="F1727" s="14"/>
      <c r="G1727" s="14"/>
      <c r="H1727" s="14"/>
    </row>
    <row r="1728" spans="1:8" ht="47.25" x14ac:dyDescent="0.25">
      <c r="A1728" s="11">
        <v>12</v>
      </c>
      <c r="B1728" s="12" t="s">
        <v>243</v>
      </c>
      <c r="C1728" s="14"/>
      <c r="D1728" s="14"/>
      <c r="E1728" s="14"/>
      <c r="F1728" s="14"/>
      <c r="G1728" s="14"/>
      <c r="H1728" s="14"/>
    </row>
    <row r="1729" spans="1:8" ht="15.75" x14ac:dyDescent="0.25">
      <c r="A1729" s="11">
        <v>13</v>
      </c>
      <c r="B1729" s="12" t="s">
        <v>220</v>
      </c>
      <c r="C1729" s="14">
        <v>60.3</v>
      </c>
      <c r="D1729" s="14">
        <v>74.099999999999994</v>
      </c>
      <c r="E1729" s="14">
        <v>46.5</v>
      </c>
      <c r="F1729" s="14">
        <v>56.5</v>
      </c>
      <c r="G1729" s="14">
        <v>56.9</v>
      </c>
      <c r="H1729" s="14">
        <v>57</v>
      </c>
    </row>
    <row r="1730" spans="1:8" ht="15.75" x14ac:dyDescent="0.25">
      <c r="A1730" s="11">
        <v>14</v>
      </c>
      <c r="B1730" s="12" t="s">
        <v>223</v>
      </c>
      <c r="C1730" s="14">
        <v>0</v>
      </c>
      <c r="D1730" s="14">
        <f>D1729/C1729*100</f>
        <v>122.88557213930349</v>
      </c>
      <c r="E1730" s="14">
        <f>E1729/D1729*100</f>
        <v>62.753036437246969</v>
      </c>
      <c r="F1730" s="14">
        <f>F1729/E1729*100</f>
        <v>121.50537634408603</v>
      </c>
      <c r="G1730" s="14">
        <f>G1729/F1729*100</f>
        <v>100.70796460176992</v>
      </c>
      <c r="H1730" s="14">
        <f>H1729/G1729*100</f>
        <v>100.17574692442884</v>
      </c>
    </row>
    <row r="1731" spans="1:8" ht="15.75" x14ac:dyDescent="0.25">
      <c r="A1731" s="12"/>
      <c r="B1731" s="51" t="s">
        <v>318</v>
      </c>
      <c r="C1731" s="14"/>
      <c r="D1731" s="14"/>
      <c r="E1731" s="14"/>
      <c r="F1731" s="14"/>
      <c r="G1731" s="14"/>
      <c r="H1731" s="14"/>
    </row>
    <row r="1732" spans="1:8" ht="15.75" x14ac:dyDescent="0.25">
      <c r="A1732" s="11">
        <v>1</v>
      </c>
      <c r="B1732" s="12" t="s">
        <v>207</v>
      </c>
      <c r="C1732" s="14">
        <f t="shared" ref="C1732:H1732" si="363">C1733+C1738</f>
        <v>45.2</v>
      </c>
      <c r="D1732" s="14">
        <f t="shared" si="363"/>
        <v>65.900000000000006</v>
      </c>
      <c r="E1732" s="14">
        <f t="shared" si="363"/>
        <v>45.3</v>
      </c>
      <c r="F1732" s="14">
        <f t="shared" si="363"/>
        <v>45.7</v>
      </c>
      <c r="G1732" s="14">
        <f t="shared" si="363"/>
        <v>45.7</v>
      </c>
      <c r="H1732" s="14">
        <f t="shared" si="363"/>
        <v>45.7</v>
      </c>
    </row>
    <row r="1733" spans="1:8" ht="31.5" x14ac:dyDescent="0.25">
      <c r="A1733" s="11">
        <v>2</v>
      </c>
      <c r="B1733" s="12" t="s">
        <v>209</v>
      </c>
      <c r="C1733" s="14">
        <f t="shared" ref="C1733:H1733" si="364">C1735+C1736+C1737</f>
        <v>2.1</v>
      </c>
      <c r="D1733" s="14">
        <f t="shared" si="364"/>
        <v>1.9000000000000001</v>
      </c>
      <c r="E1733" s="14">
        <f t="shared" si="364"/>
        <v>2.2999999999999998</v>
      </c>
      <c r="F1733" s="14">
        <f t="shared" si="364"/>
        <v>2.7</v>
      </c>
      <c r="G1733" s="14">
        <f t="shared" si="364"/>
        <v>2.7</v>
      </c>
      <c r="H1733" s="14">
        <f t="shared" si="364"/>
        <v>2.7</v>
      </c>
    </row>
    <row r="1734" spans="1:8" ht="15.75" x14ac:dyDescent="0.25">
      <c r="A1734" s="11">
        <v>3</v>
      </c>
      <c r="B1734" s="12" t="s">
        <v>223</v>
      </c>
      <c r="C1734" s="14">
        <v>0</v>
      </c>
      <c r="D1734" s="14">
        <f>D1733/C1733*100</f>
        <v>90.476190476190482</v>
      </c>
      <c r="E1734" s="14">
        <f>E1733/D1733*100</f>
        <v>121.05263157894734</v>
      </c>
      <c r="F1734" s="14">
        <f>F1733/E1733*100</f>
        <v>117.39130434782609</v>
      </c>
      <c r="G1734" s="14">
        <f>G1733/F1733*100</f>
        <v>100</v>
      </c>
      <c r="H1734" s="14">
        <f>H1733/G1733*100</f>
        <v>100</v>
      </c>
    </row>
    <row r="1735" spans="1:8" ht="15.75" x14ac:dyDescent="0.25">
      <c r="A1735" s="11">
        <v>4</v>
      </c>
      <c r="B1735" s="12" t="s">
        <v>211</v>
      </c>
      <c r="C1735" s="14">
        <v>2</v>
      </c>
      <c r="D1735" s="14">
        <v>1.8</v>
      </c>
      <c r="E1735" s="14">
        <v>2.2999999999999998</v>
      </c>
      <c r="F1735" s="14">
        <v>2.7</v>
      </c>
      <c r="G1735" s="14">
        <v>2.7</v>
      </c>
      <c r="H1735" s="14">
        <v>2.7</v>
      </c>
    </row>
    <row r="1736" spans="1:8" ht="15.75" x14ac:dyDescent="0.25">
      <c r="A1736" s="11">
        <v>5</v>
      </c>
      <c r="B1736" s="12" t="s">
        <v>212</v>
      </c>
      <c r="C1736" s="14">
        <v>0.1</v>
      </c>
      <c r="D1736" s="14">
        <v>0.1</v>
      </c>
      <c r="E1736" s="14">
        <v>0</v>
      </c>
      <c r="F1736" s="14">
        <v>0</v>
      </c>
      <c r="G1736" s="14">
        <v>0</v>
      </c>
      <c r="H1736" s="14">
        <v>0</v>
      </c>
    </row>
    <row r="1737" spans="1:8" ht="31.5" x14ac:dyDescent="0.25">
      <c r="A1737" s="11">
        <v>6</v>
      </c>
      <c r="B1737" s="12" t="s">
        <v>213</v>
      </c>
      <c r="C1737" s="14"/>
      <c r="D1737" s="14"/>
      <c r="E1737" s="14"/>
      <c r="F1737" s="14"/>
      <c r="G1737" s="14"/>
      <c r="H1737" s="14"/>
    </row>
    <row r="1738" spans="1:8" ht="15.75" x14ac:dyDescent="0.25">
      <c r="A1738" s="11">
        <v>7</v>
      </c>
      <c r="B1738" s="12" t="s">
        <v>214</v>
      </c>
      <c r="C1738" s="14">
        <f t="shared" ref="C1738:H1738" si="365">C1739+C1740+C1741</f>
        <v>43.1</v>
      </c>
      <c r="D1738" s="14">
        <f t="shared" si="365"/>
        <v>64</v>
      </c>
      <c r="E1738" s="14">
        <f t="shared" si="365"/>
        <v>43</v>
      </c>
      <c r="F1738" s="14">
        <f t="shared" si="365"/>
        <v>43</v>
      </c>
      <c r="G1738" s="14">
        <f t="shared" si="365"/>
        <v>43</v>
      </c>
      <c r="H1738" s="14">
        <f t="shared" si="365"/>
        <v>43</v>
      </c>
    </row>
    <row r="1739" spans="1:8" ht="15.75" x14ac:dyDescent="0.25">
      <c r="A1739" s="11">
        <v>8</v>
      </c>
      <c r="B1739" s="12" t="s">
        <v>215</v>
      </c>
      <c r="C1739" s="14">
        <v>31.5</v>
      </c>
      <c r="D1739" s="14">
        <v>38.700000000000003</v>
      </c>
      <c r="E1739" s="14">
        <v>43</v>
      </c>
      <c r="F1739" s="14">
        <v>43</v>
      </c>
      <c r="G1739" s="14">
        <v>43</v>
      </c>
      <c r="H1739" s="14">
        <v>43</v>
      </c>
    </row>
    <row r="1740" spans="1:8" ht="31.5" x14ac:dyDescent="0.25">
      <c r="A1740" s="11">
        <v>9</v>
      </c>
      <c r="B1740" s="12" t="s">
        <v>216</v>
      </c>
      <c r="C1740" s="14">
        <v>11.6</v>
      </c>
      <c r="D1740" s="14">
        <v>25.3</v>
      </c>
      <c r="E1740" s="14">
        <v>0</v>
      </c>
      <c r="F1740" s="14">
        <v>0</v>
      </c>
      <c r="G1740" s="14">
        <v>0</v>
      </c>
      <c r="H1740" s="14">
        <v>0</v>
      </c>
    </row>
    <row r="1741" spans="1:8" ht="15.75" x14ac:dyDescent="0.25">
      <c r="A1741" s="11">
        <v>10</v>
      </c>
      <c r="B1741" s="12" t="s">
        <v>217</v>
      </c>
      <c r="C1741" s="14"/>
      <c r="D1741" s="14"/>
      <c r="E1741" s="14"/>
      <c r="F1741" s="14"/>
      <c r="G1741" s="14"/>
      <c r="H1741" s="14"/>
    </row>
    <row r="1742" spans="1:8" ht="15.75" x14ac:dyDescent="0.25">
      <c r="A1742" s="11">
        <v>11</v>
      </c>
      <c r="B1742" s="12" t="s">
        <v>218</v>
      </c>
      <c r="C1742" s="14"/>
      <c r="D1742" s="14"/>
      <c r="E1742" s="14"/>
      <c r="F1742" s="14"/>
      <c r="G1742" s="14"/>
      <c r="H1742" s="14"/>
    </row>
    <row r="1743" spans="1:8" ht="47.25" x14ac:dyDescent="0.25">
      <c r="A1743" s="11">
        <v>12</v>
      </c>
      <c r="B1743" s="12" t="s">
        <v>243</v>
      </c>
      <c r="C1743" s="14"/>
      <c r="D1743" s="14"/>
      <c r="E1743" s="14"/>
      <c r="F1743" s="14"/>
      <c r="G1743" s="14"/>
      <c r="H1743" s="14"/>
    </row>
    <row r="1744" spans="1:8" ht="15.75" x14ac:dyDescent="0.25">
      <c r="A1744" s="11">
        <v>13</v>
      </c>
      <c r="B1744" s="12" t="s">
        <v>220</v>
      </c>
      <c r="C1744" s="14">
        <v>45.3</v>
      </c>
      <c r="D1744" s="14">
        <v>66.599999999999994</v>
      </c>
      <c r="E1744" s="14">
        <v>45.3</v>
      </c>
      <c r="F1744" s="14">
        <v>45.7</v>
      </c>
      <c r="G1744" s="14">
        <v>45.7</v>
      </c>
      <c r="H1744" s="14">
        <v>45.7</v>
      </c>
    </row>
    <row r="1745" spans="1:8" ht="15.75" x14ac:dyDescent="0.25">
      <c r="A1745" s="11">
        <v>14</v>
      </c>
      <c r="B1745" s="12" t="s">
        <v>223</v>
      </c>
      <c r="C1745" s="14">
        <v>0</v>
      </c>
      <c r="D1745" s="14">
        <f>D1744/C1744*100</f>
        <v>147.01986754966887</v>
      </c>
      <c r="E1745" s="14">
        <f>E1744/D1744*100</f>
        <v>68.018018018018026</v>
      </c>
      <c r="F1745" s="14">
        <f>F1744/E1744*100</f>
        <v>100.88300220750553</v>
      </c>
      <c r="G1745" s="14">
        <f>G1744/F1744*100</f>
        <v>100</v>
      </c>
      <c r="H1745" s="14">
        <f>H1744/G1744*100</f>
        <v>100</v>
      </c>
    </row>
    <row r="1746" spans="1:8" ht="15.75" x14ac:dyDescent="0.25">
      <c r="A1746" s="12"/>
      <c r="B1746" s="51" t="s">
        <v>319</v>
      </c>
      <c r="C1746" s="14"/>
      <c r="D1746" s="14"/>
      <c r="E1746" s="14"/>
      <c r="F1746" s="14"/>
      <c r="G1746" s="14"/>
      <c r="H1746" s="14"/>
    </row>
    <row r="1747" spans="1:8" ht="15.75" x14ac:dyDescent="0.25">
      <c r="A1747" s="11">
        <v>1</v>
      </c>
      <c r="B1747" s="12" t="s">
        <v>207</v>
      </c>
      <c r="C1747" s="14">
        <f t="shared" ref="C1747:H1747" si="366">C1748+C1753</f>
        <v>38.1</v>
      </c>
      <c r="D1747" s="14">
        <f t="shared" si="366"/>
        <v>62.199999999999996</v>
      </c>
      <c r="E1747" s="14">
        <f t="shared" si="366"/>
        <v>46.2</v>
      </c>
      <c r="F1747" s="14">
        <f t="shared" si="366"/>
        <v>45.7</v>
      </c>
      <c r="G1747" s="14">
        <f t="shared" si="366"/>
        <v>46</v>
      </c>
      <c r="H1747" s="14">
        <f t="shared" si="366"/>
        <v>46</v>
      </c>
    </row>
    <row r="1748" spans="1:8" ht="31.5" x14ac:dyDescent="0.25">
      <c r="A1748" s="11">
        <v>2</v>
      </c>
      <c r="B1748" s="12" t="s">
        <v>209</v>
      </c>
      <c r="C1748" s="14">
        <f t="shared" ref="C1748:H1748" si="367">C1750+C1751+C1752</f>
        <v>3.4</v>
      </c>
      <c r="D1748" s="14">
        <f t="shared" si="367"/>
        <v>5.5</v>
      </c>
      <c r="E1748" s="14">
        <f t="shared" si="367"/>
        <v>5</v>
      </c>
      <c r="F1748" s="14">
        <f t="shared" si="367"/>
        <v>4.5</v>
      </c>
      <c r="G1748" s="14">
        <f t="shared" si="367"/>
        <v>4.8</v>
      </c>
      <c r="H1748" s="14">
        <f t="shared" si="367"/>
        <v>4.8</v>
      </c>
    </row>
    <row r="1749" spans="1:8" ht="15.75" x14ac:dyDescent="0.25">
      <c r="A1749" s="11">
        <v>3</v>
      </c>
      <c r="B1749" s="12" t="s">
        <v>223</v>
      </c>
      <c r="C1749" s="14">
        <v>0</v>
      </c>
      <c r="D1749" s="14">
        <f>D1748/C1748*100</f>
        <v>161.76470588235296</v>
      </c>
      <c r="E1749" s="14">
        <f>E1748/D1748*100</f>
        <v>90.909090909090907</v>
      </c>
      <c r="F1749" s="14">
        <f>F1748/E1748*100</f>
        <v>90</v>
      </c>
      <c r="G1749" s="14">
        <f>G1748/F1748*100</f>
        <v>106.66666666666667</v>
      </c>
      <c r="H1749" s="14">
        <f>H1748/G1748*100</f>
        <v>100</v>
      </c>
    </row>
    <row r="1750" spans="1:8" ht="15.75" x14ac:dyDescent="0.25">
      <c r="A1750" s="11">
        <v>4</v>
      </c>
      <c r="B1750" s="12" t="s">
        <v>211</v>
      </c>
      <c r="C1750" s="14">
        <v>3.3</v>
      </c>
      <c r="D1750" s="14">
        <v>3.8</v>
      </c>
      <c r="E1750" s="14">
        <v>5</v>
      </c>
      <c r="F1750" s="14">
        <v>4.5</v>
      </c>
      <c r="G1750" s="14">
        <v>4.8</v>
      </c>
      <c r="H1750" s="14">
        <v>4.8</v>
      </c>
    </row>
    <row r="1751" spans="1:8" ht="15.75" x14ac:dyDescent="0.25">
      <c r="A1751" s="11">
        <v>5</v>
      </c>
      <c r="B1751" s="12" t="s">
        <v>212</v>
      </c>
      <c r="C1751" s="14">
        <v>0.1</v>
      </c>
      <c r="D1751" s="14">
        <v>0</v>
      </c>
      <c r="E1751" s="14">
        <v>0</v>
      </c>
      <c r="F1751" s="14">
        <v>0</v>
      </c>
      <c r="G1751" s="14">
        <v>0</v>
      </c>
      <c r="H1751" s="14">
        <v>0</v>
      </c>
    </row>
    <row r="1752" spans="1:8" ht="31.5" x14ac:dyDescent="0.25">
      <c r="A1752" s="11">
        <v>6</v>
      </c>
      <c r="B1752" s="12" t="s">
        <v>213</v>
      </c>
      <c r="C1752" s="14"/>
      <c r="D1752" s="14">
        <v>1.7</v>
      </c>
      <c r="E1752" s="14"/>
      <c r="F1752" s="14"/>
      <c r="G1752" s="14"/>
      <c r="H1752" s="14"/>
    </row>
    <row r="1753" spans="1:8" ht="15.75" x14ac:dyDescent="0.25">
      <c r="A1753" s="11">
        <v>7</v>
      </c>
      <c r="B1753" s="12" t="s">
        <v>214</v>
      </c>
      <c r="C1753" s="14">
        <f t="shared" ref="C1753:H1753" si="368">C1754+C1755+C1756</f>
        <v>34.700000000000003</v>
      </c>
      <c r="D1753" s="14">
        <f t="shared" si="368"/>
        <v>56.699999999999996</v>
      </c>
      <c r="E1753" s="14">
        <f t="shared" si="368"/>
        <v>41.2</v>
      </c>
      <c r="F1753" s="14">
        <f t="shared" si="368"/>
        <v>41.2</v>
      </c>
      <c r="G1753" s="14">
        <f t="shared" si="368"/>
        <v>41.2</v>
      </c>
      <c r="H1753" s="14">
        <f t="shared" si="368"/>
        <v>41.2</v>
      </c>
    </row>
    <row r="1754" spans="1:8" ht="15.75" x14ac:dyDescent="0.25">
      <c r="A1754" s="11">
        <v>8</v>
      </c>
      <c r="B1754" s="12" t="s">
        <v>215</v>
      </c>
      <c r="C1754" s="14">
        <v>28.5</v>
      </c>
      <c r="D1754" s="14">
        <v>33.299999999999997</v>
      </c>
      <c r="E1754" s="14">
        <v>41.2</v>
      </c>
      <c r="F1754" s="14">
        <v>41.2</v>
      </c>
      <c r="G1754" s="14">
        <v>41.2</v>
      </c>
      <c r="H1754" s="14">
        <v>41.2</v>
      </c>
    </row>
    <row r="1755" spans="1:8" ht="31.5" x14ac:dyDescent="0.25">
      <c r="A1755" s="11">
        <v>9</v>
      </c>
      <c r="B1755" s="12" t="s">
        <v>216</v>
      </c>
      <c r="C1755" s="14">
        <v>6.2</v>
      </c>
      <c r="D1755" s="14">
        <v>23.4</v>
      </c>
      <c r="E1755" s="14">
        <v>0</v>
      </c>
      <c r="F1755" s="14">
        <v>0</v>
      </c>
      <c r="G1755" s="14">
        <v>0</v>
      </c>
      <c r="H1755" s="14">
        <v>0</v>
      </c>
    </row>
    <row r="1756" spans="1:8" ht="15.75" x14ac:dyDescent="0.25">
      <c r="A1756" s="11">
        <v>10</v>
      </c>
      <c r="B1756" s="12" t="s">
        <v>217</v>
      </c>
      <c r="C1756" s="14"/>
      <c r="D1756" s="14"/>
      <c r="E1756" s="14"/>
      <c r="F1756" s="14"/>
      <c r="G1756" s="14"/>
      <c r="H1756" s="14"/>
    </row>
    <row r="1757" spans="1:8" ht="15.75" x14ac:dyDescent="0.25">
      <c r="A1757" s="11">
        <v>11</v>
      </c>
      <c r="B1757" s="12" t="s">
        <v>218</v>
      </c>
      <c r="C1757" s="14"/>
      <c r="D1757" s="14"/>
      <c r="E1757" s="14"/>
      <c r="F1757" s="14"/>
      <c r="G1757" s="14"/>
      <c r="H1757" s="14"/>
    </row>
    <row r="1758" spans="1:8" ht="47.25" x14ac:dyDescent="0.25">
      <c r="A1758" s="11">
        <v>12</v>
      </c>
      <c r="B1758" s="12" t="s">
        <v>243</v>
      </c>
      <c r="C1758" s="14"/>
      <c r="D1758" s="14"/>
      <c r="E1758" s="14"/>
      <c r="F1758" s="14"/>
      <c r="G1758" s="14"/>
      <c r="H1758" s="14"/>
    </row>
    <row r="1759" spans="1:8" ht="15.75" x14ac:dyDescent="0.25">
      <c r="A1759" s="11">
        <v>13</v>
      </c>
      <c r="B1759" s="12" t="s">
        <v>220</v>
      </c>
      <c r="C1759" s="14">
        <v>38.299999999999997</v>
      </c>
      <c r="D1759" s="14">
        <v>60.9</v>
      </c>
      <c r="E1759" s="14">
        <v>46.2</v>
      </c>
      <c r="F1759" s="14">
        <v>45.7</v>
      </c>
      <c r="G1759" s="14">
        <v>46</v>
      </c>
      <c r="H1759" s="14">
        <v>46</v>
      </c>
    </row>
    <row r="1760" spans="1:8" ht="15.75" x14ac:dyDescent="0.25">
      <c r="A1760" s="11">
        <v>14</v>
      </c>
      <c r="B1760" s="12" t="s">
        <v>223</v>
      </c>
      <c r="C1760" s="14">
        <v>0</v>
      </c>
      <c r="D1760" s="14">
        <f>D1759/C1759*100</f>
        <v>159.00783289817232</v>
      </c>
      <c r="E1760" s="14">
        <f>E1759/D1759*100</f>
        <v>75.862068965517253</v>
      </c>
      <c r="F1760" s="14">
        <f>F1759/E1759*100</f>
        <v>98.917748917748909</v>
      </c>
      <c r="G1760" s="14">
        <f>G1759/F1759*100</f>
        <v>100.65645514223193</v>
      </c>
      <c r="H1760" s="14">
        <f>H1759/G1759*100</f>
        <v>100</v>
      </c>
    </row>
    <row r="1761" spans="1:8" ht="20.25" customHeight="1" x14ac:dyDescent="0.25">
      <c r="A1761" s="12"/>
      <c r="B1761" s="51" t="s">
        <v>320</v>
      </c>
      <c r="C1761" s="14"/>
      <c r="D1761" s="14"/>
      <c r="E1761" s="14"/>
      <c r="F1761" s="14"/>
      <c r="G1761" s="14"/>
      <c r="H1761" s="14"/>
    </row>
    <row r="1762" spans="1:8" ht="15.75" x14ac:dyDescent="0.25">
      <c r="A1762" s="11">
        <v>1</v>
      </c>
      <c r="B1762" s="12" t="s">
        <v>207</v>
      </c>
      <c r="C1762" s="14">
        <f t="shared" ref="C1762:H1762" si="369">C1763+C1768</f>
        <v>52.8</v>
      </c>
      <c r="D1762" s="14">
        <f t="shared" si="369"/>
        <v>60.7</v>
      </c>
      <c r="E1762" s="14">
        <f t="shared" si="369"/>
        <v>51.1</v>
      </c>
      <c r="F1762" s="14">
        <f t="shared" si="369"/>
        <v>52.2</v>
      </c>
      <c r="G1762" s="14">
        <f t="shared" si="369"/>
        <v>51.7</v>
      </c>
      <c r="H1762" s="14">
        <f t="shared" si="369"/>
        <v>51.8</v>
      </c>
    </row>
    <row r="1763" spans="1:8" ht="31.5" x14ac:dyDescent="0.25">
      <c r="A1763" s="11">
        <v>2</v>
      </c>
      <c r="B1763" s="12" t="s">
        <v>209</v>
      </c>
      <c r="C1763" s="14">
        <f t="shared" ref="C1763:H1763" si="370">C1765+C1766+C1767</f>
        <v>9</v>
      </c>
      <c r="D1763" s="14">
        <f t="shared" si="370"/>
        <v>16.400000000000002</v>
      </c>
      <c r="E1763" s="14">
        <f t="shared" si="370"/>
        <v>20.8</v>
      </c>
      <c r="F1763" s="14">
        <f t="shared" si="370"/>
        <v>21.9</v>
      </c>
      <c r="G1763" s="14">
        <f t="shared" si="370"/>
        <v>21.4</v>
      </c>
      <c r="H1763" s="14">
        <f t="shared" si="370"/>
        <v>21.5</v>
      </c>
    </row>
    <row r="1764" spans="1:8" ht="15.75" x14ac:dyDescent="0.25">
      <c r="A1764" s="11">
        <v>3</v>
      </c>
      <c r="B1764" s="12" t="s">
        <v>223</v>
      </c>
      <c r="C1764" s="14">
        <v>0</v>
      </c>
      <c r="D1764" s="14">
        <f>D1763/C1763*100</f>
        <v>182.22222222222223</v>
      </c>
      <c r="E1764" s="14">
        <f>E1763/D1763*100</f>
        <v>126.82926829268291</v>
      </c>
      <c r="F1764" s="14">
        <f>F1763/E1763*100</f>
        <v>105.28846153846152</v>
      </c>
      <c r="G1764" s="14">
        <f>G1763/F1763*100</f>
        <v>97.716894977168948</v>
      </c>
      <c r="H1764" s="14">
        <f>H1763/G1763*100</f>
        <v>100.46728971962618</v>
      </c>
    </row>
    <row r="1765" spans="1:8" ht="15.75" x14ac:dyDescent="0.25">
      <c r="A1765" s="11">
        <v>4</v>
      </c>
      <c r="B1765" s="12" t="s">
        <v>211</v>
      </c>
      <c r="C1765" s="14">
        <v>9</v>
      </c>
      <c r="D1765" s="14">
        <v>15.8</v>
      </c>
      <c r="E1765" s="14">
        <v>20.8</v>
      </c>
      <c r="F1765" s="14">
        <v>21.9</v>
      </c>
      <c r="G1765" s="14">
        <v>21.4</v>
      </c>
      <c r="H1765" s="14">
        <v>21.5</v>
      </c>
    </row>
    <row r="1766" spans="1:8" ht="15.75" x14ac:dyDescent="0.25">
      <c r="A1766" s="11">
        <v>5</v>
      </c>
      <c r="B1766" s="12" t="s">
        <v>212</v>
      </c>
      <c r="C1766" s="14">
        <v>0</v>
      </c>
      <c r="D1766" s="14">
        <v>0</v>
      </c>
      <c r="E1766" s="14">
        <v>0</v>
      </c>
      <c r="F1766" s="14">
        <v>0</v>
      </c>
      <c r="G1766" s="14">
        <v>0</v>
      </c>
      <c r="H1766" s="14">
        <v>0</v>
      </c>
    </row>
    <row r="1767" spans="1:8" ht="31.5" x14ac:dyDescent="0.25">
      <c r="A1767" s="11">
        <v>6</v>
      </c>
      <c r="B1767" s="12" t="s">
        <v>213</v>
      </c>
      <c r="C1767" s="14"/>
      <c r="D1767" s="14">
        <v>0.6</v>
      </c>
      <c r="E1767" s="14"/>
      <c r="F1767" s="14"/>
      <c r="G1767" s="14"/>
      <c r="H1767" s="14"/>
    </row>
    <row r="1768" spans="1:8" ht="15.75" x14ac:dyDescent="0.25">
      <c r="A1768" s="11">
        <v>7</v>
      </c>
      <c r="B1768" s="12" t="s">
        <v>214</v>
      </c>
      <c r="C1768" s="14">
        <f t="shared" ref="C1768:H1768" si="371">C1769+C1770+C1771</f>
        <v>43.8</v>
      </c>
      <c r="D1768" s="14">
        <f t="shared" si="371"/>
        <v>44.3</v>
      </c>
      <c r="E1768" s="14">
        <f t="shared" si="371"/>
        <v>30.3</v>
      </c>
      <c r="F1768" s="14">
        <f t="shared" si="371"/>
        <v>30.3</v>
      </c>
      <c r="G1768" s="14">
        <f t="shared" si="371"/>
        <v>30.3</v>
      </c>
      <c r="H1768" s="14">
        <f t="shared" si="371"/>
        <v>30.3</v>
      </c>
    </row>
    <row r="1769" spans="1:8" ht="15.75" x14ac:dyDescent="0.25">
      <c r="A1769" s="11">
        <v>8</v>
      </c>
      <c r="B1769" s="12" t="s">
        <v>215</v>
      </c>
      <c r="C1769" s="14">
        <v>34.4</v>
      </c>
      <c r="D1769" s="14">
        <v>37.9</v>
      </c>
      <c r="E1769" s="14">
        <v>30.3</v>
      </c>
      <c r="F1769" s="14">
        <v>30.3</v>
      </c>
      <c r="G1769" s="14">
        <v>30.3</v>
      </c>
      <c r="H1769" s="14">
        <v>30.3</v>
      </c>
    </row>
    <row r="1770" spans="1:8" ht="31.5" x14ac:dyDescent="0.25">
      <c r="A1770" s="11">
        <v>9</v>
      </c>
      <c r="B1770" s="12" t="s">
        <v>216</v>
      </c>
      <c r="C1770" s="14">
        <v>9.4</v>
      </c>
      <c r="D1770" s="14">
        <v>6.4</v>
      </c>
      <c r="E1770" s="14">
        <v>0</v>
      </c>
      <c r="F1770" s="14">
        <v>0</v>
      </c>
      <c r="G1770" s="14">
        <v>0</v>
      </c>
      <c r="H1770" s="14">
        <v>0</v>
      </c>
    </row>
    <row r="1771" spans="1:8" ht="15.75" x14ac:dyDescent="0.25">
      <c r="A1771" s="11">
        <v>10</v>
      </c>
      <c r="B1771" s="12" t="s">
        <v>217</v>
      </c>
      <c r="C1771" s="14"/>
      <c r="D1771" s="14"/>
      <c r="E1771" s="14"/>
      <c r="F1771" s="14"/>
      <c r="G1771" s="14"/>
      <c r="H1771" s="14"/>
    </row>
    <row r="1772" spans="1:8" ht="15.75" x14ac:dyDescent="0.25">
      <c r="A1772" s="11">
        <v>11</v>
      </c>
      <c r="B1772" s="12" t="s">
        <v>218</v>
      </c>
      <c r="C1772" s="14"/>
      <c r="D1772" s="14"/>
      <c r="E1772" s="14"/>
      <c r="F1772" s="14"/>
      <c r="G1772" s="14"/>
      <c r="H1772" s="14"/>
    </row>
    <row r="1773" spans="1:8" ht="47.25" x14ac:dyDescent="0.25">
      <c r="A1773" s="11">
        <v>12</v>
      </c>
      <c r="B1773" s="12" t="s">
        <v>243</v>
      </c>
      <c r="C1773" s="14"/>
      <c r="D1773" s="14"/>
      <c r="E1773" s="14"/>
      <c r="F1773" s="14"/>
      <c r="G1773" s="14"/>
      <c r="H1773" s="14"/>
    </row>
    <row r="1774" spans="1:8" ht="15.75" x14ac:dyDescent="0.25">
      <c r="A1774" s="11">
        <v>13</v>
      </c>
      <c r="B1774" s="12" t="s">
        <v>220</v>
      </c>
      <c r="C1774" s="14">
        <v>51.7</v>
      </c>
      <c r="D1774" s="14">
        <v>56.1</v>
      </c>
      <c r="E1774" s="14">
        <v>51.1</v>
      </c>
      <c r="F1774" s="14">
        <v>52.2</v>
      </c>
      <c r="G1774" s="14">
        <v>51.7</v>
      </c>
      <c r="H1774" s="14">
        <v>51.8</v>
      </c>
    </row>
    <row r="1775" spans="1:8" ht="15.75" x14ac:dyDescent="0.25">
      <c r="A1775" s="11">
        <v>14</v>
      </c>
      <c r="B1775" s="12" t="s">
        <v>223</v>
      </c>
      <c r="C1775" s="14">
        <v>0</v>
      </c>
      <c r="D1775" s="14">
        <f>D1774/C1774*100</f>
        <v>108.51063829787233</v>
      </c>
      <c r="E1775" s="14">
        <f>E1774/D1774*100</f>
        <v>91.087344028520505</v>
      </c>
      <c r="F1775" s="14">
        <f>F1774/E1774*100</f>
        <v>102.15264187866929</v>
      </c>
      <c r="G1775" s="14">
        <f>G1774/F1774*100</f>
        <v>99.042145593869733</v>
      </c>
      <c r="H1775" s="14">
        <f>H1774/G1774*100</f>
        <v>100.19342359767892</v>
      </c>
    </row>
    <row r="1776" spans="1:8" ht="15.75" x14ac:dyDescent="0.25">
      <c r="A1776" s="12"/>
      <c r="B1776" s="51" t="s">
        <v>321</v>
      </c>
      <c r="C1776" s="14"/>
      <c r="D1776" s="14"/>
      <c r="E1776" s="14"/>
      <c r="F1776" s="14"/>
      <c r="G1776" s="14"/>
      <c r="H1776" s="14"/>
    </row>
    <row r="1777" spans="1:8" ht="15.75" x14ac:dyDescent="0.25">
      <c r="A1777" s="11">
        <v>1</v>
      </c>
      <c r="B1777" s="12" t="s">
        <v>207</v>
      </c>
      <c r="C1777" s="14">
        <f t="shared" ref="C1777:H1777" si="372">C1778+C1783</f>
        <v>41.7</v>
      </c>
      <c r="D1777" s="14">
        <f t="shared" si="372"/>
        <v>46.9</v>
      </c>
      <c r="E1777" s="14">
        <f t="shared" si="372"/>
        <v>38.599999999999994</v>
      </c>
      <c r="F1777" s="14">
        <f t="shared" si="372"/>
        <v>44.3</v>
      </c>
      <c r="G1777" s="14">
        <f t="shared" si="372"/>
        <v>44.5</v>
      </c>
      <c r="H1777" s="14">
        <f t="shared" si="372"/>
        <v>44.5</v>
      </c>
    </row>
    <row r="1778" spans="1:8" ht="31.5" x14ac:dyDescent="0.25">
      <c r="A1778" s="11">
        <v>2</v>
      </c>
      <c r="B1778" s="12" t="s">
        <v>209</v>
      </c>
      <c r="C1778" s="14">
        <f t="shared" ref="C1778:H1778" si="373">C1780+C1781+C1782</f>
        <v>8.5</v>
      </c>
      <c r="D1778" s="14">
        <f t="shared" si="373"/>
        <v>7.6</v>
      </c>
      <c r="E1778" s="14">
        <f t="shared" si="373"/>
        <v>9.1999999999999993</v>
      </c>
      <c r="F1778" s="14">
        <f t="shared" si="373"/>
        <v>14.9</v>
      </c>
      <c r="G1778" s="14">
        <f t="shared" si="373"/>
        <v>15</v>
      </c>
      <c r="H1778" s="14">
        <f t="shared" si="373"/>
        <v>15</v>
      </c>
    </row>
    <row r="1779" spans="1:8" ht="15.75" x14ac:dyDescent="0.25">
      <c r="A1779" s="11">
        <v>3</v>
      </c>
      <c r="B1779" s="12" t="s">
        <v>223</v>
      </c>
      <c r="C1779" s="14">
        <v>0</v>
      </c>
      <c r="D1779" s="14">
        <f>D1778/C1778*100</f>
        <v>89.411764705882348</v>
      </c>
      <c r="E1779" s="14">
        <f>E1778/D1778*100</f>
        <v>121.05263157894737</v>
      </c>
      <c r="F1779" s="14">
        <f>F1778/E1778*100</f>
        <v>161.95652173913044</v>
      </c>
      <c r="G1779" s="14">
        <f>G1778/F1778*100</f>
        <v>100.67114093959731</v>
      </c>
      <c r="H1779" s="14">
        <f>H1778/G1778*100</f>
        <v>100</v>
      </c>
    </row>
    <row r="1780" spans="1:8" ht="15.75" x14ac:dyDescent="0.25">
      <c r="A1780" s="11">
        <v>4</v>
      </c>
      <c r="B1780" s="12" t="s">
        <v>211</v>
      </c>
      <c r="C1780" s="14">
        <v>6.6</v>
      </c>
      <c r="D1780" s="14">
        <v>7.6</v>
      </c>
      <c r="E1780" s="14">
        <v>9.1999999999999993</v>
      </c>
      <c r="F1780" s="14">
        <v>14.9</v>
      </c>
      <c r="G1780" s="14">
        <v>15</v>
      </c>
      <c r="H1780" s="14">
        <v>15</v>
      </c>
    </row>
    <row r="1781" spans="1:8" ht="15.75" x14ac:dyDescent="0.25">
      <c r="A1781" s="11">
        <v>5</v>
      </c>
      <c r="B1781" s="12" t="s">
        <v>212</v>
      </c>
      <c r="C1781" s="14">
        <v>0</v>
      </c>
      <c r="D1781" s="14">
        <v>0</v>
      </c>
      <c r="E1781" s="14">
        <v>0</v>
      </c>
      <c r="F1781" s="14">
        <v>0</v>
      </c>
      <c r="G1781" s="14">
        <v>0</v>
      </c>
      <c r="H1781" s="14">
        <v>0</v>
      </c>
    </row>
    <row r="1782" spans="1:8" ht="31.5" x14ac:dyDescent="0.25">
      <c r="A1782" s="11">
        <v>6</v>
      </c>
      <c r="B1782" s="12" t="s">
        <v>213</v>
      </c>
      <c r="C1782" s="14">
        <v>1.9</v>
      </c>
      <c r="D1782" s="14">
        <v>0</v>
      </c>
      <c r="E1782" s="14"/>
      <c r="F1782" s="14"/>
      <c r="G1782" s="14"/>
      <c r="H1782" s="14"/>
    </row>
    <row r="1783" spans="1:8" ht="15.75" x14ac:dyDescent="0.25">
      <c r="A1783" s="11">
        <v>7</v>
      </c>
      <c r="B1783" s="12" t="s">
        <v>214</v>
      </c>
      <c r="C1783" s="14">
        <f t="shared" ref="C1783:H1783" si="374">C1784+C1785+C1786</f>
        <v>33.200000000000003</v>
      </c>
      <c r="D1783" s="14">
        <f t="shared" si="374"/>
        <v>39.299999999999997</v>
      </c>
      <c r="E1783" s="14">
        <f t="shared" si="374"/>
        <v>29.4</v>
      </c>
      <c r="F1783" s="14">
        <f t="shared" si="374"/>
        <v>29.4</v>
      </c>
      <c r="G1783" s="14">
        <f t="shared" si="374"/>
        <v>29.5</v>
      </c>
      <c r="H1783" s="14">
        <f t="shared" si="374"/>
        <v>29.5</v>
      </c>
    </row>
    <row r="1784" spans="1:8" ht="15.75" x14ac:dyDescent="0.25">
      <c r="A1784" s="11">
        <v>8</v>
      </c>
      <c r="B1784" s="12" t="s">
        <v>215</v>
      </c>
      <c r="C1784" s="14">
        <v>28</v>
      </c>
      <c r="D1784" s="14">
        <v>30.2</v>
      </c>
      <c r="E1784" s="14">
        <v>29.4</v>
      </c>
      <c r="F1784" s="14">
        <v>29.4</v>
      </c>
      <c r="G1784" s="14">
        <v>29.5</v>
      </c>
      <c r="H1784" s="14">
        <v>29.5</v>
      </c>
    </row>
    <row r="1785" spans="1:8" ht="31.5" x14ac:dyDescent="0.25">
      <c r="A1785" s="11">
        <v>9</v>
      </c>
      <c r="B1785" s="12" t="s">
        <v>216</v>
      </c>
      <c r="C1785" s="14">
        <v>5.2</v>
      </c>
      <c r="D1785" s="14">
        <v>9.1</v>
      </c>
      <c r="E1785" s="14">
        <v>0</v>
      </c>
      <c r="F1785" s="14"/>
      <c r="G1785" s="14"/>
      <c r="H1785" s="14"/>
    </row>
    <row r="1786" spans="1:8" ht="15.75" x14ac:dyDescent="0.25">
      <c r="A1786" s="11">
        <v>10</v>
      </c>
      <c r="B1786" s="12" t="s">
        <v>217</v>
      </c>
      <c r="C1786" s="14"/>
      <c r="D1786" s="14"/>
      <c r="E1786" s="14"/>
      <c r="F1786" s="14"/>
      <c r="G1786" s="14"/>
      <c r="H1786" s="14"/>
    </row>
    <row r="1787" spans="1:8" ht="15.75" x14ac:dyDescent="0.25">
      <c r="A1787" s="11">
        <v>11</v>
      </c>
      <c r="B1787" s="12" t="s">
        <v>218</v>
      </c>
      <c r="C1787" s="14"/>
      <c r="D1787" s="14"/>
      <c r="E1787" s="14"/>
      <c r="F1787" s="14"/>
      <c r="G1787" s="14"/>
      <c r="H1787" s="14"/>
    </row>
    <row r="1788" spans="1:8" ht="47.25" x14ac:dyDescent="0.25">
      <c r="A1788" s="11">
        <v>12</v>
      </c>
      <c r="B1788" s="12" t="s">
        <v>243</v>
      </c>
      <c r="C1788" s="14"/>
      <c r="D1788" s="14"/>
      <c r="E1788" s="14"/>
      <c r="F1788" s="14"/>
      <c r="G1788" s="14"/>
      <c r="H1788" s="14"/>
    </row>
    <row r="1789" spans="1:8" ht="15.75" x14ac:dyDescent="0.25">
      <c r="A1789" s="11">
        <v>13</v>
      </c>
      <c r="B1789" s="12" t="s">
        <v>220</v>
      </c>
      <c r="C1789" s="14">
        <v>37.700000000000003</v>
      </c>
      <c r="D1789" s="14">
        <v>49.1</v>
      </c>
      <c r="E1789" s="14">
        <v>38.6</v>
      </c>
      <c r="F1789" s="14">
        <v>44.3</v>
      </c>
      <c r="G1789" s="14">
        <v>44.5</v>
      </c>
      <c r="H1789" s="14">
        <v>44.5</v>
      </c>
    </row>
    <row r="1790" spans="1:8" ht="15.75" x14ac:dyDescent="0.25">
      <c r="A1790" s="11">
        <v>14</v>
      </c>
      <c r="B1790" s="12" t="s">
        <v>223</v>
      </c>
      <c r="C1790" s="14">
        <v>0</v>
      </c>
      <c r="D1790" s="14">
        <f>D1789/C1789*100</f>
        <v>130.23872679045093</v>
      </c>
      <c r="E1790" s="14">
        <f>E1789/D1789*100</f>
        <v>78.61507128309573</v>
      </c>
      <c r="F1790" s="14">
        <f>F1789/E1789*100</f>
        <v>114.76683937823833</v>
      </c>
      <c r="G1790" s="14">
        <f>G1789/F1789*100</f>
        <v>100.45146726862303</v>
      </c>
      <c r="H1790" s="14">
        <f>H1789/G1789*100</f>
        <v>100</v>
      </c>
    </row>
    <row r="1791" spans="1:8" ht="15.75" x14ac:dyDescent="0.25">
      <c r="A1791" s="12"/>
      <c r="B1791" s="51" t="s">
        <v>322</v>
      </c>
      <c r="C1791" s="14"/>
      <c r="D1791" s="14"/>
      <c r="E1791" s="14"/>
      <c r="F1791" s="14"/>
      <c r="G1791" s="14"/>
      <c r="H1791" s="14"/>
    </row>
    <row r="1792" spans="1:8" ht="15.75" x14ac:dyDescent="0.25">
      <c r="A1792" s="11">
        <v>1</v>
      </c>
      <c r="B1792" s="12" t="s">
        <v>207</v>
      </c>
      <c r="C1792" s="14">
        <f t="shared" ref="C1792:H1792" si="375">C1793+C1798</f>
        <v>59.699999999999996</v>
      </c>
      <c r="D1792" s="14">
        <f t="shared" si="375"/>
        <v>55.1</v>
      </c>
      <c r="E1792" s="14">
        <f t="shared" si="375"/>
        <v>48.6</v>
      </c>
      <c r="F1792" s="14">
        <f t="shared" si="375"/>
        <v>65.2</v>
      </c>
      <c r="G1792" s="14">
        <f t="shared" si="375"/>
        <v>65.400000000000006</v>
      </c>
      <c r="H1792" s="14">
        <f t="shared" si="375"/>
        <v>65.599999999999994</v>
      </c>
    </row>
    <row r="1793" spans="1:8" ht="31.5" x14ac:dyDescent="0.25">
      <c r="A1793" s="11">
        <v>2</v>
      </c>
      <c r="B1793" s="12" t="s">
        <v>209</v>
      </c>
      <c r="C1793" s="14">
        <f t="shared" ref="C1793:H1793" si="376">C1795+C1796+C1797</f>
        <v>7.8999999999999995</v>
      </c>
      <c r="D1793" s="14">
        <f t="shared" si="376"/>
        <v>8.1</v>
      </c>
      <c r="E1793" s="14">
        <f t="shared" si="376"/>
        <v>9.6</v>
      </c>
      <c r="F1793" s="14">
        <f t="shared" si="376"/>
        <v>26.2</v>
      </c>
      <c r="G1793" s="14">
        <f t="shared" si="376"/>
        <v>26.4</v>
      </c>
      <c r="H1793" s="14">
        <f t="shared" si="376"/>
        <v>26.599999999999998</v>
      </c>
    </row>
    <row r="1794" spans="1:8" ht="15.75" x14ac:dyDescent="0.25">
      <c r="A1794" s="11">
        <v>3</v>
      </c>
      <c r="B1794" s="12" t="s">
        <v>223</v>
      </c>
      <c r="C1794" s="14">
        <v>0</v>
      </c>
      <c r="D1794" s="14">
        <f>D1793/C1793*100</f>
        <v>102.53164556962027</v>
      </c>
      <c r="E1794" s="14">
        <f>E1793/D1793*100</f>
        <v>118.5185185185185</v>
      </c>
      <c r="F1794" s="14">
        <f>F1793/E1793*100</f>
        <v>272.91666666666663</v>
      </c>
      <c r="G1794" s="14">
        <f>G1793/F1793*100</f>
        <v>100.76335877862594</v>
      </c>
      <c r="H1794" s="14">
        <f>H1793/G1793*100</f>
        <v>100.75757575757575</v>
      </c>
    </row>
    <row r="1795" spans="1:8" ht="15.75" x14ac:dyDescent="0.25">
      <c r="A1795" s="11">
        <v>4</v>
      </c>
      <c r="B1795" s="12" t="s">
        <v>211</v>
      </c>
      <c r="C1795" s="14">
        <v>7.6</v>
      </c>
      <c r="D1795" s="14">
        <v>7.9</v>
      </c>
      <c r="E1795" s="14">
        <v>9.4</v>
      </c>
      <c r="F1795" s="14">
        <v>26</v>
      </c>
      <c r="G1795" s="14">
        <v>26.2</v>
      </c>
      <c r="H1795" s="14">
        <v>26.4</v>
      </c>
    </row>
    <row r="1796" spans="1:8" ht="15.75" x14ac:dyDescent="0.25">
      <c r="A1796" s="11">
        <v>5</v>
      </c>
      <c r="B1796" s="12" t="s">
        <v>212</v>
      </c>
      <c r="C1796" s="14">
        <v>0.3</v>
      </c>
      <c r="D1796" s="14">
        <v>0.2</v>
      </c>
      <c r="E1796" s="14">
        <v>0.2</v>
      </c>
      <c r="F1796" s="14">
        <v>0.2</v>
      </c>
      <c r="G1796" s="14">
        <v>0.2</v>
      </c>
      <c r="H1796" s="14">
        <v>0.2</v>
      </c>
    </row>
    <row r="1797" spans="1:8" ht="31.5" x14ac:dyDescent="0.25">
      <c r="A1797" s="11">
        <v>6</v>
      </c>
      <c r="B1797" s="12" t="s">
        <v>213</v>
      </c>
      <c r="C1797" s="14"/>
      <c r="D1797" s="14"/>
      <c r="E1797" s="14"/>
      <c r="F1797" s="14"/>
      <c r="G1797" s="14"/>
      <c r="H1797" s="14"/>
    </row>
    <row r="1798" spans="1:8" ht="15.75" x14ac:dyDescent="0.25">
      <c r="A1798" s="11">
        <v>7</v>
      </c>
      <c r="B1798" s="12" t="s">
        <v>214</v>
      </c>
      <c r="C1798" s="14">
        <f t="shared" ref="C1798:H1798" si="377">C1799+C1800+C1801</f>
        <v>51.8</v>
      </c>
      <c r="D1798" s="14">
        <f t="shared" si="377"/>
        <v>47</v>
      </c>
      <c r="E1798" s="14">
        <f t="shared" si="377"/>
        <v>39</v>
      </c>
      <c r="F1798" s="14">
        <f t="shared" si="377"/>
        <v>39</v>
      </c>
      <c r="G1798" s="14">
        <f t="shared" si="377"/>
        <v>39</v>
      </c>
      <c r="H1798" s="14">
        <f t="shared" si="377"/>
        <v>39</v>
      </c>
    </row>
    <row r="1799" spans="1:8" ht="15.75" x14ac:dyDescent="0.25">
      <c r="A1799" s="11">
        <v>8</v>
      </c>
      <c r="B1799" s="12" t="s">
        <v>215</v>
      </c>
      <c r="C1799" s="14">
        <v>31</v>
      </c>
      <c r="D1799" s="14">
        <v>35</v>
      </c>
      <c r="E1799" s="14">
        <v>39</v>
      </c>
      <c r="F1799" s="14">
        <v>39</v>
      </c>
      <c r="G1799" s="14">
        <v>39</v>
      </c>
      <c r="H1799" s="14">
        <v>39</v>
      </c>
    </row>
    <row r="1800" spans="1:8" ht="31.5" x14ac:dyDescent="0.25">
      <c r="A1800" s="11">
        <v>9</v>
      </c>
      <c r="B1800" s="12" t="s">
        <v>216</v>
      </c>
      <c r="C1800" s="14">
        <v>20.8</v>
      </c>
      <c r="D1800" s="14">
        <v>12</v>
      </c>
      <c r="E1800" s="14">
        <v>0</v>
      </c>
      <c r="F1800" s="14">
        <v>0</v>
      </c>
      <c r="G1800" s="14">
        <v>0</v>
      </c>
      <c r="H1800" s="14">
        <v>0</v>
      </c>
    </row>
    <row r="1801" spans="1:8" ht="15.75" x14ac:dyDescent="0.25">
      <c r="A1801" s="11">
        <v>10</v>
      </c>
      <c r="B1801" s="12" t="s">
        <v>217</v>
      </c>
      <c r="C1801" s="14"/>
      <c r="D1801" s="14"/>
      <c r="E1801" s="14"/>
      <c r="F1801" s="14"/>
      <c r="G1801" s="14"/>
      <c r="H1801" s="14"/>
    </row>
    <row r="1802" spans="1:8" ht="15.75" x14ac:dyDescent="0.25">
      <c r="A1802" s="11">
        <v>11</v>
      </c>
      <c r="B1802" s="12" t="s">
        <v>218</v>
      </c>
      <c r="C1802" s="14"/>
      <c r="D1802" s="14"/>
      <c r="E1802" s="14"/>
      <c r="F1802" s="14"/>
      <c r="G1802" s="14"/>
      <c r="H1802" s="14"/>
    </row>
    <row r="1803" spans="1:8" ht="47.25" x14ac:dyDescent="0.25">
      <c r="A1803" s="11">
        <v>12</v>
      </c>
      <c r="B1803" s="12" t="s">
        <v>243</v>
      </c>
      <c r="C1803" s="14"/>
      <c r="D1803" s="14"/>
      <c r="E1803" s="14"/>
      <c r="F1803" s="14"/>
      <c r="G1803" s="14"/>
      <c r="H1803" s="14"/>
    </row>
    <row r="1804" spans="1:8" ht="15.75" x14ac:dyDescent="0.25">
      <c r="A1804" s="11">
        <v>13</v>
      </c>
      <c r="B1804" s="12" t="s">
        <v>220</v>
      </c>
      <c r="C1804" s="14">
        <v>55.7</v>
      </c>
      <c r="D1804" s="14">
        <v>58.8</v>
      </c>
      <c r="E1804" s="14">
        <v>48.6</v>
      </c>
      <c r="F1804" s="14">
        <v>65.2</v>
      </c>
      <c r="G1804" s="14">
        <v>65.400000000000006</v>
      </c>
      <c r="H1804" s="14">
        <v>65.599999999999994</v>
      </c>
    </row>
    <row r="1805" spans="1:8" ht="15.75" x14ac:dyDescent="0.25">
      <c r="A1805" s="11">
        <v>14</v>
      </c>
      <c r="B1805" s="12" t="s">
        <v>223</v>
      </c>
      <c r="C1805" s="14">
        <v>0</v>
      </c>
      <c r="D1805" s="14">
        <f>D1804/C1804*100</f>
        <v>105.56552962298025</v>
      </c>
      <c r="E1805" s="14">
        <f>E1804/D1804*100</f>
        <v>82.653061224489804</v>
      </c>
      <c r="F1805" s="14">
        <f>F1804/E1804*100</f>
        <v>134.15637860082305</v>
      </c>
      <c r="G1805" s="14">
        <f>G1804/F1804*100</f>
        <v>100.30674846625767</v>
      </c>
      <c r="H1805" s="14">
        <f>H1804/G1804*100</f>
        <v>100.3058103975535</v>
      </c>
    </row>
    <row r="1806" spans="1:8" ht="15.75" x14ac:dyDescent="0.25">
      <c r="A1806" s="12"/>
      <c r="B1806" s="50" t="s">
        <v>323</v>
      </c>
      <c r="C1806" s="14"/>
      <c r="D1806" s="14"/>
      <c r="E1806" s="14"/>
      <c r="F1806" s="14"/>
      <c r="G1806" s="14"/>
      <c r="H1806" s="14"/>
    </row>
    <row r="1807" spans="1:8" ht="15.75" x14ac:dyDescent="0.25">
      <c r="A1807" s="54"/>
      <c r="B1807" s="51" t="s">
        <v>324</v>
      </c>
      <c r="C1807" s="14"/>
      <c r="D1807" s="14"/>
      <c r="E1807" s="14"/>
      <c r="F1807" s="14"/>
      <c r="G1807" s="14"/>
      <c r="H1807" s="14"/>
    </row>
    <row r="1808" spans="1:8" ht="15.75" x14ac:dyDescent="0.25">
      <c r="A1808" s="11">
        <v>1</v>
      </c>
      <c r="B1808" s="12" t="s">
        <v>207</v>
      </c>
      <c r="C1808" s="14">
        <f t="shared" ref="C1808:H1808" si="378">C1809+C1814</f>
        <v>135.20750000000001</v>
      </c>
      <c r="D1808" s="14">
        <f t="shared" si="378"/>
        <v>176.75869999999998</v>
      </c>
      <c r="E1808" s="14">
        <f t="shared" si="378"/>
        <v>141.00300000000001</v>
      </c>
      <c r="F1808" s="14">
        <f t="shared" si="378"/>
        <v>95.050449999999998</v>
      </c>
      <c r="G1808" s="14">
        <f t="shared" si="378"/>
        <v>97.334972500000006</v>
      </c>
      <c r="H1808" s="14">
        <f t="shared" si="378"/>
        <v>99.684761125000009</v>
      </c>
    </row>
    <row r="1809" spans="1:8" ht="31.5" x14ac:dyDescent="0.25">
      <c r="A1809" s="11">
        <v>2</v>
      </c>
      <c r="B1809" s="12" t="s">
        <v>209</v>
      </c>
      <c r="C1809" s="14">
        <f t="shared" ref="C1809:H1809" si="379">C1811+C1812+C1813</f>
        <v>35.909500000000001</v>
      </c>
      <c r="D1809" s="14">
        <f t="shared" si="379"/>
        <v>50.659700000000001</v>
      </c>
      <c r="E1809" s="14">
        <f t="shared" si="379"/>
        <v>81.2</v>
      </c>
      <c r="F1809" s="14">
        <f t="shared" si="379"/>
        <v>82</v>
      </c>
      <c r="G1809" s="14">
        <f t="shared" si="379"/>
        <v>83.632000000000005</v>
      </c>
      <c r="H1809" s="14">
        <f t="shared" si="379"/>
        <v>85.296640000000011</v>
      </c>
    </row>
    <row r="1810" spans="1:8" ht="15.75" x14ac:dyDescent="0.25">
      <c r="A1810" s="11">
        <v>3</v>
      </c>
      <c r="B1810" s="12" t="s">
        <v>223</v>
      </c>
      <c r="C1810" s="14">
        <v>0</v>
      </c>
      <c r="D1810" s="14">
        <f>D1809/C1809*100</f>
        <v>141.07603837424637</v>
      </c>
      <c r="E1810" s="14">
        <f>E1809/D1809*100</f>
        <v>160.28519710933938</v>
      </c>
      <c r="F1810" s="14">
        <f>F1809/E1809*100</f>
        <v>100.98522167487684</v>
      </c>
      <c r="G1810" s="14">
        <f>G1809/F1809*100</f>
        <v>101.99024390243903</v>
      </c>
      <c r="H1810" s="14">
        <f>H1809/G1809*100</f>
        <v>101.99043428352785</v>
      </c>
    </row>
    <row r="1811" spans="1:8" ht="15.75" x14ac:dyDescent="0.25">
      <c r="A1811" s="11">
        <v>4</v>
      </c>
      <c r="B1811" s="12" t="s">
        <v>211</v>
      </c>
      <c r="C1811" s="14">
        <v>35.608899999999998</v>
      </c>
      <c r="D1811" s="14">
        <v>50.647100000000002</v>
      </c>
      <c r="E1811" s="14">
        <v>80</v>
      </c>
      <c r="F1811" s="14">
        <v>81.599999999999994</v>
      </c>
      <c r="G1811" s="14">
        <v>83.231999999999999</v>
      </c>
      <c r="H1811" s="14">
        <v>84.896640000000005</v>
      </c>
    </row>
    <row r="1812" spans="1:8" ht="15.75" x14ac:dyDescent="0.25">
      <c r="A1812" s="11">
        <v>5</v>
      </c>
      <c r="B1812" s="12" t="s">
        <v>212</v>
      </c>
      <c r="C1812" s="14">
        <v>0.30059999999999998</v>
      </c>
      <c r="D1812" s="14">
        <v>1.26E-2</v>
      </c>
      <c r="E1812" s="14">
        <v>0.4</v>
      </c>
      <c r="F1812" s="14">
        <v>0.4</v>
      </c>
      <c r="G1812" s="14">
        <v>0.4</v>
      </c>
      <c r="H1812" s="14">
        <v>0.4</v>
      </c>
    </row>
    <row r="1813" spans="1:8" ht="31.5" x14ac:dyDescent="0.25">
      <c r="A1813" s="11">
        <v>6</v>
      </c>
      <c r="B1813" s="12" t="s">
        <v>213</v>
      </c>
      <c r="C1813" s="14">
        <v>0</v>
      </c>
      <c r="D1813" s="14">
        <v>0</v>
      </c>
      <c r="E1813" s="14">
        <v>0.8</v>
      </c>
      <c r="F1813" s="14">
        <v>0</v>
      </c>
      <c r="G1813" s="14">
        <v>0</v>
      </c>
      <c r="H1813" s="14">
        <v>0</v>
      </c>
    </row>
    <row r="1814" spans="1:8" ht="15.75" x14ac:dyDescent="0.25">
      <c r="A1814" s="11">
        <v>7</v>
      </c>
      <c r="B1814" s="12" t="s">
        <v>214</v>
      </c>
      <c r="C1814" s="14">
        <f t="shared" ref="C1814:H1814" si="380">C1815+C1816+C1817</f>
        <v>99.298000000000002</v>
      </c>
      <c r="D1814" s="14">
        <f t="shared" si="380"/>
        <v>126.09899999999999</v>
      </c>
      <c r="E1814" s="14">
        <f t="shared" si="380"/>
        <v>59.803000000000004</v>
      </c>
      <c r="F1814" s="14">
        <f t="shared" si="380"/>
        <v>13.05045</v>
      </c>
      <c r="G1814" s="14">
        <f t="shared" si="380"/>
        <v>13.7029725</v>
      </c>
      <c r="H1814" s="14">
        <f t="shared" si="380"/>
        <v>14.388121125</v>
      </c>
    </row>
    <row r="1815" spans="1:8" ht="15.75" x14ac:dyDescent="0.25">
      <c r="A1815" s="11">
        <v>8</v>
      </c>
      <c r="B1815" s="12" t="s">
        <v>215</v>
      </c>
      <c r="C1815" s="14">
        <v>56.765999999999998</v>
      </c>
      <c r="D1815" s="14">
        <v>64.736999999999995</v>
      </c>
      <c r="E1815" s="14">
        <v>12.429</v>
      </c>
      <c r="F1815" s="14">
        <v>13.05045</v>
      </c>
      <c r="G1815" s="14">
        <v>13.7029725</v>
      </c>
      <c r="H1815" s="14">
        <v>14.388121125</v>
      </c>
    </row>
    <row r="1816" spans="1:8" ht="31.5" x14ac:dyDescent="0.25">
      <c r="A1816" s="11">
        <v>9</v>
      </c>
      <c r="B1816" s="12" t="s">
        <v>216</v>
      </c>
      <c r="C1816" s="14">
        <v>42.531999999999996</v>
      </c>
      <c r="D1816" s="14">
        <v>61.362000000000002</v>
      </c>
      <c r="E1816" s="14">
        <v>47.374000000000002</v>
      </c>
      <c r="F1816" s="14"/>
      <c r="G1816" s="14"/>
      <c r="H1816" s="14"/>
    </row>
    <row r="1817" spans="1:8" ht="15.75" x14ac:dyDescent="0.25">
      <c r="A1817" s="11">
        <v>10</v>
      </c>
      <c r="B1817" s="12" t="s">
        <v>217</v>
      </c>
      <c r="C1817" s="14"/>
      <c r="D1817" s="14"/>
      <c r="E1817" s="14"/>
      <c r="F1817" s="14"/>
      <c r="G1817" s="14"/>
      <c r="H1817" s="14"/>
    </row>
    <row r="1818" spans="1:8" ht="15.75" x14ac:dyDescent="0.25">
      <c r="A1818" s="11">
        <v>11</v>
      </c>
      <c r="B1818" s="12" t="s">
        <v>218</v>
      </c>
      <c r="C1818" s="14"/>
      <c r="D1818" s="14"/>
      <c r="E1818" s="14"/>
      <c r="F1818" s="14"/>
      <c r="G1818" s="14"/>
      <c r="H1818" s="14"/>
    </row>
    <row r="1819" spans="1:8" ht="47.25" x14ac:dyDescent="0.25">
      <c r="A1819" s="11">
        <v>12</v>
      </c>
      <c r="B1819" s="12" t="s">
        <v>243</v>
      </c>
      <c r="C1819" s="14"/>
      <c r="D1819" s="14"/>
      <c r="E1819" s="14"/>
      <c r="F1819" s="14"/>
      <c r="G1819" s="14"/>
      <c r="H1819" s="14"/>
    </row>
    <row r="1820" spans="1:8" ht="15.75" x14ac:dyDescent="0.25">
      <c r="A1820" s="11">
        <v>13</v>
      </c>
      <c r="B1820" s="12" t="s">
        <v>220</v>
      </c>
      <c r="C1820" s="14">
        <v>137.74119999999999</v>
      </c>
      <c r="D1820" s="14">
        <v>176.06120000000001</v>
      </c>
      <c r="E1820" s="14">
        <v>141.00299999999999</v>
      </c>
      <c r="F1820" s="14">
        <v>95.050449999999998</v>
      </c>
      <c r="G1820" s="14">
        <v>97.334972500000006</v>
      </c>
      <c r="H1820" s="14">
        <v>99.684761124999994</v>
      </c>
    </row>
    <row r="1821" spans="1:8" ht="15.75" x14ac:dyDescent="0.25">
      <c r="A1821" s="11">
        <v>14</v>
      </c>
      <c r="B1821" s="12" t="s">
        <v>223</v>
      </c>
      <c r="C1821" s="14">
        <v>0</v>
      </c>
      <c r="D1821" s="14">
        <f>D1820/C1820*100</f>
        <v>127.82028906383857</v>
      </c>
      <c r="E1821" s="14">
        <f>E1820/D1820*100</f>
        <v>80.087492303812525</v>
      </c>
      <c r="F1821" s="14">
        <f>F1820/E1820*100</f>
        <v>67.410232406402699</v>
      </c>
      <c r="G1821" s="14">
        <f>G1820/F1820*100</f>
        <v>102.40348414973313</v>
      </c>
      <c r="H1821" s="14">
        <f>H1820/G1820*100</f>
        <v>102.4141257398516</v>
      </c>
    </row>
    <row r="1822" spans="1:8" ht="17.25" customHeight="1" x14ac:dyDescent="0.25">
      <c r="A1822" s="51"/>
      <c r="B1822" s="51" t="s">
        <v>325</v>
      </c>
      <c r="C1822" s="14"/>
      <c r="D1822" s="14"/>
      <c r="E1822" s="14"/>
      <c r="F1822" s="14"/>
      <c r="G1822" s="14"/>
      <c r="H1822" s="14"/>
    </row>
    <row r="1823" spans="1:8" ht="15.75" x14ac:dyDescent="0.25">
      <c r="A1823" s="11">
        <v>1</v>
      </c>
      <c r="B1823" s="12" t="s">
        <v>207</v>
      </c>
      <c r="C1823" s="14">
        <f t="shared" ref="C1823:H1823" si="381">C1824+C1829</f>
        <v>120.484477</v>
      </c>
      <c r="D1823" s="14">
        <f t="shared" si="381"/>
        <v>165.96513000000002</v>
      </c>
      <c r="E1823" s="14">
        <f t="shared" si="381"/>
        <v>123.87899999999999</v>
      </c>
      <c r="F1823" s="14">
        <f t="shared" si="381"/>
        <v>88.016350000000003</v>
      </c>
      <c r="G1823" s="14">
        <f t="shared" si="381"/>
        <v>90.101567500000002</v>
      </c>
      <c r="H1823" s="14">
        <f t="shared" si="381"/>
        <v>92.244527874999989</v>
      </c>
    </row>
    <row r="1824" spans="1:8" ht="31.5" x14ac:dyDescent="0.25">
      <c r="A1824" s="11">
        <v>2</v>
      </c>
      <c r="B1824" s="12" t="s">
        <v>209</v>
      </c>
      <c r="C1824" s="14">
        <f t="shared" ref="C1824:H1824" si="382">C1826+C1827+C1828</f>
        <v>39.490476999999998</v>
      </c>
      <c r="D1824" s="14">
        <f t="shared" si="382"/>
        <v>58.678130000000003</v>
      </c>
      <c r="E1824" s="14">
        <f t="shared" si="382"/>
        <v>87.247</v>
      </c>
      <c r="F1824" s="14">
        <f t="shared" si="382"/>
        <v>77.53</v>
      </c>
      <c r="G1824" s="14">
        <f t="shared" si="382"/>
        <v>79.090900000000005</v>
      </c>
      <c r="H1824" s="14">
        <f t="shared" si="382"/>
        <v>80.683326999999991</v>
      </c>
    </row>
    <row r="1825" spans="1:8" ht="15.75" x14ac:dyDescent="0.25">
      <c r="A1825" s="11">
        <v>3</v>
      </c>
      <c r="B1825" s="12" t="s">
        <v>223</v>
      </c>
      <c r="C1825" s="14">
        <v>0</v>
      </c>
      <c r="D1825" s="14">
        <f>D1824/C1824*100</f>
        <v>148.58805073435809</v>
      </c>
      <c r="E1825" s="14">
        <f>E1824/D1824*100</f>
        <v>148.68742408798644</v>
      </c>
      <c r="F1825" s="14">
        <f>F1824/E1824*100</f>
        <v>88.86265430329982</v>
      </c>
      <c r="G1825" s="14">
        <f>G1824/F1824*100</f>
        <v>102.01328517993036</v>
      </c>
      <c r="H1825" s="14">
        <f>H1824/G1824*100</f>
        <v>102.01341367970271</v>
      </c>
    </row>
    <row r="1826" spans="1:8" ht="15.75" x14ac:dyDescent="0.25">
      <c r="A1826" s="11">
        <v>4</v>
      </c>
      <c r="B1826" s="12" t="s">
        <v>211</v>
      </c>
      <c r="C1826" s="14">
        <v>37.60622</v>
      </c>
      <c r="D1826" s="14">
        <v>57.142000000000003</v>
      </c>
      <c r="E1826" s="14">
        <v>75</v>
      </c>
      <c r="F1826" s="14">
        <v>76.5</v>
      </c>
      <c r="G1826" s="14">
        <v>78.03</v>
      </c>
      <c r="H1826" s="14">
        <v>79.590599999999995</v>
      </c>
    </row>
    <row r="1827" spans="1:8" ht="15.75" x14ac:dyDescent="0.25">
      <c r="A1827" s="11">
        <v>5</v>
      </c>
      <c r="B1827" s="12" t="s">
        <v>212</v>
      </c>
      <c r="C1827" s="14">
        <v>1.3447469999999999</v>
      </c>
      <c r="D1827" s="14">
        <v>1.3215300000000001</v>
      </c>
      <c r="E1827" s="14">
        <v>1</v>
      </c>
      <c r="F1827" s="14">
        <v>1.03</v>
      </c>
      <c r="G1827" s="14">
        <v>1.0609</v>
      </c>
      <c r="H1827" s="14">
        <v>1.092727</v>
      </c>
    </row>
    <row r="1828" spans="1:8" ht="31.5" x14ac:dyDescent="0.25">
      <c r="A1828" s="11">
        <v>6</v>
      </c>
      <c r="B1828" s="12" t="s">
        <v>213</v>
      </c>
      <c r="C1828" s="14">
        <v>0.53951000000000005</v>
      </c>
      <c r="D1828" s="14">
        <v>0.21460000000000001</v>
      </c>
      <c r="E1828" s="14">
        <v>11.247</v>
      </c>
      <c r="F1828" s="14">
        <v>0</v>
      </c>
      <c r="G1828" s="14">
        <v>0</v>
      </c>
      <c r="H1828" s="14">
        <v>0</v>
      </c>
    </row>
    <row r="1829" spans="1:8" ht="15.75" x14ac:dyDescent="0.25">
      <c r="A1829" s="11">
        <v>7</v>
      </c>
      <c r="B1829" s="12" t="s">
        <v>214</v>
      </c>
      <c r="C1829" s="14">
        <f t="shared" ref="C1829:H1829" si="383">C1830+C1831+C1832</f>
        <v>80.994</v>
      </c>
      <c r="D1829" s="14">
        <f t="shared" si="383"/>
        <v>107.28700000000001</v>
      </c>
      <c r="E1829" s="14">
        <f t="shared" si="383"/>
        <v>36.631999999999998</v>
      </c>
      <c r="F1829" s="14">
        <f t="shared" si="383"/>
        <v>10.48635</v>
      </c>
      <c r="G1829" s="14">
        <f t="shared" si="383"/>
        <v>11.0106675</v>
      </c>
      <c r="H1829" s="14">
        <f t="shared" si="383"/>
        <v>11.561200875000001</v>
      </c>
    </row>
    <row r="1830" spans="1:8" ht="15.75" x14ac:dyDescent="0.25">
      <c r="A1830" s="11">
        <v>8</v>
      </c>
      <c r="B1830" s="12" t="s">
        <v>215</v>
      </c>
      <c r="C1830" s="14">
        <v>58.058999999999997</v>
      </c>
      <c r="D1830" s="14">
        <v>67.036000000000001</v>
      </c>
      <c r="E1830" s="14">
        <v>9.9870000000000001</v>
      </c>
      <c r="F1830" s="14">
        <v>10.48635</v>
      </c>
      <c r="G1830" s="14">
        <v>11.0106675</v>
      </c>
      <c r="H1830" s="14">
        <v>11.561200875000001</v>
      </c>
    </row>
    <row r="1831" spans="1:8" ht="31.5" x14ac:dyDescent="0.25">
      <c r="A1831" s="11">
        <v>9</v>
      </c>
      <c r="B1831" s="12" t="s">
        <v>216</v>
      </c>
      <c r="C1831" s="14">
        <v>22.934999999999999</v>
      </c>
      <c r="D1831" s="14">
        <v>40.250999999999998</v>
      </c>
      <c r="E1831" s="14">
        <v>26.645</v>
      </c>
      <c r="F1831" s="14"/>
      <c r="G1831" s="14"/>
      <c r="H1831" s="14"/>
    </row>
    <row r="1832" spans="1:8" ht="15.75" x14ac:dyDescent="0.25">
      <c r="A1832" s="11">
        <v>10</v>
      </c>
      <c r="B1832" s="12" t="s">
        <v>217</v>
      </c>
      <c r="C1832" s="14"/>
      <c r="D1832" s="14"/>
      <c r="E1832" s="14"/>
      <c r="F1832" s="14"/>
      <c r="G1832" s="14"/>
      <c r="H1832" s="14"/>
    </row>
    <row r="1833" spans="1:8" ht="15.75" x14ac:dyDescent="0.25">
      <c r="A1833" s="11">
        <v>11</v>
      </c>
      <c r="B1833" s="12" t="s">
        <v>218</v>
      </c>
      <c r="C1833" s="14"/>
      <c r="D1833" s="14"/>
      <c r="E1833" s="14"/>
      <c r="F1833" s="14"/>
      <c r="G1833" s="14"/>
      <c r="H1833" s="14"/>
    </row>
    <row r="1834" spans="1:8" ht="47.25" x14ac:dyDescent="0.25">
      <c r="A1834" s="11">
        <v>12</v>
      </c>
      <c r="B1834" s="12" t="s">
        <v>243</v>
      </c>
      <c r="C1834" s="14"/>
      <c r="D1834" s="14"/>
      <c r="E1834" s="14"/>
      <c r="F1834" s="14"/>
      <c r="G1834" s="14"/>
      <c r="H1834" s="14"/>
    </row>
    <row r="1835" spans="1:8" ht="15.75" x14ac:dyDescent="0.25">
      <c r="A1835" s="11">
        <v>13</v>
      </c>
      <c r="B1835" s="12" t="s">
        <v>220</v>
      </c>
      <c r="C1835" s="14">
        <v>105.39354299999999</v>
      </c>
      <c r="D1835" s="14">
        <v>166.0335</v>
      </c>
      <c r="E1835" s="14">
        <v>123.879</v>
      </c>
      <c r="F1835" s="14">
        <v>88.016350000000003</v>
      </c>
      <c r="G1835" s="14">
        <v>90.101567500000002</v>
      </c>
      <c r="H1835" s="14">
        <v>92.244527875000003</v>
      </c>
    </row>
    <row r="1836" spans="1:8" ht="15.75" x14ac:dyDescent="0.25">
      <c r="A1836" s="11">
        <v>14</v>
      </c>
      <c r="B1836" s="12" t="s">
        <v>223</v>
      </c>
      <c r="C1836" s="14">
        <v>0</v>
      </c>
      <c r="D1836" s="14">
        <f>D1835/C1835*100</f>
        <v>157.53669083883062</v>
      </c>
      <c r="E1836" s="14">
        <f>E1835/D1835*100</f>
        <v>74.610846606257169</v>
      </c>
      <c r="F1836" s="14">
        <f>F1835/E1835*100</f>
        <v>71.050258720202777</v>
      </c>
      <c r="G1836" s="14">
        <f>G1835/F1835*100</f>
        <v>102.36912516822159</v>
      </c>
      <c r="H1836" s="14">
        <f>H1835/G1835*100</f>
        <v>102.37838301203806</v>
      </c>
    </row>
    <row r="1837" spans="1:8" ht="15.75" x14ac:dyDescent="0.25">
      <c r="A1837" s="50"/>
      <c r="B1837" s="51" t="s">
        <v>326</v>
      </c>
      <c r="C1837" s="14"/>
      <c r="D1837" s="14"/>
      <c r="E1837" s="14"/>
      <c r="F1837" s="14"/>
      <c r="G1837" s="14"/>
      <c r="H1837" s="14"/>
    </row>
    <row r="1838" spans="1:8" ht="15.75" x14ac:dyDescent="0.25">
      <c r="A1838" s="11">
        <v>1</v>
      </c>
      <c r="B1838" s="12" t="s">
        <v>207</v>
      </c>
      <c r="C1838" s="14">
        <f t="shared" ref="C1838:H1838" si="384">C1839+C1844</f>
        <v>50.987776000000004</v>
      </c>
      <c r="D1838" s="14">
        <f t="shared" si="384"/>
        <v>46.857830000000007</v>
      </c>
      <c r="E1838" s="14">
        <f t="shared" si="384"/>
        <v>70.537000000000006</v>
      </c>
      <c r="F1838" s="14">
        <f t="shared" si="384"/>
        <v>29.500299999999999</v>
      </c>
      <c r="G1838" s="14">
        <f t="shared" si="384"/>
        <v>30.769314999999999</v>
      </c>
      <c r="H1838" s="14">
        <f t="shared" si="384"/>
        <v>32.095600750000003</v>
      </c>
    </row>
    <row r="1839" spans="1:8" ht="31.5" x14ac:dyDescent="0.25">
      <c r="A1839" s="11">
        <v>2</v>
      </c>
      <c r="B1839" s="12" t="s">
        <v>209</v>
      </c>
      <c r="C1839" s="14">
        <f t="shared" ref="C1839:H1839" si="385">C1841+C1842+C1843</f>
        <v>5.1317760000000003</v>
      </c>
      <c r="D1839" s="14">
        <f t="shared" si="385"/>
        <v>5.3598299999999997</v>
      </c>
      <c r="E1839" s="14">
        <f t="shared" si="385"/>
        <v>10.396000000000001</v>
      </c>
      <c r="F1839" s="14">
        <f t="shared" si="385"/>
        <v>10.3</v>
      </c>
      <c r="G1839" s="14">
        <f t="shared" si="385"/>
        <v>10.609</v>
      </c>
      <c r="H1839" s="14">
        <f t="shared" si="385"/>
        <v>10.92727</v>
      </c>
    </row>
    <row r="1840" spans="1:8" ht="15.75" x14ac:dyDescent="0.25">
      <c r="A1840" s="11">
        <v>3</v>
      </c>
      <c r="B1840" s="12" t="s">
        <v>223</v>
      </c>
      <c r="C1840" s="14">
        <v>0</v>
      </c>
      <c r="D1840" s="14">
        <f>D1839/C1839*100</f>
        <v>104.44395858275963</v>
      </c>
      <c r="E1840" s="14">
        <f>E1839/D1839*100</f>
        <v>193.96137564064534</v>
      </c>
      <c r="F1840" s="14">
        <f>F1839/E1839*100</f>
        <v>99.076567910734894</v>
      </c>
      <c r="G1840" s="14">
        <f>G1839/F1839*100</f>
        <v>103</v>
      </c>
      <c r="H1840" s="14">
        <f>H1839/G1839*100</f>
        <v>103</v>
      </c>
    </row>
    <row r="1841" spans="1:8" ht="15.75" x14ac:dyDescent="0.25">
      <c r="A1841" s="11">
        <v>4</v>
      </c>
      <c r="B1841" s="12" t="s">
        <v>211</v>
      </c>
      <c r="C1841" s="14">
        <v>5.1317760000000003</v>
      </c>
      <c r="D1841" s="14">
        <v>4.9695299999999998</v>
      </c>
      <c r="E1841" s="14">
        <v>10</v>
      </c>
      <c r="F1841" s="14">
        <v>10.3</v>
      </c>
      <c r="G1841" s="14">
        <v>10.609</v>
      </c>
      <c r="H1841" s="14">
        <v>10.92727</v>
      </c>
    </row>
    <row r="1842" spans="1:8" ht="15.75" x14ac:dyDescent="0.25">
      <c r="A1842" s="11">
        <v>5</v>
      </c>
      <c r="B1842" s="12" t="s">
        <v>212</v>
      </c>
      <c r="C1842" s="14">
        <v>0</v>
      </c>
      <c r="D1842" s="14">
        <v>5.2299999999999999E-2</v>
      </c>
      <c r="E1842" s="14">
        <v>0.34599999999999997</v>
      </c>
      <c r="F1842" s="14"/>
      <c r="G1842" s="14"/>
      <c r="H1842" s="14"/>
    </row>
    <row r="1843" spans="1:8" ht="31.5" x14ac:dyDescent="0.25">
      <c r="A1843" s="11">
        <v>6</v>
      </c>
      <c r="B1843" s="12" t="s">
        <v>213</v>
      </c>
      <c r="C1843" s="14">
        <v>0</v>
      </c>
      <c r="D1843" s="14">
        <v>0.33800000000000002</v>
      </c>
      <c r="E1843" s="14">
        <v>0.05</v>
      </c>
      <c r="F1843" s="14"/>
      <c r="G1843" s="14"/>
      <c r="H1843" s="14"/>
    </row>
    <row r="1844" spans="1:8" ht="15.75" x14ac:dyDescent="0.25">
      <c r="A1844" s="11">
        <v>7</v>
      </c>
      <c r="B1844" s="12" t="s">
        <v>214</v>
      </c>
      <c r="C1844" s="14">
        <f t="shared" ref="C1844:H1844" si="386">C1845+C1846+C1847</f>
        <v>45.856000000000002</v>
      </c>
      <c r="D1844" s="14">
        <f t="shared" si="386"/>
        <v>41.498000000000005</v>
      </c>
      <c r="E1844" s="14">
        <f t="shared" si="386"/>
        <v>60.140999999999998</v>
      </c>
      <c r="F1844" s="14">
        <f t="shared" si="386"/>
        <v>19.200299999999999</v>
      </c>
      <c r="G1844" s="14">
        <f t="shared" si="386"/>
        <v>20.160315000000001</v>
      </c>
      <c r="H1844" s="14">
        <f t="shared" si="386"/>
        <v>21.168330749999999</v>
      </c>
    </row>
    <row r="1845" spans="1:8" ht="15.75" x14ac:dyDescent="0.25">
      <c r="A1845" s="11">
        <v>8</v>
      </c>
      <c r="B1845" s="12" t="s">
        <v>215</v>
      </c>
      <c r="C1845" s="14">
        <v>36.405000000000001</v>
      </c>
      <c r="D1845" s="14">
        <v>34.542000000000002</v>
      </c>
      <c r="E1845" s="14">
        <v>18.286000000000001</v>
      </c>
      <c r="F1845" s="14">
        <v>19.200299999999999</v>
      </c>
      <c r="G1845" s="14">
        <v>20.160315000000001</v>
      </c>
      <c r="H1845" s="14">
        <v>21.168330749999999</v>
      </c>
    </row>
    <row r="1846" spans="1:8" ht="31.5" x14ac:dyDescent="0.25">
      <c r="A1846" s="11">
        <v>9</v>
      </c>
      <c r="B1846" s="12" t="s">
        <v>216</v>
      </c>
      <c r="C1846" s="14">
        <v>9.4510000000000005</v>
      </c>
      <c r="D1846" s="14">
        <v>6.9560000000000004</v>
      </c>
      <c r="E1846" s="14">
        <v>41.854999999999997</v>
      </c>
      <c r="F1846" s="14"/>
      <c r="G1846" s="14"/>
      <c r="H1846" s="14"/>
    </row>
    <row r="1847" spans="1:8" ht="15.75" x14ac:dyDescent="0.25">
      <c r="A1847" s="11">
        <v>10</v>
      </c>
      <c r="B1847" s="12" t="s">
        <v>217</v>
      </c>
      <c r="C1847" s="14"/>
      <c r="D1847" s="14"/>
      <c r="E1847" s="14"/>
      <c r="F1847" s="14"/>
      <c r="G1847" s="14"/>
      <c r="H1847" s="14"/>
    </row>
    <row r="1848" spans="1:8" ht="15.75" x14ac:dyDescent="0.25">
      <c r="A1848" s="11">
        <v>11</v>
      </c>
      <c r="B1848" s="12" t="s">
        <v>218</v>
      </c>
      <c r="C1848" s="14"/>
      <c r="D1848" s="14"/>
      <c r="E1848" s="14"/>
      <c r="F1848" s="14"/>
      <c r="G1848" s="14"/>
      <c r="H1848" s="14"/>
    </row>
    <row r="1849" spans="1:8" ht="47.25" x14ac:dyDescent="0.25">
      <c r="A1849" s="11">
        <v>12</v>
      </c>
      <c r="B1849" s="12" t="s">
        <v>243</v>
      </c>
      <c r="C1849" s="14"/>
      <c r="D1849" s="14"/>
      <c r="E1849" s="14"/>
      <c r="F1849" s="14"/>
      <c r="G1849" s="14"/>
      <c r="H1849" s="14"/>
    </row>
    <row r="1850" spans="1:8" ht="15.75" x14ac:dyDescent="0.25">
      <c r="A1850" s="11">
        <v>13</v>
      </c>
      <c r="B1850" s="12" t="s">
        <v>220</v>
      </c>
      <c r="C1850" s="14">
        <v>51.721058999999997</v>
      </c>
      <c r="D1850" s="14">
        <v>46.828766000000002</v>
      </c>
      <c r="E1850" s="14">
        <v>70.537000000000006</v>
      </c>
      <c r="F1850" s="14">
        <v>29.500299999999999</v>
      </c>
      <c r="G1850" s="14">
        <v>30.769314999999999</v>
      </c>
      <c r="H1850" s="14">
        <v>32.095600750000003</v>
      </c>
    </row>
    <row r="1851" spans="1:8" ht="15.75" x14ac:dyDescent="0.25">
      <c r="A1851" s="11">
        <v>14</v>
      </c>
      <c r="B1851" s="12" t="s">
        <v>223</v>
      </c>
      <c r="C1851" s="14">
        <v>0</v>
      </c>
      <c r="D1851" s="14">
        <f>D1850/C1850*100</f>
        <v>90.5410038104595</v>
      </c>
      <c r="E1851" s="14">
        <f>E1850/D1850*100</f>
        <v>150.62750105351913</v>
      </c>
      <c r="F1851" s="14">
        <f>F1850/E1850*100</f>
        <v>41.822447793356673</v>
      </c>
      <c r="G1851" s="14">
        <f>G1850/F1850*100</f>
        <v>104.30170201658966</v>
      </c>
      <c r="H1851" s="14">
        <f>H1850/G1850*100</f>
        <v>104.31041688773379</v>
      </c>
    </row>
    <row r="1852" spans="1:8" ht="15.75" x14ac:dyDescent="0.25">
      <c r="A1852" s="51"/>
      <c r="B1852" s="51" t="s">
        <v>327</v>
      </c>
      <c r="C1852" s="14"/>
      <c r="D1852" s="14"/>
      <c r="E1852" s="14"/>
      <c r="F1852" s="14"/>
      <c r="G1852" s="14"/>
      <c r="H1852" s="14"/>
    </row>
    <row r="1853" spans="1:8" ht="15.75" x14ac:dyDescent="0.25">
      <c r="A1853" s="11">
        <v>1</v>
      </c>
      <c r="B1853" s="12" t="s">
        <v>207</v>
      </c>
      <c r="C1853" s="14">
        <f t="shared" ref="C1853:H1853" si="387">C1854+C1859</f>
        <v>55.237315000000002</v>
      </c>
      <c r="D1853" s="14">
        <f t="shared" si="387"/>
        <v>50.062899999999999</v>
      </c>
      <c r="E1853" s="14">
        <f t="shared" si="387"/>
        <v>58.516999999999996</v>
      </c>
      <c r="F1853" s="14">
        <f t="shared" si="387"/>
        <v>45.412599999999998</v>
      </c>
      <c r="G1853" s="14">
        <f t="shared" si="387"/>
        <v>47.464869999999998</v>
      </c>
      <c r="H1853" s="14">
        <f t="shared" si="387"/>
        <v>49.613202700000002</v>
      </c>
    </row>
    <row r="1854" spans="1:8" ht="31.5" x14ac:dyDescent="0.25">
      <c r="A1854" s="11">
        <v>2</v>
      </c>
      <c r="B1854" s="12" t="s">
        <v>209</v>
      </c>
      <c r="C1854" s="14">
        <f t="shared" ref="C1854:H1854" si="388">C1856+C1857+C1858</f>
        <v>6.8203149999999999</v>
      </c>
      <c r="D1854" s="14">
        <f t="shared" si="388"/>
        <v>6.5849000000000002</v>
      </c>
      <c r="E1854" s="14">
        <f t="shared" si="388"/>
        <v>10.6</v>
      </c>
      <c r="F1854" s="14">
        <f t="shared" si="388"/>
        <v>10.917999999999999</v>
      </c>
      <c r="G1854" s="14">
        <f t="shared" si="388"/>
        <v>11.24554</v>
      </c>
      <c r="H1854" s="14">
        <f t="shared" si="388"/>
        <v>11.5829062</v>
      </c>
    </row>
    <row r="1855" spans="1:8" ht="15.75" x14ac:dyDescent="0.25">
      <c r="A1855" s="11">
        <v>3</v>
      </c>
      <c r="B1855" s="12" t="s">
        <v>223</v>
      </c>
      <c r="C1855" s="14">
        <v>0</v>
      </c>
      <c r="D1855" s="14">
        <f>D1854/C1854*100</f>
        <v>96.548326580223943</v>
      </c>
      <c r="E1855" s="14">
        <f>E1854/D1854*100</f>
        <v>160.97435040775105</v>
      </c>
      <c r="F1855" s="14">
        <f>F1854/E1854*100</f>
        <v>103</v>
      </c>
      <c r="G1855" s="14">
        <f>G1854/F1854*100</f>
        <v>103</v>
      </c>
      <c r="H1855" s="14">
        <f>H1854/G1854*100</f>
        <v>103</v>
      </c>
    </row>
    <row r="1856" spans="1:8" ht="15.75" x14ac:dyDescent="0.25">
      <c r="A1856" s="11">
        <v>4</v>
      </c>
      <c r="B1856" s="12" t="s">
        <v>211</v>
      </c>
      <c r="C1856" s="14">
        <v>6.8203149999999999</v>
      </c>
      <c r="D1856" s="14">
        <v>6.5849000000000002</v>
      </c>
      <c r="E1856" s="14">
        <v>10.6</v>
      </c>
      <c r="F1856" s="14">
        <v>10.917999999999999</v>
      </c>
      <c r="G1856" s="14">
        <v>11.24554</v>
      </c>
      <c r="H1856" s="14">
        <v>11.5829062</v>
      </c>
    </row>
    <row r="1857" spans="1:8" ht="15.75" x14ac:dyDescent="0.25">
      <c r="A1857" s="11">
        <v>5</v>
      </c>
      <c r="B1857" s="12" t="s">
        <v>212</v>
      </c>
      <c r="C1857" s="14"/>
      <c r="D1857" s="14"/>
      <c r="E1857" s="14"/>
      <c r="F1857" s="14"/>
      <c r="G1857" s="14"/>
      <c r="H1857" s="14"/>
    </row>
    <row r="1858" spans="1:8" ht="31.5" x14ac:dyDescent="0.25">
      <c r="A1858" s="11">
        <v>6</v>
      </c>
      <c r="B1858" s="12" t="s">
        <v>213</v>
      </c>
      <c r="C1858" s="14"/>
      <c r="D1858" s="14"/>
      <c r="E1858" s="14"/>
      <c r="F1858" s="14"/>
      <c r="G1858" s="14"/>
      <c r="H1858" s="14"/>
    </row>
    <row r="1859" spans="1:8" ht="15.75" x14ac:dyDescent="0.25">
      <c r="A1859" s="11">
        <v>7</v>
      </c>
      <c r="B1859" s="12" t="s">
        <v>214</v>
      </c>
      <c r="C1859" s="14">
        <f t="shared" ref="C1859:H1859" si="389">C1860+C1861+C1862</f>
        <v>48.417000000000002</v>
      </c>
      <c r="D1859" s="14">
        <f t="shared" si="389"/>
        <v>43.478000000000002</v>
      </c>
      <c r="E1859" s="14">
        <f t="shared" si="389"/>
        <v>47.916999999999994</v>
      </c>
      <c r="F1859" s="14">
        <f t="shared" si="389"/>
        <v>34.494599999999998</v>
      </c>
      <c r="G1859" s="14">
        <f t="shared" si="389"/>
        <v>36.219329999999999</v>
      </c>
      <c r="H1859" s="14">
        <f t="shared" si="389"/>
        <v>38.030296499999999</v>
      </c>
    </row>
    <row r="1860" spans="1:8" ht="15.75" x14ac:dyDescent="0.25">
      <c r="A1860" s="11">
        <v>8</v>
      </c>
      <c r="B1860" s="12" t="s">
        <v>215</v>
      </c>
      <c r="C1860" s="14">
        <v>34.320999999999998</v>
      </c>
      <c r="D1860" s="14">
        <v>33.631</v>
      </c>
      <c r="E1860" s="14">
        <v>32.851999999999997</v>
      </c>
      <c r="F1860" s="14">
        <v>34.494599999999998</v>
      </c>
      <c r="G1860" s="14">
        <v>36.219329999999999</v>
      </c>
      <c r="H1860" s="14">
        <v>38.030296499999999</v>
      </c>
    </row>
    <row r="1861" spans="1:8" ht="31.5" x14ac:dyDescent="0.25">
      <c r="A1861" s="11">
        <v>9</v>
      </c>
      <c r="B1861" s="12" t="s">
        <v>216</v>
      </c>
      <c r="C1861" s="14">
        <v>14.096</v>
      </c>
      <c r="D1861" s="14">
        <v>9.8469999999999995</v>
      </c>
      <c r="E1861" s="14">
        <v>15.065</v>
      </c>
      <c r="F1861" s="14"/>
      <c r="G1861" s="14"/>
      <c r="H1861" s="14"/>
    </row>
    <row r="1862" spans="1:8" ht="15.75" x14ac:dyDescent="0.25">
      <c r="A1862" s="11">
        <v>10</v>
      </c>
      <c r="B1862" s="12" t="s">
        <v>217</v>
      </c>
      <c r="C1862" s="14"/>
      <c r="D1862" s="14"/>
      <c r="E1862" s="14"/>
      <c r="F1862" s="14"/>
      <c r="G1862" s="14"/>
      <c r="H1862" s="14"/>
    </row>
    <row r="1863" spans="1:8" ht="15.75" x14ac:dyDescent="0.25">
      <c r="A1863" s="11">
        <v>11</v>
      </c>
      <c r="B1863" s="12" t="s">
        <v>218</v>
      </c>
      <c r="C1863" s="14"/>
      <c r="D1863" s="14"/>
      <c r="E1863" s="14"/>
      <c r="F1863" s="14"/>
      <c r="G1863" s="14"/>
      <c r="H1863" s="14"/>
    </row>
    <row r="1864" spans="1:8" ht="47.25" x14ac:dyDescent="0.25">
      <c r="A1864" s="11">
        <v>12</v>
      </c>
      <c r="B1864" s="12" t="s">
        <v>243</v>
      </c>
      <c r="C1864" s="14"/>
      <c r="D1864" s="14"/>
      <c r="E1864" s="14"/>
      <c r="F1864" s="14"/>
      <c r="G1864" s="14"/>
      <c r="H1864" s="14"/>
    </row>
    <row r="1865" spans="1:8" ht="15.75" x14ac:dyDescent="0.25">
      <c r="A1865" s="11">
        <v>13</v>
      </c>
      <c r="B1865" s="12" t="s">
        <v>220</v>
      </c>
      <c r="C1865" s="14">
        <v>54.945746</v>
      </c>
      <c r="D1865" s="14">
        <v>51.652099999999997</v>
      </c>
      <c r="E1865" s="14">
        <v>58.517000000000003</v>
      </c>
      <c r="F1865" s="14">
        <v>45.412599999999998</v>
      </c>
      <c r="G1865" s="14">
        <v>47.464869999999998</v>
      </c>
      <c r="H1865" s="14">
        <v>49.613202700000002</v>
      </c>
    </row>
    <row r="1866" spans="1:8" ht="15.75" x14ac:dyDescent="0.25">
      <c r="A1866" s="11">
        <v>14</v>
      </c>
      <c r="B1866" s="12" t="s">
        <v>223</v>
      </c>
      <c r="C1866" s="14">
        <v>0</v>
      </c>
      <c r="D1866" s="14">
        <f>D1865/C1865*100</f>
        <v>94.005639672268714</v>
      </c>
      <c r="E1866" s="14">
        <f>E1865/D1865*100</f>
        <v>113.2906503317387</v>
      </c>
      <c r="F1866" s="14">
        <f>F1865/E1865*100</f>
        <v>77.605823948596125</v>
      </c>
      <c r="G1866" s="14">
        <f>G1865/F1865*100</f>
        <v>104.51916428480202</v>
      </c>
      <c r="H1866" s="14">
        <f>H1865/G1865*100</f>
        <v>104.52615313177938</v>
      </c>
    </row>
    <row r="1867" spans="1:8" ht="15.75" x14ac:dyDescent="0.25">
      <c r="A1867" s="51"/>
      <c r="B1867" s="51" t="s">
        <v>328</v>
      </c>
      <c r="C1867" s="14"/>
      <c r="D1867" s="14"/>
      <c r="E1867" s="14"/>
      <c r="F1867" s="14"/>
      <c r="G1867" s="14"/>
      <c r="H1867" s="14"/>
    </row>
    <row r="1868" spans="1:8" ht="15.75" x14ac:dyDescent="0.25">
      <c r="A1868" s="11">
        <v>1</v>
      </c>
      <c r="B1868" s="12" t="s">
        <v>207</v>
      </c>
      <c r="C1868" s="14">
        <f t="shared" ref="C1868:H1868" si="390">C1869+C1874</f>
        <v>49.454799999999999</v>
      </c>
      <c r="D1868" s="14">
        <f t="shared" si="390"/>
        <v>58.823999999999998</v>
      </c>
      <c r="E1868" s="14">
        <f t="shared" si="390"/>
        <v>82.073999999999998</v>
      </c>
      <c r="F1868" s="14">
        <f t="shared" si="390"/>
        <v>63.585259999999998</v>
      </c>
      <c r="G1868" s="14">
        <f t="shared" si="390"/>
        <v>66.459043199999996</v>
      </c>
      <c r="H1868" s="14">
        <f t="shared" si="390"/>
        <v>69.470405964000008</v>
      </c>
    </row>
    <row r="1869" spans="1:8" ht="31.5" x14ac:dyDescent="0.25">
      <c r="A1869" s="11">
        <v>2</v>
      </c>
      <c r="B1869" s="12" t="s">
        <v>209</v>
      </c>
      <c r="C1869" s="14">
        <f t="shared" ref="C1869:H1869" si="391">C1871+C1872+C1873</f>
        <v>5.4017999999999997</v>
      </c>
      <c r="D1869" s="14">
        <f t="shared" si="391"/>
        <v>9.0139999999999993</v>
      </c>
      <c r="E1869" s="14">
        <f t="shared" si="391"/>
        <v>29.983000000000001</v>
      </c>
      <c r="F1869" s="14">
        <f t="shared" si="391"/>
        <v>30.182659999999998</v>
      </c>
      <c r="G1869" s="14">
        <f t="shared" si="391"/>
        <v>31.3863132</v>
      </c>
      <c r="H1869" s="14">
        <f t="shared" si="391"/>
        <v>32.644039464000002</v>
      </c>
    </row>
    <row r="1870" spans="1:8" ht="15.75" x14ac:dyDescent="0.25">
      <c r="A1870" s="11">
        <v>3</v>
      </c>
      <c r="B1870" s="12" t="s">
        <v>223</v>
      </c>
      <c r="C1870" s="14">
        <v>0</v>
      </c>
      <c r="D1870" s="14">
        <f>D1869/C1869*100</f>
        <v>166.870302491762</v>
      </c>
      <c r="E1870" s="14">
        <f>E1869/D1869*100</f>
        <v>332.62702462835591</v>
      </c>
      <c r="F1870" s="14">
        <f>F1869/E1869*100</f>
        <v>100.6659106827202</v>
      </c>
      <c r="G1870" s="14">
        <f>G1869/F1869*100</f>
        <v>103.98789636168581</v>
      </c>
      <c r="H1870" s="14">
        <f>H1869/G1869*100</f>
        <v>104.00724435516054</v>
      </c>
    </row>
    <row r="1871" spans="1:8" ht="15.75" x14ac:dyDescent="0.25">
      <c r="A1871" s="11">
        <v>4</v>
      </c>
      <c r="B1871" s="12" t="s">
        <v>211</v>
      </c>
      <c r="C1871" s="14">
        <v>5.3521000000000001</v>
      </c>
      <c r="D1871" s="14">
        <v>7.5561999999999996</v>
      </c>
      <c r="E1871" s="14">
        <v>9.9830000000000005</v>
      </c>
      <c r="F1871" s="14">
        <v>10.18266</v>
      </c>
      <c r="G1871" s="14">
        <v>10.3863132</v>
      </c>
      <c r="H1871" s="14">
        <v>10.594039464</v>
      </c>
    </row>
    <row r="1872" spans="1:8" ht="15.75" x14ac:dyDescent="0.25">
      <c r="A1872" s="11">
        <v>5</v>
      </c>
      <c r="B1872" s="12" t="s">
        <v>212</v>
      </c>
      <c r="C1872" s="14">
        <v>4.9700000000000001E-2</v>
      </c>
      <c r="D1872" s="14">
        <v>0</v>
      </c>
      <c r="E1872" s="14">
        <v>20</v>
      </c>
      <c r="F1872" s="14">
        <v>20</v>
      </c>
      <c r="G1872" s="14">
        <v>21</v>
      </c>
      <c r="H1872" s="14">
        <v>22.05</v>
      </c>
    </row>
    <row r="1873" spans="1:8" ht="31.5" x14ac:dyDescent="0.25">
      <c r="A1873" s="11">
        <v>6</v>
      </c>
      <c r="B1873" s="12" t="s">
        <v>213</v>
      </c>
      <c r="C1873" s="14">
        <v>0</v>
      </c>
      <c r="D1873" s="14">
        <v>1.4578</v>
      </c>
      <c r="E1873" s="14">
        <v>0</v>
      </c>
      <c r="F1873" s="14"/>
      <c r="G1873" s="14"/>
      <c r="H1873" s="14"/>
    </row>
    <row r="1874" spans="1:8" ht="15.75" x14ac:dyDescent="0.25">
      <c r="A1874" s="11">
        <v>7</v>
      </c>
      <c r="B1874" s="12" t="s">
        <v>214</v>
      </c>
      <c r="C1874" s="14">
        <f t="shared" ref="C1874:H1874" si="392">C1875+C1876+C1877</f>
        <v>44.052999999999997</v>
      </c>
      <c r="D1874" s="14">
        <f t="shared" si="392"/>
        <v>49.81</v>
      </c>
      <c r="E1874" s="14">
        <f t="shared" si="392"/>
        <v>52.091000000000001</v>
      </c>
      <c r="F1874" s="14">
        <f t="shared" si="392"/>
        <v>33.4026</v>
      </c>
      <c r="G1874" s="14">
        <f t="shared" si="392"/>
        <v>35.07273</v>
      </c>
      <c r="H1874" s="14">
        <f t="shared" si="392"/>
        <v>36.826366499999999</v>
      </c>
    </row>
    <row r="1875" spans="1:8" ht="15.75" x14ac:dyDescent="0.25">
      <c r="A1875" s="11">
        <v>8</v>
      </c>
      <c r="B1875" s="12" t="s">
        <v>215</v>
      </c>
      <c r="C1875" s="14">
        <v>36.631</v>
      </c>
      <c r="D1875" s="14">
        <v>37.823</v>
      </c>
      <c r="E1875" s="14">
        <v>31.812000000000001</v>
      </c>
      <c r="F1875" s="14">
        <v>33.4026</v>
      </c>
      <c r="G1875" s="14">
        <v>35.07273</v>
      </c>
      <c r="H1875" s="14">
        <v>36.826366499999999</v>
      </c>
    </row>
    <row r="1876" spans="1:8" ht="31.5" x14ac:dyDescent="0.25">
      <c r="A1876" s="11">
        <v>9</v>
      </c>
      <c r="B1876" s="12" t="s">
        <v>216</v>
      </c>
      <c r="C1876" s="14">
        <v>7.4219999999999997</v>
      </c>
      <c r="D1876" s="14">
        <v>11.987</v>
      </c>
      <c r="E1876" s="14">
        <v>20.279</v>
      </c>
      <c r="F1876" s="14"/>
      <c r="G1876" s="14"/>
      <c r="H1876" s="14"/>
    </row>
    <row r="1877" spans="1:8" ht="15.75" x14ac:dyDescent="0.25">
      <c r="A1877" s="11">
        <v>10</v>
      </c>
      <c r="B1877" s="12" t="s">
        <v>217</v>
      </c>
      <c r="C1877" s="14"/>
      <c r="D1877" s="14"/>
      <c r="E1877" s="14"/>
      <c r="F1877" s="14"/>
      <c r="G1877" s="14"/>
      <c r="H1877" s="14"/>
    </row>
    <row r="1878" spans="1:8" ht="15.75" x14ac:dyDescent="0.25">
      <c r="A1878" s="11">
        <v>11</v>
      </c>
      <c r="B1878" s="12" t="s">
        <v>218</v>
      </c>
      <c r="C1878" s="14"/>
      <c r="D1878" s="14"/>
      <c r="E1878" s="14"/>
      <c r="F1878" s="14"/>
      <c r="G1878" s="14"/>
      <c r="H1878" s="14"/>
    </row>
    <row r="1879" spans="1:8" ht="47.25" x14ac:dyDescent="0.25">
      <c r="A1879" s="11">
        <v>12</v>
      </c>
      <c r="B1879" s="12" t="s">
        <v>243</v>
      </c>
      <c r="C1879" s="14"/>
      <c r="D1879" s="14"/>
      <c r="E1879" s="14"/>
      <c r="F1879" s="14"/>
      <c r="G1879" s="14"/>
      <c r="H1879" s="14"/>
    </row>
    <row r="1880" spans="1:8" ht="15.75" x14ac:dyDescent="0.25">
      <c r="A1880" s="11">
        <v>13</v>
      </c>
      <c r="B1880" s="12" t="s">
        <v>220</v>
      </c>
      <c r="C1880" s="14">
        <v>49.210500000000003</v>
      </c>
      <c r="D1880" s="14">
        <v>56.131100000000004</v>
      </c>
      <c r="E1880" s="14">
        <v>82.073999999999998</v>
      </c>
      <c r="F1880" s="14">
        <v>63.585259999999998</v>
      </c>
      <c r="G1880" s="14">
        <v>66.459043199999996</v>
      </c>
      <c r="H1880" s="14">
        <v>69.470405963999994</v>
      </c>
    </row>
    <row r="1881" spans="1:8" ht="15.75" x14ac:dyDescent="0.25">
      <c r="A1881" s="11">
        <v>14</v>
      </c>
      <c r="B1881" s="12" t="s">
        <v>223</v>
      </c>
      <c r="C1881" s="14">
        <v>0</v>
      </c>
      <c r="D1881" s="14">
        <f>D1880/C1880*100</f>
        <v>114.06325885735768</v>
      </c>
      <c r="E1881" s="14">
        <f>E1880/D1880*100</f>
        <v>146.21840655180461</v>
      </c>
      <c r="F1881" s="14">
        <f>F1880/E1880*100</f>
        <v>77.47308526451738</v>
      </c>
      <c r="G1881" s="14">
        <f>G1880/F1880*100</f>
        <v>104.51957450516048</v>
      </c>
      <c r="H1881" s="14">
        <f>H1880/G1880*100</f>
        <v>104.53115576000347</v>
      </c>
    </row>
    <row r="1882" spans="1:8" ht="15.75" x14ac:dyDescent="0.25">
      <c r="A1882" s="51"/>
      <c r="B1882" s="51" t="s">
        <v>329</v>
      </c>
      <c r="C1882" s="14"/>
      <c r="D1882" s="14"/>
      <c r="E1882" s="14"/>
      <c r="F1882" s="14"/>
      <c r="G1882" s="14"/>
      <c r="H1882" s="14"/>
    </row>
    <row r="1883" spans="1:8" ht="15.75" x14ac:dyDescent="0.25">
      <c r="A1883" s="11">
        <v>1</v>
      </c>
      <c r="B1883" s="12" t="s">
        <v>207</v>
      </c>
      <c r="C1883" s="14">
        <f t="shared" ref="C1883:H1883" si="393">C1884+C1889</f>
        <v>47.334048000000003</v>
      </c>
      <c r="D1883" s="14">
        <f t="shared" si="393"/>
        <v>50.481899999999996</v>
      </c>
      <c r="E1883" s="14">
        <f t="shared" si="393"/>
        <v>60.043999999999997</v>
      </c>
      <c r="F1883" s="14">
        <f t="shared" si="393"/>
        <v>50.788739999999997</v>
      </c>
      <c r="G1883" s="14">
        <f t="shared" si="393"/>
        <v>52.992280800000003</v>
      </c>
      <c r="H1883" s="14">
        <f t="shared" si="393"/>
        <v>55.299280716000005</v>
      </c>
    </row>
    <row r="1884" spans="1:8" ht="31.5" x14ac:dyDescent="0.25">
      <c r="A1884" s="11">
        <v>2</v>
      </c>
      <c r="B1884" s="12" t="s">
        <v>209</v>
      </c>
      <c r="C1884" s="14">
        <f t="shared" ref="C1884:H1884" si="394">C1886+C1887+C1888</f>
        <v>4.7760480000000003</v>
      </c>
      <c r="D1884" s="14">
        <f t="shared" si="394"/>
        <v>5.9289000000000005</v>
      </c>
      <c r="E1884" s="14">
        <f t="shared" si="394"/>
        <v>10.977</v>
      </c>
      <c r="F1884" s="14">
        <f t="shared" si="394"/>
        <v>11.196540000000001</v>
      </c>
      <c r="G1884" s="14">
        <f t="shared" si="394"/>
        <v>11.4204708</v>
      </c>
      <c r="H1884" s="14">
        <f t="shared" si="394"/>
        <v>11.648880216</v>
      </c>
    </row>
    <row r="1885" spans="1:8" ht="15.75" x14ac:dyDescent="0.25">
      <c r="A1885" s="11">
        <v>3</v>
      </c>
      <c r="B1885" s="12" t="s">
        <v>223</v>
      </c>
      <c r="C1885" s="14">
        <v>0</v>
      </c>
      <c r="D1885" s="14">
        <f>D1884/C1884*100</f>
        <v>124.13819961608425</v>
      </c>
      <c r="E1885" s="14">
        <f>E1884/D1884*100</f>
        <v>185.14395587714415</v>
      </c>
      <c r="F1885" s="14">
        <f>F1884/E1884*100</f>
        <v>102</v>
      </c>
      <c r="G1885" s="14">
        <f>G1884/F1884*100</f>
        <v>102</v>
      </c>
      <c r="H1885" s="14">
        <f>H1884/G1884*100</f>
        <v>102</v>
      </c>
    </row>
    <row r="1886" spans="1:8" ht="15.75" x14ac:dyDescent="0.25">
      <c r="A1886" s="11">
        <v>4</v>
      </c>
      <c r="B1886" s="12" t="s">
        <v>211</v>
      </c>
      <c r="C1886" s="14">
        <v>4.7190479999999999</v>
      </c>
      <c r="D1886" s="14">
        <v>5.7481</v>
      </c>
      <c r="E1886" s="14">
        <v>10.977</v>
      </c>
      <c r="F1886" s="14">
        <v>11.196540000000001</v>
      </c>
      <c r="G1886" s="14">
        <v>11.4204708</v>
      </c>
      <c r="H1886" s="14">
        <v>11.648880216</v>
      </c>
    </row>
    <row r="1887" spans="1:8" ht="15.75" x14ac:dyDescent="0.25">
      <c r="A1887" s="11">
        <v>5</v>
      </c>
      <c r="B1887" s="12" t="s">
        <v>212</v>
      </c>
      <c r="C1887" s="14">
        <v>5.7000000000000002E-2</v>
      </c>
      <c r="D1887" s="14">
        <v>1.06E-2</v>
      </c>
      <c r="E1887" s="14">
        <v>0</v>
      </c>
      <c r="F1887" s="14"/>
      <c r="G1887" s="14"/>
      <c r="H1887" s="14"/>
    </row>
    <row r="1888" spans="1:8" ht="31.5" x14ac:dyDescent="0.25">
      <c r="A1888" s="11">
        <v>6</v>
      </c>
      <c r="B1888" s="12" t="s">
        <v>213</v>
      </c>
      <c r="C1888" s="14">
        <v>0</v>
      </c>
      <c r="D1888" s="14">
        <v>0.17019999999999999</v>
      </c>
      <c r="E1888" s="14">
        <v>0</v>
      </c>
      <c r="F1888" s="14"/>
      <c r="G1888" s="14"/>
      <c r="H1888" s="14"/>
    </row>
    <row r="1889" spans="1:8" ht="15.75" x14ac:dyDescent="0.25">
      <c r="A1889" s="11">
        <v>7</v>
      </c>
      <c r="B1889" s="12" t="s">
        <v>214</v>
      </c>
      <c r="C1889" s="14">
        <f t="shared" ref="C1889:H1889" si="395">C1890+C1891+C1892</f>
        <v>42.558</v>
      </c>
      <c r="D1889" s="14">
        <f t="shared" si="395"/>
        <v>44.552999999999997</v>
      </c>
      <c r="E1889" s="14">
        <f t="shared" si="395"/>
        <v>49.066999999999993</v>
      </c>
      <c r="F1889" s="14">
        <f t="shared" si="395"/>
        <v>39.592199999999998</v>
      </c>
      <c r="G1889" s="14">
        <f t="shared" si="395"/>
        <v>41.571809999999999</v>
      </c>
      <c r="H1889" s="14">
        <f t="shared" si="395"/>
        <v>43.650400500000003</v>
      </c>
    </row>
    <row r="1890" spans="1:8" ht="15.75" x14ac:dyDescent="0.25">
      <c r="A1890" s="11">
        <v>8</v>
      </c>
      <c r="B1890" s="12" t="s">
        <v>215</v>
      </c>
      <c r="C1890" s="14">
        <v>35.643999999999998</v>
      </c>
      <c r="D1890" s="14">
        <v>37.009</v>
      </c>
      <c r="E1890" s="14">
        <v>34.427999999999997</v>
      </c>
      <c r="F1890" s="14">
        <v>39.592199999999998</v>
      </c>
      <c r="G1890" s="14">
        <v>41.571809999999999</v>
      </c>
      <c r="H1890" s="14">
        <v>43.650400500000003</v>
      </c>
    </row>
    <row r="1891" spans="1:8" ht="31.5" x14ac:dyDescent="0.25">
      <c r="A1891" s="11">
        <v>9</v>
      </c>
      <c r="B1891" s="12" t="s">
        <v>216</v>
      </c>
      <c r="C1891" s="14">
        <v>6.9139999999999997</v>
      </c>
      <c r="D1891" s="14">
        <v>7.5439999999999996</v>
      </c>
      <c r="E1891" s="14">
        <v>14.638999999999999</v>
      </c>
      <c r="F1891" s="14"/>
      <c r="G1891" s="14"/>
      <c r="H1891" s="14"/>
    </row>
    <row r="1892" spans="1:8" ht="15.75" x14ac:dyDescent="0.25">
      <c r="A1892" s="11">
        <v>10</v>
      </c>
      <c r="B1892" s="12" t="s">
        <v>217</v>
      </c>
      <c r="C1892" s="14"/>
      <c r="D1892" s="14"/>
      <c r="E1892" s="14"/>
      <c r="F1892" s="14"/>
      <c r="G1892" s="14"/>
      <c r="H1892" s="14"/>
    </row>
    <row r="1893" spans="1:8" ht="15.75" x14ac:dyDescent="0.25">
      <c r="A1893" s="11">
        <v>11</v>
      </c>
      <c r="B1893" s="12" t="s">
        <v>218</v>
      </c>
      <c r="C1893" s="14"/>
      <c r="D1893" s="14"/>
      <c r="E1893" s="14"/>
      <c r="F1893" s="14"/>
      <c r="G1893" s="14"/>
      <c r="H1893" s="14"/>
    </row>
    <row r="1894" spans="1:8" ht="47.25" x14ac:dyDescent="0.25">
      <c r="A1894" s="11">
        <v>12</v>
      </c>
      <c r="B1894" s="12" t="s">
        <v>243</v>
      </c>
      <c r="C1894" s="14"/>
      <c r="D1894" s="14"/>
      <c r="E1894" s="14"/>
      <c r="F1894" s="14"/>
      <c r="G1894" s="14"/>
      <c r="H1894" s="14"/>
    </row>
    <row r="1895" spans="1:8" ht="15.75" x14ac:dyDescent="0.25">
      <c r="A1895" s="11">
        <v>13</v>
      </c>
      <c r="B1895" s="12" t="s">
        <v>220</v>
      </c>
      <c r="C1895" s="14">
        <v>44.968417000000002</v>
      </c>
      <c r="D1895" s="14">
        <v>51.513660000000002</v>
      </c>
      <c r="E1895" s="14">
        <v>60.043999999999997</v>
      </c>
      <c r="F1895" s="14">
        <v>50.788739999999997</v>
      </c>
      <c r="G1895" s="14">
        <v>52.992280800000003</v>
      </c>
      <c r="H1895" s="14">
        <v>55.299280715999998</v>
      </c>
    </row>
    <row r="1896" spans="1:8" ht="15.75" x14ac:dyDescent="0.25">
      <c r="A1896" s="11">
        <v>14</v>
      </c>
      <c r="B1896" s="12" t="s">
        <v>223</v>
      </c>
      <c r="C1896" s="14">
        <v>0</v>
      </c>
      <c r="D1896" s="14">
        <f>D1895/C1895*100</f>
        <v>114.55519993065354</v>
      </c>
      <c r="E1896" s="14">
        <f>E1895/D1895*100</f>
        <v>116.55937473672032</v>
      </c>
      <c r="F1896" s="14">
        <f>F1895/E1895*100</f>
        <v>84.58587036173472</v>
      </c>
      <c r="G1896" s="14">
        <f>G1895/F1895*100</f>
        <v>104.33864041517866</v>
      </c>
      <c r="H1896" s="14">
        <f>H1895/G1895*100</f>
        <v>104.35346409169841</v>
      </c>
    </row>
    <row r="1897" spans="1:8" ht="15.75" x14ac:dyDescent="0.25">
      <c r="A1897" s="51"/>
      <c r="B1897" s="51" t="s">
        <v>330</v>
      </c>
      <c r="C1897" s="14"/>
      <c r="D1897" s="14"/>
      <c r="E1897" s="14"/>
      <c r="F1897" s="14"/>
      <c r="G1897" s="14"/>
      <c r="H1897" s="14"/>
    </row>
    <row r="1898" spans="1:8" ht="15.75" x14ac:dyDescent="0.25">
      <c r="A1898" s="11">
        <v>1</v>
      </c>
      <c r="B1898" s="12" t="s">
        <v>207</v>
      </c>
      <c r="C1898" s="14">
        <f t="shared" ref="C1898:H1898" si="396">C1899+C1904</f>
        <v>52.830117000000001</v>
      </c>
      <c r="D1898" s="14">
        <f t="shared" si="396"/>
        <v>42.670199999999994</v>
      </c>
      <c r="E1898" s="14">
        <f t="shared" si="396"/>
        <v>49.64</v>
      </c>
      <c r="F1898" s="14">
        <f t="shared" si="396"/>
        <v>34.007300000000001</v>
      </c>
      <c r="G1898" s="14">
        <f t="shared" si="396"/>
        <v>35.523707000000002</v>
      </c>
      <c r="H1898" s="14">
        <f t="shared" si="396"/>
        <v>37.110415609999997</v>
      </c>
    </row>
    <row r="1899" spans="1:8" ht="31.5" x14ac:dyDescent="0.25">
      <c r="A1899" s="11">
        <v>2</v>
      </c>
      <c r="B1899" s="12" t="s">
        <v>209</v>
      </c>
      <c r="C1899" s="14">
        <f t="shared" ref="C1899:H1899" si="397">C1901+C1902+C1903</f>
        <v>13.795116999999999</v>
      </c>
      <c r="D1899" s="14">
        <f t="shared" si="397"/>
        <v>7.1021999999999998</v>
      </c>
      <c r="E1899" s="14">
        <f t="shared" si="397"/>
        <v>8.98</v>
      </c>
      <c r="F1899" s="14">
        <f t="shared" si="397"/>
        <v>9.1979000000000006</v>
      </c>
      <c r="G1899" s="14">
        <f t="shared" si="397"/>
        <v>9.4738369999999996</v>
      </c>
      <c r="H1899" s="14">
        <f t="shared" si="397"/>
        <v>9.7580521099999995</v>
      </c>
    </row>
    <row r="1900" spans="1:8" ht="15.75" x14ac:dyDescent="0.25">
      <c r="A1900" s="11">
        <v>3</v>
      </c>
      <c r="B1900" s="12" t="s">
        <v>223</v>
      </c>
      <c r="C1900" s="14">
        <v>0</v>
      </c>
      <c r="D1900" s="14">
        <f>D1899/C1899*100</f>
        <v>51.483434319549445</v>
      </c>
      <c r="E1900" s="14">
        <f>E1899/D1899*100</f>
        <v>126.43969474247416</v>
      </c>
      <c r="F1900" s="14">
        <f>F1899/E1899*100</f>
        <v>102.42650334075725</v>
      </c>
      <c r="G1900" s="14">
        <f>G1899/F1899*100</f>
        <v>102.99999999999999</v>
      </c>
      <c r="H1900" s="14">
        <f>H1899/G1899*100</f>
        <v>103</v>
      </c>
    </row>
    <row r="1901" spans="1:8" ht="15.75" x14ac:dyDescent="0.25">
      <c r="A1901" s="11">
        <v>4</v>
      </c>
      <c r="B1901" s="12" t="s">
        <v>211</v>
      </c>
      <c r="C1901" s="14">
        <v>6.3445289999999996</v>
      </c>
      <c r="D1901" s="14">
        <v>7.0423999999999998</v>
      </c>
      <c r="E1901" s="14">
        <v>8.93</v>
      </c>
      <c r="F1901" s="14">
        <v>9.1979000000000006</v>
      </c>
      <c r="G1901" s="14">
        <v>9.4738369999999996</v>
      </c>
      <c r="H1901" s="14">
        <v>9.7580521099999995</v>
      </c>
    </row>
    <row r="1902" spans="1:8" ht="15.75" x14ac:dyDescent="0.25">
      <c r="A1902" s="11">
        <v>5</v>
      </c>
      <c r="B1902" s="12" t="s">
        <v>212</v>
      </c>
      <c r="C1902" s="14">
        <v>0.12958800000000001</v>
      </c>
      <c r="D1902" s="14">
        <v>5.9799999999999999E-2</v>
      </c>
      <c r="E1902" s="14">
        <v>0.05</v>
      </c>
      <c r="F1902" s="14"/>
      <c r="G1902" s="14"/>
      <c r="H1902" s="14"/>
    </row>
    <row r="1903" spans="1:8" ht="31.5" x14ac:dyDescent="0.25">
      <c r="A1903" s="11">
        <v>6</v>
      </c>
      <c r="B1903" s="12" t="s">
        <v>213</v>
      </c>
      <c r="C1903" s="14">
        <v>7.3209999999999997</v>
      </c>
      <c r="D1903" s="14"/>
      <c r="E1903" s="14">
        <v>0</v>
      </c>
      <c r="F1903" s="14"/>
      <c r="G1903" s="14"/>
      <c r="H1903" s="14"/>
    </row>
    <row r="1904" spans="1:8" ht="15.75" x14ac:dyDescent="0.25">
      <c r="A1904" s="11">
        <v>7</v>
      </c>
      <c r="B1904" s="12" t="s">
        <v>214</v>
      </c>
      <c r="C1904" s="14">
        <f t="shared" ref="C1904:H1904" si="398">C1905+C1906+C1907</f>
        <v>39.035000000000004</v>
      </c>
      <c r="D1904" s="14">
        <f t="shared" si="398"/>
        <v>35.567999999999998</v>
      </c>
      <c r="E1904" s="14">
        <f t="shared" si="398"/>
        <v>40.659999999999997</v>
      </c>
      <c r="F1904" s="14">
        <f t="shared" si="398"/>
        <v>24.8094</v>
      </c>
      <c r="G1904" s="14">
        <f t="shared" si="398"/>
        <v>26.049869999999999</v>
      </c>
      <c r="H1904" s="14">
        <f t="shared" si="398"/>
        <v>27.352363499999999</v>
      </c>
    </row>
    <row r="1905" spans="1:8" ht="15.75" x14ac:dyDescent="0.25">
      <c r="A1905" s="11">
        <v>8</v>
      </c>
      <c r="B1905" s="12" t="s">
        <v>215</v>
      </c>
      <c r="C1905" s="14">
        <v>31.824000000000002</v>
      </c>
      <c r="D1905" s="14">
        <v>32.238999999999997</v>
      </c>
      <c r="E1905" s="14">
        <v>23.628</v>
      </c>
      <c r="F1905" s="14">
        <v>24.8094</v>
      </c>
      <c r="G1905" s="14">
        <v>26.049869999999999</v>
      </c>
      <c r="H1905" s="14">
        <v>27.352363499999999</v>
      </c>
    </row>
    <row r="1906" spans="1:8" ht="31.5" x14ac:dyDescent="0.25">
      <c r="A1906" s="11">
        <v>9</v>
      </c>
      <c r="B1906" s="12" t="s">
        <v>216</v>
      </c>
      <c r="C1906" s="14">
        <v>7.2110000000000003</v>
      </c>
      <c r="D1906" s="14">
        <v>3.3290000000000002</v>
      </c>
      <c r="E1906" s="14">
        <v>17.032</v>
      </c>
      <c r="F1906" s="14"/>
      <c r="G1906" s="14"/>
      <c r="H1906" s="14"/>
    </row>
    <row r="1907" spans="1:8" ht="15.75" x14ac:dyDescent="0.25">
      <c r="A1907" s="11">
        <v>10</v>
      </c>
      <c r="B1907" s="12" t="s">
        <v>217</v>
      </c>
      <c r="C1907" s="14"/>
      <c r="D1907" s="14"/>
      <c r="E1907" s="14"/>
      <c r="F1907" s="14"/>
      <c r="G1907" s="14"/>
      <c r="H1907" s="14"/>
    </row>
    <row r="1908" spans="1:8" ht="15.75" x14ac:dyDescent="0.25">
      <c r="A1908" s="11">
        <v>11</v>
      </c>
      <c r="B1908" s="12" t="s">
        <v>218</v>
      </c>
      <c r="C1908" s="14"/>
      <c r="D1908" s="14"/>
      <c r="E1908" s="14"/>
      <c r="F1908" s="14"/>
      <c r="G1908" s="14"/>
      <c r="H1908" s="14"/>
    </row>
    <row r="1909" spans="1:8" ht="47.25" x14ac:dyDescent="0.25">
      <c r="A1909" s="11">
        <v>12</v>
      </c>
      <c r="B1909" s="12" t="s">
        <v>243</v>
      </c>
      <c r="C1909" s="14"/>
      <c r="D1909" s="14"/>
      <c r="E1909" s="14"/>
      <c r="F1909" s="14"/>
      <c r="G1909" s="14"/>
      <c r="H1909" s="14"/>
    </row>
    <row r="1910" spans="1:8" ht="15.75" x14ac:dyDescent="0.25">
      <c r="A1910" s="11">
        <v>13</v>
      </c>
      <c r="B1910" s="12" t="s">
        <v>220</v>
      </c>
      <c r="C1910" s="14">
        <v>41.475402000000003</v>
      </c>
      <c r="D1910" s="14">
        <v>44.453699999999998</v>
      </c>
      <c r="E1910" s="14">
        <v>49.64</v>
      </c>
      <c r="F1910" s="14">
        <v>34.007300000000001</v>
      </c>
      <c r="G1910" s="14">
        <v>35.523707000000002</v>
      </c>
      <c r="H1910" s="14">
        <v>37.110415609999997</v>
      </c>
    </row>
    <row r="1911" spans="1:8" ht="15.75" x14ac:dyDescent="0.25">
      <c r="A1911" s="11">
        <v>14</v>
      </c>
      <c r="B1911" s="12" t="s">
        <v>223</v>
      </c>
      <c r="C1911" s="14">
        <v>0</v>
      </c>
      <c r="D1911" s="14">
        <f>D1910/C1910*100</f>
        <v>107.18087795749393</v>
      </c>
      <c r="E1911" s="14">
        <f>E1910/D1910*100</f>
        <v>111.6667454002704</v>
      </c>
      <c r="F1911" s="14">
        <f>F1910/E1910*100</f>
        <v>68.507856567284449</v>
      </c>
      <c r="G1911" s="14">
        <f>G1910/F1910*100</f>
        <v>104.45906320113623</v>
      </c>
      <c r="H1911" s="14">
        <f>H1910/G1910*100</f>
        <v>104.46661889762798</v>
      </c>
    </row>
    <row r="1912" spans="1:8" ht="15.75" x14ac:dyDescent="0.25">
      <c r="A1912" s="51"/>
      <c r="B1912" s="51" t="s">
        <v>331</v>
      </c>
      <c r="C1912" s="14"/>
      <c r="D1912" s="14"/>
      <c r="E1912" s="14"/>
      <c r="F1912" s="14"/>
      <c r="G1912" s="14"/>
      <c r="H1912" s="14"/>
    </row>
    <row r="1913" spans="1:8" ht="15.75" x14ac:dyDescent="0.25">
      <c r="A1913" s="11">
        <v>1</v>
      </c>
      <c r="B1913" s="12" t="s">
        <v>207</v>
      </c>
      <c r="C1913" s="14">
        <f t="shared" ref="C1913:H1913" si="399">C1914+C1919</f>
        <v>64.136320999999995</v>
      </c>
      <c r="D1913" s="14">
        <f t="shared" si="399"/>
        <v>65.070400000000006</v>
      </c>
      <c r="E1913" s="14">
        <f t="shared" si="399"/>
        <v>68.254000000000005</v>
      </c>
      <c r="F1913" s="14">
        <f t="shared" si="399"/>
        <v>51.571952200000005</v>
      </c>
      <c r="G1913" s="14">
        <f t="shared" si="399"/>
        <v>53.985749810000002</v>
      </c>
      <c r="H1913" s="14">
        <f t="shared" si="399"/>
        <v>56.515293300499998</v>
      </c>
    </row>
    <row r="1914" spans="1:8" ht="31.5" x14ac:dyDescent="0.25">
      <c r="A1914" s="11">
        <v>2</v>
      </c>
      <c r="B1914" s="12" t="s">
        <v>209</v>
      </c>
      <c r="C1914" s="14">
        <f t="shared" ref="C1914:H1914" si="400">C1916+C1917+C1918</f>
        <v>3.7803209999999998</v>
      </c>
      <c r="D1914" s="14">
        <f t="shared" si="400"/>
        <v>5.4513999999999996</v>
      </c>
      <c r="E1914" s="14">
        <f t="shared" si="400"/>
        <v>8.4700000000000006</v>
      </c>
      <c r="F1914" s="14">
        <f t="shared" si="400"/>
        <v>8.24</v>
      </c>
      <c r="G1914" s="14">
        <f t="shared" si="400"/>
        <v>8.4871999999999996</v>
      </c>
      <c r="H1914" s="14">
        <f t="shared" si="400"/>
        <v>8.741816</v>
      </c>
    </row>
    <row r="1915" spans="1:8" ht="15.75" x14ac:dyDescent="0.25">
      <c r="A1915" s="11">
        <v>3</v>
      </c>
      <c r="B1915" s="12" t="s">
        <v>223</v>
      </c>
      <c r="C1915" s="14">
        <v>0</v>
      </c>
      <c r="D1915" s="14">
        <f>D1914/C1914*100</f>
        <v>144.2046852635001</v>
      </c>
      <c r="E1915" s="14">
        <f>E1914/D1914*100</f>
        <v>155.37293172396085</v>
      </c>
      <c r="F1915" s="14">
        <f>F1914/E1914*100</f>
        <v>97.284533648169997</v>
      </c>
      <c r="G1915" s="14">
        <f>G1914/F1914*100</f>
        <v>103</v>
      </c>
      <c r="H1915" s="14">
        <f>H1914/G1914*100</f>
        <v>103</v>
      </c>
    </row>
    <row r="1916" spans="1:8" ht="15.75" x14ac:dyDescent="0.25">
      <c r="A1916" s="11">
        <v>4</v>
      </c>
      <c r="B1916" s="12" t="s">
        <v>211</v>
      </c>
      <c r="C1916" s="14">
        <v>3.7803209999999998</v>
      </c>
      <c r="D1916" s="14">
        <v>4.6334</v>
      </c>
      <c r="E1916" s="14">
        <v>8</v>
      </c>
      <c r="F1916" s="14">
        <v>8.24</v>
      </c>
      <c r="G1916" s="14">
        <v>8.4871999999999996</v>
      </c>
      <c r="H1916" s="14">
        <v>8.741816</v>
      </c>
    </row>
    <row r="1917" spans="1:8" ht="15.75" x14ac:dyDescent="0.25">
      <c r="A1917" s="11">
        <v>5</v>
      </c>
      <c r="B1917" s="12" t="s">
        <v>212</v>
      </c>
      <c r="C1917" s="14"/>
      <c r="D1917" s="14"/>
      <c r="E1917" s="14"/>
      <c r="F1917" s="14"/>
      <c r="G1917" s="14"/>
      <c r="H1917" s="14"/>
    </row>
    <row r="1918" spans="1:8" ht="31.5" x14ac:dyDescent="0.25">
      <c r="A1918" s="11">
        <v>6</v>
      </c>
      <c r="B1918" s="12" t="s">
        <v>213</v>
      </c>
      <c r="C1918" s="14">
        <v>0</v>
      </c>
      <c r="D1918" s="14">
        <v>0.81799999999999995</v>
      </c>
      <c r="E1918" s="14">
        <v>0.47</v>
      </c>
      <c r="F1918" s="14"/>
      <c r="G1918" s="14"/>
      <c r="H1918" s="14"/>
    </row>
    <row r="1919" spans="1:8" ht="15.75" x14ac:dyDescent="0.25">
      <c r="A1919" s="11">
        <v>7</v>
      </c>
      <c r="B1919" s="12" t="s">
        <v>214</v>
      </c>
      <c r="C1919" s="14">
        <f t="shared" ref="C1919:H1919" si="401">C1920+C1921+C1922</f>
        <v>60.356000000000002</v>
      </c>
      <c r="D1919" s="14">
        <f t="shared" si="401"/>
        <v>59.619</v>
      </c>
      <c r="E1919" s="14">
        <f t="shared" si="401"/>
        <v>59.783999999999999</v>
      </c>
      <c r="F1919" s="14">
        <f t="shared" si="401"/>
        <v>43.331952200000003</v>
      </c>
      <c r="G1919" s="14">
        <f t="shared" si="401"/>
        <v>45.49854981</v>
      </c>
      <c r="H1919" s="14">
        <f t="shared" si="401"/>
        <v>47.773477300499998</v>
      </c>
    </row>
    <row r="1920" spans="1:8" ht="15.75" x14ac:dyDescent="0.25">
      <c r="A1920" s="11">
        <v>8</v>
      </c>
      <c r="B1920" s="12" t="s">
        <v>215</v>
      </c>
      <c r="C1920" s="14">
        <v>38.362000000000002</v>
      </c>
      <c r="D1920" s="14">
        <v>37.564</v>
      </c>
      <c r="E1920" s="14">
        <v>37.564</v>
      </c>
      <c r="F1920" s="14">
        <v>43.331952200000003</v>
      </c>
      <c r="G1920" s="14">
        <v>45.49854981</v>
      </c>
      <c r="H1920" s="14">
        <v>47.773477300499998</v>
      </c>
    </row>
    <row r="1921" spans="1:8" ht="31.5" x14ac:dyDescent="0.25">
      <c r="A1921" s="11">
        <v>9</v>
      </c>
      <c r="B1921" s="12" t="s">
        <v>216</v>
      </c>
      <c r="C1921" s="14">
        <v>21.994</v>
      </c>
      <c r="D1921" s="14">
        <v>22.055</v>
      </c>
      <c r="E1921" s="14">
        <v>22.22</v>
      </c>
      <c r="F1921" s="14"/>
      <c r="G1921" s="14"/>
      <c r="H1921" s="14"/>
    </row>
    <row r="1922" spans="1:8" ht="15.75" x14ac:dyDescent="0.25">
      <c r="A1922" s="11">
        <v>10</v>
      </c>
      <c r="B1922" s="12" t="s">
        <v>217</v>
      </c>
      <c r="C1922" s="14"/>
      <c r="D1922" s="14"/>
      <c r="E1922" s="14"/>
      <c r="F1922" s="14"/>
      <c r="G1922" s="14"/>
      <c r="H1922" s="14"/>
    </row>
    <row r="1923" spans="1:8" ht="15.75" x14ac:dyDescent="0.25">
      <c r="A1923" s="11">
        <v>11</v>
      </c>
      <c r="B1923" s="12" t="s">
        <v>218</v>
      </c>
      <c r="C1923" s="14"/>
      <c r="D1923" s="14"/>
      <c r="E1923" s="14"/>
      <c r="F1923" s="14"/>
      <c r="G1923" s="14"/>
      <c r="H1923" s="14"/>
    </row>
    <row r="1924" spans="1:8" ht="47.25" x14ac:dyDescent="0.25">
      <c r="A1924" s="11">
        <v>12</v>
      </c>
      <c r="B1924" s="12" t="s">
        <v>243</v>
      </c>
      <c r="C1924" s="14"/>
      <c r="D1924" s="14"/>
      <c r="E1924" s="14"/>
      <c r="F1924" s="14"/>
      <c r="G1924" s="14"/>
      <c r="H1924" s="14"/>
    </row>
    <row r="1925" spans="1:8" ht="15.75" x14ac:dyDescent="0.25">
      <c r="A1925" s="11">
        <v>13</v>
      </c>
      <c r="B1925" s="12" t="s">
        <v>220</v>
      </c>
      <c r="C1925" s="14">
        <v>63.873341000000003</v>
      </c>
      <c r="D1925" s="14">
        <v>65.547520000000006</v>
      </c>
      <c r="E1925" s="14">
        <v>68.254000000000005</v>
      </c>
      <c r="F1925" s="14">
        <v>51.571952199999998</v>
      </c>
      <c r="G1925" s="14">
        <v>53.985749810000002</v>
      </c>
      <c r="H1925" s="14">
        <v>56.515293300499998</v>
      </c>
    </row>
    <row r="1926" spans="1:8" ht="15.75" x14ac:dyDescent="0.25">
      <c r="A1926" s="11">
        <v>14</v>
      </c>
      <c r="B1926" s="12" t="s">
        <v>223</v>
      </c>
      <c r="C1926" s="14">
        <v>0</v>
      </c>
      <c r="D1926" s="14">
        <f>D1925/C1925*100</f>
        <v>102.62109195133537</v>
      </c>
      <c r="E1926" s="14">
        <f>E1925/D1925*100</f>
        <v>104.12903493526528</v>
      </c>
      <c r="F1926" s="14">
        <f>F1925/E1925*100</f>
        <v>75.558871567966705</v>
      </c>
      <c r="G1926" s="14">
        <f>G1925/F1925*100</f>
        <v>104.68044645787134</v>
      </c>
      <c r="H1926" s="14">
        <f>H1925/G1925*100</f>
        <v>104.68557628522821</v>
      </c>
    </row>
    <row r="1927" spans="1:8" ht="15.75" x14ac:dyDescent="0.25">
      <c r="A1927" s="54"/>
      <c r="B1927" s="51" t="s">
        <v>332</v>
      </c>
      <c r="C1927" s="14"/>
      <c r="D1927" s="14"/>
      <c r="E1927" s="14"/>
      <c r="F1927" s="14"/>
      <c r="G1927" s="14"/>
      <c r="H1927" s="14"/>
    </row>
    <row r="1928" spans="1:8" ht="15.75" x14ac:dyDescent="0.25">
      <c r="A1928" s="11">
        <v>1</v>
      </c>
      <c r="B1928" s="12" t="s">
        <v>207</v>
      </c>
      <c r="C1928" s="14">
        <f t="shared" ref="C1928:H1928" si="402">C1929+C1934</f>
        <v>53.045105</v>
      </c>
      <c r="D1928" s="14">
        <f t="shared" si="402"/>
        <v>69.004139999999992</v>
      </c>
      <c r="E1928" s="14">
        <f t="shared" si="402"/>
        <v>74.423999999999992</v>
      </c>
      <c r="F1928" s="14">
        <f t="shared" si="402"/>
        <v>43.46255</v>
      </c>
      <c r="G1928" s="14">
        <f t="shared" si="402"/>
        <v>45.473349500000005</v>
      </c>
      <c r="H1928" s="14">
        <f t="shared" si="402"/>
        <v>47.579819135000001</v>
      </c>
    </row>
    <row r="1929" spans="1:8" ht="31.5" x14ac:dyDescent="0.25">
      <c r="A1929" s="11">
        <v>2</v>
      </c>
      <c r="B1929" s="12" t="s">
        <v>209</v>
      </c>
      <c r="C1929" s="14">
        <f t="shared" ref="C1929:H1929" si="403">C1931+C1932+C1933</f>
        <v>7.7041050000000002</v>
      </c>
      <c r="D1929" s="14">
        <f t="shared" si="403"/>
        <v>3.6241400000000001</v>
      </c>
      <c r="E1929" s="14">
        <f t="shared" si="403"/>
        <v>8.83</v>
      </c>
      <c r="F1929" s="14">
        <f t="shared" si="403"/>
        <v>8.1164000000000005</v>
      </c>
      <c r="G1929" s="14">
        <f t="shared" si="403"/>
        <v>8.3598920000000003</v>
      </c>
      <c r="H1929" s="14">
        <f t="shared" si="403"/>
        <v>8.6106887600000004</v>
      </c>
    </row>
    <row r="1930" spans="1:8" ht="15.75" x14ac:dyDescent="0.25">
      <c r="A1930" s="11">
        <v>3</v>
      </c>
      <c r="B1930" s="12" t="s">
        <v>223</v>
      </c>
      <c r="C1930" s="14">
        <v>0</v>
      </c>
      <c r="D1930" s="14">
        <f>D1929/C1929*100</f>
        <v>47.041674535848102</v>
      </c>
      <c r="E1930" s="14">
        <f>E1929/D1929*100</f>
        <v>243.64400933738764</v>
      </c>
      <c r="F1930" s="14">
        <f>F1929/E1929*100</f>
        <v>91.918459796149506</v>
      </c>
      <c r="G1930" s="14">
        <f>G1929/F1929*100</f>
        <v>103</v>
      </c>
      <c r="H1930" s="14">
        <f>H1929/G1929*100</f>
        <v>103</v>
      </c>
    </row>
    <row r="1931" spans="1:8" ht="15.75" x14ac:dyDescent="0.25">
      <c r="A1931" s="11">
        <v>4</v>
      </c>
      <c r="B1931" s="12" t="s">
        <v>211</v>
      </c>
      <c r="C1931" s="14">
        <v>6.714995</v>
      </c>
      <c r="D1931" s="14">
        <v>3.3888400000000001</v>
      </c>
      <c r="E1931" s="14">
        <v>7.88</v>
      </c>
      <c r="F1931" s="14">
        <v>8.1164000000000005</v>
      </c>
      <c r="G1931" s="14">
        <v>8.3598920000000003</v>
      </c>
      <c r="H1931" s="14">
        <v>8.6106887600000004</v>
      </c>
    </row>
    <row r="1932" spans="1:8" ht="15.75" x14ac:dyDescent="0.25">
      <c r="A1932" s="11">
        <v>5</v>
      </c>
      <c r="B1932" s="12" t="s">
        <v>212</v>
      </c>
      <c r="C1932" s="14">
        <v>0.98911000000000004</v>
      </c>
      <c r="D1932" s="14">
        <v>0.23530000000000001</v>
      </c>
      <c r="E1932" s="14"/>
      <c r="F1932" s="14"/>
      <c r="G1932" s="14"/>
      <c r="H1932" s="14"/>
    </row>
    <row r="1933" spans="1:8" ht="31.5" x14ac:dyDescent="0.25">
      <c r="A1933" s="11">
        <v>6</v>
      </c>
      <c r="B1933" s="12" t="s">
        <v>213</v>
      </c>
      <c r="C1933" s="14"/>
      <c r="D1933" s="14"/>
      <c r="E1933" s="14">
        <v>0.95</v>
      </c>
      <c r="F1933" s="14"/>
      <c r="G1933" s="14"/>
      <c r="H1933" s="14"/>
    </row>
    <row r="1934" spans="1:8" ht="15.75" x14ac:dyDescent="0.25">
      <c r="A1934" s="11">
        <v>7</v>
      </c>
      <c r="B1934" s="12" t="s">
        <v>214</v>
      </c>
      <c r="C1934" s="14">
        <f t="shared" ref="C1934:H1934" si="404">C1935+C1936+C1937</f>
        <v>45.341000000000001</v>
      </c>
      <c r="D1934" s="14">
        <f t="shared" si="404"/>
        <v>65.38</v>
      </c>
      <c r="E1934" s="14">
        <f t="shared" si="404"/>
        <v>65.593999999999994</v>
      </c>
      <c r="F1934" s="14">
        <f t="shared" si="404"/>
        <v>35.346150000000002</v>
      </c>
      <c r="G1934" s="14">
        <f t="shared" si="404"/>
        <v>37.113457500000003</v>
      </c>
      <c r="H1934" s="14">
        <f t="shared" si="404"/>
        <v>38.969130374999999</v>
      </c>
    </row>
    <row r="1935" spans="1:8" ht="15.75" x14ac:dyDescent="0.25">
      <c r="A1935" s="11">
        <v>8</v>
      </c>
      <c r="B1935" s="12" t="s">
        <v>215</v>
      </c>
      <c r="C1935" s="14">
        <v>39.43</v>
      </c>
      <c r="D1935" s="14">
        <v>36.432000000000002</v>
      </c>
      <c r="E1935" s="14">
        <v>33.662999999999997</v>
      </c>
      <c r="F1935" s="14">
        <v>35.346150000000002</v>
      </c>
      <c r="G1935" s="14">
        <v>37.113457500000003</v>
      </c>
      <c r="H1935" s="14">
        <v>38.969130374999999</v>
      </c>
    </row>
    <row r="1936" spans="1:8" ht="31.5" x14ac:dyDescent="0.25">
      <c r="A1936" s="11">
        <v>9</v>
      </c>
      <c r="B1936" s="12" t="s">
        <v>216</v>
      </c>
      <c r="C1936" s="14">
        <v>5.9109999999999996</v>
      </c>
      <c r="D1936" s="14">
        <v>28.948</v>
      </c>
      <c r="E1936" s="14">
        <v>31.931000000000001</v>
      </c>
      <c r="F1936" s="14"/>
      <c r="G1936" s="14"/>
      <c r="H1936" s="14"/>
    </row>
    <row r="1937" spans="1:8" ht="15.75" x14ac:dyDescent="0.25">
      <c r="A1937" s="11">
        <v>10</v>
      </c>
      <c r="B1937" s="12" t="s">
        <v>217</v>
      </c>
      <c r="C1937" s="14"/>
      <c r="D1937" s="14"/>
      <c r="E1937" s="14"/>
      <c r="F1937" s="14"/>
      <c r="G1937" s="14"/>
      <c r="H1937" s="14"/>
    </row>
    <row r="1938" spans="1:8" ht="15.75" x14ac:dyDescent="0.25">
      <c r="A1938" s="11">
        <v>11</v>
      </c>
      <c r="B1938" s="12" t="s">
        <v>218</v>
      </c>
      <c r="C1938" s="14"/>
      <c r="D1938" s="14"/>
      <c r="E1938" s="14"/>
      <c r="F1938" s="14"/>
      <c r="G1938" s="14"/>
      <c r="H1938" s="14"/>
    </row>
    <row r="1939" spans="1:8" ht="47.25" x14ac:dyDescent="0.25">
      <c r="A1939" s="11">
        <v>12</v>
      </c>
      <c r="B1939" s="12" t="s">
        <v>243</v>
      </c>
      <c r="C1939" s="14"/>
      <c r="D1939" s="14"/>
      <c r="E1939" s="14"/>
      <c r="F1939" s="14"/>
      <c r="G1939" s="14"/>
      <c r="H1939" s="14"/>
    </row>
    <row r="1940" spans="1:8" ht="15.75" x14ac:dyDescent="0.25">
      <c r="A1940" s="11">
        <v>13</v>
      </c>
      <c r="B1940" s="12" t="s">
        <v>220</v>
      </c>
      <c r="C1940" s="14">
        <v>51.611938000000002</v>
      </c>
      <c r="D1940" s="14">
        <v>69.412980000000005</v>
      </c>
      <c r="E1940" s="14">
        <v>74.424000000000007</v>
      </c>
      <c r="F1940" s="14">
        <v>43.46255</v>
      </c>
      <c r="G1940" s="14">
        <v>45.473349499999998</v>
      </c>
      <c r="H1940" s="14">
        <v>47.579819135000001</v>
      </c>
    </row>
    <row r="1941" spans="1:8" ht="15.75" x14ac:dyDescent="0.25">
      <c r="A1941" s="11">
        <v>14</v>
      </c>
      <c r="B1941" s="12" t="s">
        <v>223</v>
      </c>
      <c r="C1941" s="14">
        <v>0</v>
      </c>
      <c r="D1941" s="14">
        <f>D1940/C1940*100</f>
        <v>134.49016388417735</v>
      </c>
      <c r="E1941" s="14">
        <f>E1940/D1940*100</f>
        <v>107.21913970557091</v>
      </c>
      <c r="F1941" s="14">
        <f>F1940/E1940*100</f>
        <v>58.398567666344178</v>
      </c>
      <c r="G1941" s="14">
        <f>G1940/F1940*100</f>
        <v>104.62651063961962</v>
      </c>
      <c r="H1941" s="14">
        <f>H1940/G1940*100</f>
        <v>104.63231685847114</v>
      </c>
    </row>
    <row r="1942" spans="1:8" ht="15.75" x14ac:dyDescent="0.25">
      <c r="A1942" s="51"/>
      <c r="B1942" s="51" t="s">
        <v>285</v>
      </c>
      <c r="C1942" s="14"/>
      <c r="D1942" s="14"/>
      <c r="E1942" s="14"/>
      <c r="F1942" s="14"/>
      <c r="G1942" s="14"/>
      <c r="H1942" s="14"/>
    </row>
    <row r="1943" spans="1:8" ht="15.75" x14ac:dyDescent="0.25">
      <c r="A1943" s="11">
        <v>1</v>
      </c>
      <c r="B1943" s="12" t="s">
        <v>207</v>
      </c>
      <c r="C1943" s="14">
        <f t="shared" ref="C1943:H1943" si="405">C1944+C1949</f>
        <v>57.189950000000003</v>
      </c>
      <c r="D1943" s="14">
        <f t="shared" si="405"/>
        <v>67.182980000000001</v>
      </c>
      <c r="E1943" s="14">
        <f t="shared" si="405"/>
        <v>56.572999999999993</v>
      </c>
      <c r="F1943" s="14">
        <f t="shared" si="405"/>
        <v>35.10615</v>
      </c>
      <c r="G1943" s="14">
        <f t="shared" si="405"/>
        <v>36.614257500000001</v>
      </c>
      <c r="H1943" s="14">
        <f t="shared" si="405"/>
        <v>38.190354374999998</v>
      </c>
    </row>
    <row r="1944" spans="1:8" ht="31.5" x14ac:dyDescent="0.25">
      <c r="A1944" s="11">
        <v>2</v>
      </c>
      <c r="B1944" s="12" t="s">
        <v>209</v>
      </c>
      <c r="C1944" s="14">
        <f t="shared" ref="C1944:H1944" si="406">C1946+C1947+C1948</f>
        <v>6.6659499999999996</v>
      </c>
      <c r="D1944" s="14">
        <f t="shared" si="406"/>
        <v>11.71998</v>
      </c>
      <c r="E1944" s="14">
        <f t="shared" si="406"/>
        <v>12.05</v>
      </c>
      <c r="F1944" s="14">
        <f t="shared" si="406"/>
        <v>12.36</v>
      </c>
      <c r="G1944" s="14">
        <f t="shared" si="406"/>
        <v>12.7308</v>
      </c>
      <c r="H1944" s="14">
        <f t="shared" si="406"/>
        <v>13.112724</v>
      </c>
    </row>
    <row r="1945" spans="1:8" ht="15.75" x14ac:dyDescent="0.25">
      <c r="A1945" s="11">
        <v>3</v>
      </c>
      <c r="B1945" s="12" t="s">
        <v>223</v>
      </c>
      <c r="C1945" s="14">
        <v>0</v>
      </c>
      <c r="D1945" s="14">
        <f>D1944/C1944*100</f>
        <v>175.81860049955372</v>
      </c>
      <c r="E1945" s="14">
        <f>E1944/D1944*100</f>
        <v>102.81587511241487</v>
      </c>
      <c r="F1945" s="14">
        <f>F1944/E1944*100</f>
        <v>102.57261410788381</v>
      </c>
      <c r="G1945" s="14">
        <f>G1944/F1944*100</f>
        <v>103</v>
      </c>
      <c r="H1945" s="14">
        <f>H1944/G1944*100</f>
        <v>103</v>
      </c>
    </row>
    <row r="1946" spans="1:8" ht="15.75" x14ac:dyDescent="0.25">
      <c r="A1946" s="11">
        <v>4</v>
      </c>
      <c r="B1946" s="12" t="s">
        <v>211</v>
      </c>
      <c r="C1946" s="14">
        <v>5.5432899999999998</v>
      </c>
      <c r="D1946" s="14">
        <v>10.101979999999999</v>
      </c>
      <c r="E1946" s="14">
        <v>12</v>
      </c>
      <c r="F1946" s="14">
        <v>12.36</v>
      </c>
      <c r="G1946" s="14">
        <v>12.7308</v>
      </c>
      <c r="H1946" s="14">
        <v>13.112724</v>
      </c>
    </row>
    <row r="1947" spans="1:8" ht="15.75" x14ac:dyDescent="0.25">
      <c r="A1947" s="11">
        <v>5</v>
      </c>
      <c r="B1947" s="12" t="s">
        <v>212</v>
      </c>
      <c r="C1947" s="14"/>
      <c r="D1947" s="14"/>
      <c r="E1947" s="14"/>
      <c r="F1947" s="14"/>
      <c r="G1947" s="14"/>
      <c r="H1947" s="14"/>
    </row>
    <row r="1948" spans="1:8" ht="31.5" x14ac:dyDescent="0.25">
      <c r="A1948" s="11">
        <v>6</v>
      </c>
      <c r="B1948" s="12" t="s">
        <v>213</v>
      </c>
      <c r="C1948" s="14">
        <v>1.12266</v>
      </c>
      <c r="D1948" s="14">
        <v>1.6180000000000001</v>
      </c>
      <c r="E1948" s="14">
        <v>0.05</v>
      </c>
      <c r="F1948" s="14"/>
      <c r="G1948" s="14"/>
      <c r="H1948" s="14"/>
    </row>
    <row r="1949" spans="1:8" ht="15.75" x14ac:dyDescent="0.25">
      <c r="A1949" s="11">
        <v>7</v>
      </c>
      <c r="B1949" s="12" t="s">
        <v>214</v>
      </c>
      <c r="C1949" s="14">
        <f t="shared" ref="C1949:H1949" si="407">C1950+C1951+C1952</f>
        <v>50.524000000000001</v>
      </c>
      <c r="D1949" s="14">
        <f t="shared" si="407"/>
        <v>55.463000000000001</v>
      </c>
      <c r="E1949" s="14">
        <f t="shared" si="407"/>
        <v>44.522999999999996</v>
      </c>
      <c r="F1949" s="14">
        <f t="shared" si="407"/>
        <v>22.74615</v>
      </c>
      <c r="G1949" s="14">
        <f t="shared" si="407"/>
        <v>23.883457499999999</v>
      </c>
      <c r="H1949" s="14">
        <f t="shared" si="407"/>
        <v>25.077630374999998</v>
      </c>
    </row>
    <row r="1950" spans="1:8" ht="15.75" x14ac:dyDescent="0.25">
      <c r="A1950" s="11">
        <v>8</v>
      </c>
      <c r="B1950" s="12" t="s">
        <v>215</v>
      </c>
      <c r="C1950" s="14">
        <v>35.079000000000001</v>
      </c>
      <c r="D1950" s="14">
        <v>35.137</v>
      </c>
      <c r="E1950" s="14">
        <v>21.663</v>
      </c>
      <c r="F1950" s="14">
        <v>22.74615</v>
      </c>
      <c r="G1950" s="14">
        <v>23.883457499999999</v>
      </c>
      <c r="H1950" s="14">
        <v>25.077630374999998</v>
      </c>
    </row>
    <row r="1951" spans="1:8" ht="31.5" x14ac:dyDescent="0.25">
      <c r="A1951" s="11">
        <v>9</v>
      </c>
      <c r="B1951" s="12" t="s">
        <v>216</v>
      </c>
      <c r="C1951" s="14">
        <v>15.445</v>
      </c>
      <c r="D1951" s="14">
        <v>20.326000000000001</v>
      </c>
      <c r="E1951" s="14">
        <v>22.86</v>
      </c>
      <c r="F1951" s="14"/>
      <c r="G1951" s="14"/>
      <c r="H1951" s="14"/>
    </row>
    <row r="1952" spans="1:8" ht="15.75" x14ac:dyDescent="0.25">
      <c r="A1952" s="11">
        <v>10</v>
      </c>
      <c r="B1952" s="12" t="s">
        <v>217</v>
      </c>
      <c r="C1952" s="14"/>
      <c r="D1952" s="14"/>
      <c r="E1952" s="14"/>
      <c r="F1952" s="14"/>
      <c r="G1952" s="14"/>
      <c r="H1952" s="14"/>
    </row>
    <row r="1953" spans="1:8" ht="15.75" x14ac:dyDescent="0.25">
      <c r="A1953" s="11">
        <v>11</v>
      </c>
      <c r="B1953" s="12" t="s">
        <v>218</v>
      </c>
      <c r="C1953" s="14"/>
      <c r="D1953" s="14"/>
      <c r="E1953" s="14"/>
      <c r="F1953" s="14"/>
      <c r="G1953" s="14"/>
      <c r="H1953" s="14"/>
    </row>
    <row r="1954" spans="1:8" ht="47.25" x14ac:dyDescent="0.25">
      <c r="A1954" s="11">
        <v>12</v>
      </c>
      <c r="B1954" s="12" t="s">
        <v>243</v>
      </c>
      <c r="C1954" s="14"/>
      <c r="D1954" s="14"/>
      <c r="E1954" s="14"/>
      <c r="F1954" s="14"/>
      <c r="G1954" s="14"/>
      <c r="H1954" s="14"/>
    </row>
    <row r="1955" spans="1:8" ht="15.75" x14ac:dyDescent="0.25">
      <c r="A1955" s="11">
        <v>13</v>
      </c>
      <c r="B1955" s="12" t="s">
        <v>220</v>
      </c>
      <c r="C1955" s="14">
        <v>54.537999999999997</v>
      </c>
      <c r="D1955" s="14">
        <v>67.867986999999999</v>
      </c>
      <c r="E1955" s="14">
        <v>56.573</v>
      </c>
      <c r="F1955" s="14">
        <v>35.10615</v>
      </c>
      <c r="G1955" s="14">
        <v>36.614257500000001</v>
      </c>
      <c r="H1955" s="14">
        <v>38.190354374999998</v>
      </c>
    </row>
    <row r="1956" spans="1:8" ht="15.75" x14ac:dyDescent="0.25">
      <c r="A1956" s="11">
        <v>14</v>
      </c>
      <c r="B1956" s="12" t="s">
        <v>223</v>
      </c>
      <c r="C1956" s="14">
        <v>0</v>
      </c>
      <c r="D1956" s="14">
        <f>D1955/C1955*100</f>
        <v>124.44164985881405</v>
      </c>
      <c r="E1956" s="14">
        <f>E1955/D1955*100</f>
        <v>83.357415625131182</v>
      </c>
      <c r="F1956" s="14">
        <f>F1955/E1955*100</f>
        <v>62.054602018630789</v>
      </c>
      <c r="G1956" s="14">
        <f>G1955/F1955*100</f>
        <v>104.29584987245826</v>
      </c>
      <c r="H1956" s="14">
        <f>H1955/G1955*100</f>
        <v>104.30459876183478</v>
      </c>
    </row>
    <row r="1957" spans="1:8" ht="15.75" x14ac:dyDescent="0.25">
      <c r="A1957" s="51"/>
      <c r="B1957" s="51" t="s">
        <v>333</v>
      </c>
      <c r="C1957" s="14"/>
      <c r="D1957" s="14"/>
      <c r="E1957" s="14"/>
      <c r="F1957" s="14"/>
      <c r="G1957" s="14"/>
      <c r="H1957" s="14"/>
    </row>
    <row r="1958" spans="1:8" ht="15.75" x14ac:dyDescent="0.25">
      <c r="A1958" s="11">
        <v>1</v>
      </c>
      <c r="B1958" s="12" t="s">
        <v>207</v>
      </c>
      <c r="C1958" s="14">
        <f t="shared" ref="C1958:H1958" si="408">C1959+C1964</f>
        <v>48.182805000000002</v>
      </c>
      <c r="D1958" s="14">
        <f t="shared" si="408"/>
        <v>54.274039999999999</v>
      </c>
      <c r="E1958" s="14">
        <f t="shared" si="408"/>
        <v>61.628999999999998</v>
      </c>
      <c r="F1958" s="14">
        <f t="shared" si="408"/>
        <v>43.541130000000003</v>
      </c>
      <c r="G1958" s="14">
        <f t="shared" si="408"/>
        <v>45.287369099999999</v>
      </c>
      <c r="H1958" s="14">
        <f t="shared" si="408"/>
        <v>47.112303807000004</v>
      </c>
    </row>
    <row r="1959" spans="1:8" ht="31.5" x14ac:dyDescent="0.25">
      <c r="A1959" s="11">
        <v>2</v>
      </c>
      <c r="B1959" s="12" t="s">
        <v>209</v>
      </c>
      <c r="C1959" s="14">
        <f t="shared" ref="C1959:H1959" si="409">C1961+C1962+C1963</f>
        <v>5.7988049999999998</v>
      </c>
      <c r="D1959" s="14">
        <f t="shared" si="409"/>
        <v>10.540040000000001</v>
      </c>
      <c r="E1959" s="14">
        <f t="shared" si="409"/>
        <v>14.079000000000001</v>
      </c>
      <c r="F1959" s="14">
        <f t="shared" si="409"/>
        <v>14.360580000000001</v>
      </c>
      <c r="G1959" s="14">
        <f t="shared" si="409"/>
        <v>14.6477916</v>
      </c>
      <c r="H1959" s="14">
        <f t="shared" si="409"/>
        <v>14.940747432</v>
      </c>
    </row>
    <row r="1960" spans="1:8" ht="15.75" x14ac:dyDescent="0.25">
      <c r="A1960" s="11">
        <v>3</v>
      </c>
      <c r="B1960" s="12" t="s">
        <v>223</v>
      </c>
      <c r="C1960" s="14">
        <v>0</v>
      </c>
      <c r="D1960" s="14">
        <f>D1959/C1959*100</f>
        <v>181.76227688290953</v>
      </c>
      <c r="E1960" s="14">
        <f>E1959/D1959*100</f>
        <v>133.57634316378304</v>
      </c>
      <c r="F1960" s="14">
        <f>F1959/E1959*100</f>
        <v>102</v>
      </c>
      <c r="G1960" s="14">
        <f>G1959/F1959*100</f>
        <v>102</v>
      </c>
      <c r="H1960" s="14">
        <f>H1959/G1959*100</f>
        <v>102</v>
      </c>
    </row>
    <row r="1961" spans="1:8" ht="15.75" x14ac:dyDescent="0.25">
      <c r="A1961" s="11">
        <v>4</v>
      </c>
      <c r="B1961" s="12" t="s">
        <v>211</v>
      </c>
      <c r="C1961" s="14">
        <v>4.8606910000000001</v>
      </c>
      <c r="D1961" s="14">
        <v>8.3239400000000003</v>
      </c>
      <c r="E1961" s="14">
        <v>14.079000000000001</v>
      </c>
      <c r="F1961" s="14">
        <v>14.360580000000001</v>
      </c>
      <c r="G1961" s="14">
        <v>14.6477916</v>
      </c>
      <c r="H1961" s="14">
        <v>14.940747432</v>
      </c>
    </row>
    <row r="1962" spans="1:8" ht="15.75" x14ac:dyDescent="0.25">
      <c r="A1962" s="11">
        <v>5</v>
      </c>
      <c r="B1962" s="12" t="s">
        <v>212</v>
      </c>
      <c r="C1962" s="14">
        <v>0.75351400000000002</v>
      </c>
      <c r="D1962" s="14">
        <v>0</v>
      </c>
      <c r="E1962" s="14">
        <v>0</v>
      </c>
      <c r="F1962" s="14">
        <v>0</v>
      </c>
      <c r="G1962" s="14">
        <v>0</v>
      </c>
      <c r="H1962" s="14">
        <v>0</v>
      </c>
    </row>
    <row r="1963" spans="1:8" ht="31.5" x14ac:dyDescent="0.25">
      <c r="A1963" s="11">
        <v>6</v>
      </c>
      <c r="B1963" s="12" t="s">
        <v>213</v>
      </c>
      <c r="C1963" s="14">
        <v>0.18459999999999999</v>
      </c>
      <c r="D1963" s="14">
        <v>2.2161</v>
      </c>
      <c r="E1963" s="14">
        <v>0</v>
      </c>
      <c r="F1963" s="14"/>
      <c r="G1963" s="14"/>
      <c r="H1963" s="14"/>
    </row>
    <row r="1964" spans="1:8" ht="15.75" x14ac:dyDescent="0.25">
      <c r="A1964" s="11">
        <v>7</v>
      </c>
      <c r="B1964" s="12" t="s">
        <v>214</v>
      </c>
      <c r="C1964" s="14">
        <f t="shared" ref="C1964:H1964" si="410">C1965+C1966+C1967</f>
        <v>42.384</v>
      </c>
      <c r="D1964" s="14">
        <f t="shared" si="410"/>
        <v>43.733999999999995</v>
      </c>
      <c r="E1964" s="14">
        <f t="shared" si="410"/>
        <v>47.55</v>
      </c>
      <c r="F1964" s="14">
        <f t="shared" si="410"/>
        <v>29.18055</v>
      </c>
      <c r="G1964" s="14">
        <f t="shared" si="410"/>
        <v>30.639577500000001</v>
      </c>
      <c r="H1964" s="14">
        <f t="shared" si="410"/>
        <v>32.171556375000002</v>
      </c>
    </row>
    <row r="1965" spans="1:8" ht="15.75" x14ac:dyDescent="0.25">
      <c r="A1965" s="11">
        <v>8</v>
      </c>
      <c r="B1965" s="12" t="s">
        <v>215</v>
      </c>
      <c r="C1965" s="14">
        <v>35.319000000000003</v>
      </c>
      <c r="D1965" s="14">
        <v>34.662999999999997</v>
      </c>
      <c r="E1965" s="14">
        <v>27.791</v>
      </c>
      <c r="F1965" s="14">
        <v>29.18055</v>
      </c>
      <c r="G1965" s="14">
        <v>30.639577500000001</v>
      </c>
      <c r="H1965" s="14">
        <v>32.171556375000002</v>
      </c>
    </row>
    <row r="1966" spans="1:8" ht="31.5" x14ac:dyDescent="0.25">
      <c r="A1966" s="11">
        <v>9</v>
      </c>
      <c r="B1966" s="12" t="s">
        <v>216</v>
      </c>
      <c r="C1966" s="14">
        <v>7.0650000000000004</v>
      </c>
      <c r="D1966" s="14">
        <v>9.0709999999999997</v>
      </c>
      <c r="E1966" s="14">
        <v>19.759</v>
      </c>
      <c r="F1966" s="14"/>
      <c r="G1966" s="14"/>
      <c r="H1966" s="14"/>
    </row>
    <row r="1967" spans="1:8" ht="15.75" x14ac:dyDescent="0.25">
      <c r="A1967" s="11">
        <v>10</v>
      </c>
      <c r="B1967" s="12" t="s">
        <v>217</v>
      </c>
      <c r="C1967" s="14"/>
      <c r="D1967" s="14"/>
      <c r="E1967" s="14"/>
      <c r="F1967" s="14"/>
      <c r="G1967" s="14"/>
      <c r="H1967" s="14"/>
    </row>
    <row r="1968" spans="1:8" ht="15.75" x14ac:dyDescent="0.25">
      <c r="A1968" s="11">
        <v>11</v>
      </c>
      <c r="B1968" s="12" t="s">
        <v>218</v>
      </c>
      <c r="C1968" s="14"/>
      <c r="D1968" s="14"/>
      <c r="E1968" s="14"/>
      <c r="F1968" s="14"/>
      <c r="G1968" s="14"/>
      <c r="H1968" s="14"/>
    </row>
    <row r="1969" spans="1:8" ht="47.25" x14ac:dyDescent="0.25">
      <c r="A1969" s="11">
        <v>12</v>
      </c>
      <c r="B1969" s="12" t="s">
        <v>243</v>
      </c>
      <c r="C1969" s="14"/>
      <c r="D1969" s="14"/>
      <c r="E1969" s="14"/>
      <c r="F1969" s="14"/>
      <c r="G1969" s="14"/>
      <c r="H1969" s="14"/>
    </row>
    <row r="1970" spans="1:8" ht="15.75" x14ac:dyDescent="0.25">
      <c r="A1970" s="11">
        <v>13</v>
      </c>
      <c r="B1970" s="12" t="s">
        <v>220</v>
      </c>
      <c r="C1970" s="14">
        <v>47.226765</v>
      </c>
      <c r="D1970" s="14">
        <v>50.631799999999998</v>
      </c>
      <c r="E1970" s="14">
        <v>61.628999999999998</v>
      </c>
      <c r="F1970" s="14">
        <v>43.541130000000003</v>
      </c>
      <c r="G1970" s="14">
        <v>45.287369099999999</v>
      </c>
      <c r="H1970" s="14">
        <v>47.112303807000004</v>
      </c>
    </row>
    <row r="1971" spans="1:8" ht="15.75" x14ac:dyDescent="0.25">
      <c r="A1971" s="11">
        <v>14</v>
      </c>
      <c r="B1971" s="12" t="s">
        <v>223</v>
      </c>
      <c r="C1971" s="14">
        <v>0</v>
      </c>
      <c r="D1971" s="14">
        <f>D1970/C1970*100</f>
        <v>107.20996875394704</v>
      </c>
      <c r="E1971" s="14">
        <f>E1970/D1970*100</f>
        <v>121.71994675283122</v>
      </c>
      <c r="F1971" s="14">
        <f>F1970/E1970*100</f>
        <v>70.650391860974551</v>
      </c>
      <c r="G1971" s="14">
        <f>G1970/F1970*100</f>
        <v>104.01055071377338</v>
      </c>
      <c r="H1971" s="14">
        <f>H1970/G1970*100</f>
        <v>104.0296770231239</v>
      </c>
    </row>
    <row r="1972" spans="1:8" ht="15.75" x14ac:dyDescent="0.25">
      <c r="A1972" s="54"/>
      <c r="B1972" s="51" t="s">
        <v>334</v>
      </c>
      <c r="C1972" s="14"/>
      <c r="D1972" s="14"/>
      <c r="E1972" s="14"/>
      <c r="F1972" s="14"/>
      <c r="G1972" s="14"/>
      <c r="H1972" s="14"/>
    </row>
    <row r="1973" spans="1:8" ht="15.75" x14ac:dyDescent="0.25">
      <c r="A1973" s="11">
        <v>1</v>
      </c>
      <c r="B1973" s="12" t="s">
        <v>207</v>
      </c>
      <c r="C1973" s="14">
        <f t="shared" ref="C1973:H1973" si="411">C1974+C1979</f>
        <v>53.295391999999993</v>
      </c>
      <c r="D1973" s="14">
        <f t="shared" si="411"/>
        <v>63.009859999999996</v>
      </c>
      <c r="E1973" s="14">
        <f t="shared" si="411"/>
        <v>53.831000000000003</v>
      </c>
      <c r="F1973" s="14">
        <f t="shared" si="411"/>
        <v>47.120099999999994</v>
      </c>
      <c r="G1973" s="14">
        <f t="shared" si="411"/>
        <v>49.170105000000007</v>
      </c>
      <c r="H1973" s="14">
        <f t="shared" si="411"/>
        <v>51.316490250000001</v>
      </c>
    </row>
    <row r="1974" spans="1:8" ht="31.5" x14ac:dyDescent="0.25">
      <c r="A1974" s="11">
        <v>2</v>
      </c>
      <c r="B1974" s="12" t="s">
        <v>209</v>
      </c>
      <c r="C1974" s="14">
        <f t="shared" ref="C1974:H1974" si="412">C1976+C1977+C1978</f>
        <v>5.0403919999999998</v>
      </c>
      <c r="D1974" s="14">
        <f t="shared" si="412"/>
        <v>4.1448599999999995</v>
      </c>
      <c r="E1974" s="14">
        <f t="shared" si="412"/>
        <v>10</v>
      </c>
      <c r="F1974" s="14">
        <f t="shared" si="412"/>
        <v>10.199999999999999</v>
      </c>
      <c r="G1974" s="14">
        <f t="shared" si="412"/>
        <v>10.404</v>
      </c>
      <c r="H1974" s="14">
        <f t="shared" si="412"/>
        <v>10.612080000000001</v>
      </c>
    </row>
    <row r="1975" spans="1:8" ht="15.75" x14ac:dyDescent="0.25">
      <c r="A1975" s="11">
        <v>3</v>
      </c>
      <c r="B1975" s="12" t="s">
        <v>223</v>
      </c>
      <c r="C1975" s="14">
        <v>0</v>
      </c>
      <c r="D1975" s="14">
        <f>D1974/C1974*100</f>
        <v>82.232889822855043</v>
      </c>
      <c r="E1975" s="14">
        <f>E1974/D1974*100</f>
        <v>241.26267232186373</v>
      </c>
      <c r="F1975" s="14">
        <f>F1974/E1974*100</f>
        <v>102</v>
      </c>
      <c r="G1975" s="14">
        <f>G1974/F1974*100</f>
        <v>102</v>
      </c>
      <c r="H1975" s="14">
        <f>H1974/G1974*100</f>
        <v>102</v>
      </c>
    </row>
    <row r="1976" spans="1:8" ht="15.75" x14ac:dyDescent="0.25">
      <c r="A1976" s="11">
        <v>4</v>
      </c>
      <c r="B1976" s="12" t="s">
        <v>211</v>
      </c>
      <c r="C1976" s="14">
        <v>4.780392</v>
      </c>
      <c r="D1976" s="14">
        <v>3.99098</v>
      </c>
      <c r="E1976" s="14">
        <v>10</v>
      </c>
      <c r="F1976" s="14">
        <v>10.199999999999999</v>
      </c>
      <c r="G1976" s="14">
        <v>10.404</v>
      </c>
      <c r="H1976" s="14">
        <v>10.612080000000001</v>
      </c>
    </row>
    <row r="1977" spans="1:8" ht="15.75" x14ac:dyDescent="0.25">
      <c r="A1977" s="11">
        <v>5</v>
      </c>
      <c r="B1977" s="12" t="s">
        <v>212</v>
      </c>
      <c r="C1977" s="14">
        <v>0.26</v>
      </c>
      <c r="D1977" s="14">
        <v>0</v>
      </c>
      <c r="E1977" s="14">
        <v>0</v>
      </c>
      <c r="F1977" s="14"/>
      <c r="G1977" s="14"/>
      <c r="H1977" s="14"/>
    </row>
    <row r="1978" spans="1:8" ht="31.5" x14ac:dyDescent="0.25">
      <c r="A1978" s="11">
        <v>6</v>
      </c>
      <c r="B1978" s="12" t="s">
        <v>213</v>
      </c>
      <c r="C1978" s="14">
        <v>0</v>
      </c>
      <c r="D1978" s="14">
        <v>0.15387999999999999</v>
      </c>
      <c r="E1978" s="14">
        <v>0</v>
      </c>
      <c r="F1978" s="14"/>
      <c r="G1978" s="14"/>
      <c r="H1978" s="14"/>
    </row>
    <row r="1979" spans="1:8" ht="15.75" x14ac:dyDescent="0.25">
      <c r="A1979" s="11">
        <v>7</v>
      </c>
      <c r="B1979" s="12" t="s">
        <v>214</v>
      </c>
      <c r="C1979" s="14">
        <f t="shared" ref="C1979:H1979" si="413">C1980+C1981+C1982</f>
        <v>48.254999999999995</v>
      </c>
      <c r="D1979" s="14">
        <f t="shared" si="413"/>
        <v>58.864999999999995</v>
      </c>
      <c r="E1979" s="14">
        <f t="shared" si="413"/>
        <v>43.831000000000003</v>
      </c>
      <c r="F1979" s="14">
        <f t="shared" si="413"/>
        <v>36.920099999999998</v>
      </c>
      <c r="G1979" s="14">
        <f t="shared" si="413"/>
        <v>38.766105000000003</v>
      </c>
      <c r="H1979" s="14">
        <f t="shared" si="413"/>
        <v>40.704410250000002</v>
      </c>
    </row>
    <row r="1980" spans="1:8" ht="15.75" x14ac:dyDescent="0.25">
      <c r="A1980" s="11">
        <v>8</v>
      </c>
      <c r="B1980" s="12" t="s">
        <v>215</v>
      </c>
      <c r="C1980" s="14">
        <v>36.530999999999999</v>
      </c>
      <c r="D1980" s="14">
        <v>38.326999999999998</v>
      </c>
      <c r="E1980" s="14">
        <v>35.161999999999999</v>
      </c>
      <c r="F1980" s="14">
        <v>36.920099999999998</v>
      </c>
      <c r="G1980" s="14">
        <v>38.766105000000003</v>
      </c>
      <c r="H1980" s="14">
        <v>40.704410250000002</v>
      </c>
    </row>
    <row r="1981" spans="1:8" ht="31.5" x14ac:dyDescent="0.25">
      <c r="A1981" s="11">
        <v>9</v>
      </c>
      <c r="B1981" s="12" t="s">
        <v>216</v>
      </c>
      <c r="C1981" s="14">
        <v>11.724</v>
      </c>
      <c r="D1981" s="14">
        <v>20.538</v>
      </c>
      <c r="E1981" s="14">
        <v>8.6690000000000005</v>
      </c>
      <c r="F1981" s="14"/>
      <c r="G1981" s="14"/>
      <c r="H1981" s="14"/>
    </row>
    <row r="1982" spans="1:8" ht="15.75" x14ac:dyDescent="0.25">
      <c r="A1982" s="11">
        <v>10</v>
      </c>
      <c r="B1982" s="12" t="s">
        <v>217</v>
      </c>
      <c r="C1982" s="14"/>
      <c r="D1982" s="14"/>
      <c r="E1982" s="14"/>
      <c r="F1982" s="14"/>
      <c r="G1982" s="14"/>
      <c r="H1982" s="14"/>
    </row>
    <row r="1983" spans="1:8" ht="15.75" x14ac:dyDescent="0.25">
      <c r="A1983" s="11">
        <v>11</v>
      </c>
      <c r="B1983" s="12" t="s">
        <v>218</v>
      </c>
      <c r="C1983" s="14"/>
      <c r="D1983" s="14"/>
      <c r="E1983" s="14"/>
      <c r="F1983" s="14"/>
      <c r="G1983" s="14"/>
      <c r="H1983" s="14"/>
    </row>
    <row r="1984" spans="1:8" ht="47.25" x14ac:dyDescent="0.25">
      <c r="A1984" s="11">
        <v>12</v>
      </c>
      <c r="B1984" s="12" t="s">
        <v>243</v>
      </c>
      <c r="C1984" s="14"/>
      <c r="D1984" s="14"/>
      <c r="E1984" s="14"/>
      <c r="F1984" s="14"/>
      <c r="G1984" s="14"/>
      <c r="H1984" s="14"/>
    </row>
    <row r="1985" spans="1:8" ht="15.75" x14ac:dyDescent="0.25">
      <c r="A1985" s="11">
        <v>13</v>
      </c>
      <c r="B1985" s="12" t="s">
        <v>220</v>
      </c>
      <c r="C1985" s="14">
        <v>50.437272</v>
      </c>
      <c r="D1985" s="14">
        <v>65.9251</v>
      </c>
      <c r="E1985" s="14">
        <v>53.831000000000003</v>
      </c>
      <c r="F1985" s="14">
        <v>47.120100000000001</v>
      </c>
      <c r="G1985" s="14">
        <v>49.170105</v>
      </c>
      <c r="H1985" s="14">
        <v>51.316490250000001</v>
      </c>
    </row>
    <row r="1986" spans="1:8" ht="15.75" x14ac:dyDescent="0.25">
      <c r="A1986" s="11">
        <v>14</v>
      </c>
      <c r="B1986" s="12" t="s">
        <v>223</v>
      </c>
      <c r="C1986" s="14">
        <v>0</v>
      </c>
      <c r="D1986" s="14">
        <f>D1985/C1985*100</f>
        <v>130.70710882222178</v>
      </c>
      <c r="E1986" s="14">
        <f>E1985/D1985*100</f>
        <v>81.654787023455413</v>
      </c>
      <c r="F1986" s="14">
        <f>F1985/E1985*100</f>
        <v>87.533391540190593</v>
      </c>
      <c r="G1986" s="14">
        <f>G1985/F1985*100</f>
        <v>104.35059560569692</v>
      </c>
      <c r="H1986" s="14">
        <f>H1985/G1985*100</f>
        <v>104.36522405229765</v>
      </c>
    </row>
    <row r="1987" spans="1:8" ht="15.75" x14ac:dyDescent="0.25">
      <c r="A1987" s="51"/>
      <c r="B1987" s="51" t="s">
        <v>335</v>
      </c>
      <c r="C1987" s="14"/>
      <c r="D1987" s="14"/>
      <c r="E1987" s="14"/>
      <c r="F1987" s="14"/>
      <c r="G1987" s="14"/>
      <c r="H1987" s="14"/>
    </row>
    <row r="1988" spans="1:8" ht="15.75" x14ac:dyDescent="0.25">
      <c r="A1988" s="11">
        <v>1</v>
      </c>
      <c r="B1988" s="12" t="s">
        <v>207</v>
      </c>
      <c r="C1988" s="14">
        <f t="shared" ref="C1988:H1988" si="414">C1989+C1994</f>
        <v>43.140681000000001</v>
      </c>
      <c r="D1988" s="14">
        <f t="shared" si="414"/>
        <v>62.701740000000001</v>
      </c>
      <c r="E1988" s="14">
        <f t="shared" si="414"/>
        <v>69.569999999999993</v>
      </c>
      <c r="F1988" s="14">
        <f t="shared" si="414"/>
        <v>46.636849999999995</v>
      </c>
      <c r="G1988" s="14">
        <f t="shared" si="414"/>
        <v>48.6751425</v>
      </c>
      <c r="H1988" s="14">
        <f t="shared" si="414"/>
        <v>50.809478624999997</v>
      </c>
    </row>
    <row r="1989" spans="1:8" ht="31.5" x14ac:dyDescent="0.25">
      <c r="A1989" s="11">
        <v>2</v>
      </c>
      <c r="B1989" s="12" t="s">
        <v>209</v>
      </c>
      <c r="C1989" s="14">
        <f t="shared" ref="C1989:H1989" si="415">C1991+C1992+C1993</f>
        <v>5.9966810000000006</v>
      </c>
      <c r="D1989" s="14">
        <f t="shared" si="415"/>
        <v>8.1117399999999993</v>
      </c>
      <c r="E1989" s="14">
        <f t="shared" si="415"/>
        <v>9.5</v>
      </c>
      <c r="F1989" s="14">
        <f t="shared" si="415"/>
        <v>9.7850000000000001</v>
      </c>
      <c r="G1989" s="14">
        <f t="shared" si="415"/>
        <v>9.9807000000000006</v>
      </c>
      <c r="H1989" s="14">
        <f t="shared" si="415"/>
        <v>10.180313999999999</v>
      </c>
    </row>
    <row r="1990" spans="1:8" ht="15.75" x14ac:dyDescent="0.25">
      <c r="A1990" s="11">
        <v>3</v>
      </c>
      <c r="B1990" s="12" t="s">
        <v>223</v>
      </c>
      <c r="C1990" s="14">
        <v>0</v>
      </c>
      <c r="D1990" s="14">
        <f>D1989/C1989*100</f>
        <v>135.27049379481747</v>
      </c>
      <c r="E1990" s="14">
        <f>E1989/D1989*100</f>
        <v>117.1142073094059</v>
      </c>
      <c r="F1990" s="14">
        <f>F1989/E1989*100</f>
        <v>103</v>
      </c>
      <c r="G1990" s="14">
        <f>G1989/F1989*100</f>
        <v>102</v>
      </c>
      <c r="H1990" s="14">
        <f>H1989/G1989*100</f>
        <v>101.99999999999999</v>
      </c>
    </row>
    <row r="1991" spans="1:8" ht="15.75" x14ac:dyDescent="0.25">
      <c r="A1991" s="11">
        <v>4</v>
      </c>
      <c r="B1991" s="12" t="s">
        <v>211</v>
      </c>
      <c r="C1991" s="14">
        <v>5.9837730000000002</v>
      </c>
      <c r="D1991" s="14">
        <v>6.4919399999999996</v>
      </c>
      <c r="E1991" s="14">
        <v>9.5</v>
      </c>
      <c r="F1991" s="14">
        <v>9.7850000000000001</v>
      </c>
      <c r="G1991" s="14">
        <v>9.9807000000000006</v>
      </c>
      <c r="H1991" s="14">
        <v>10.180313999999999</v>
      </c>
    </row>
    <row r="1992" spans="1:8" ht="15.75" x14ac:dyDescent="0.25">
      <c r="A1992" s="11">
        <v>5</v>
      </c>
      <c r="B1992" s="12" t="s">
        <v>212</v>
      </c>
      <c r="C1992" s="14">
        <v>1.2907999999999999E-2</v>
      </c>
      <c r="D1992" s="14"/>
      <c r="E1992" s="14">
        <v>0</v>
      </c>
      <c r="F1992" s="14"/>
      <c r="G1992" s="14"/>
      <c r="H1992" s="14"/>
    </row>
    <row r="1993" spans="1:8" ht="31.5" x14ac:dyDescent="0.25">
      <c r="A1993" s="11">
        <v>6</v>
      </c>
      <c r="B1993" s="12" t="s">
        <v>213</v>
      </c>
      <c r="C1993" s="14">
        <v>0</v>
      </c>
      <c r="D1993" s="14">
        <v>1.6197999999999999</v>
      </c>
      <c r="E1993" s="14">
        <v>0</v>
      </c>
      <c r="F1993" s="14"/>
      <c r="G1993" s="14"/>
      <c r="H1993" s="14"/>
    </row>
    <row r="1994" spans="1:8" ht="15.75" x14ac:dyDescent="0.25">
      <c r="A1994" s="11">
        <v>7</v>
      </c>
      <c r="B1994" s="12" t="s">
        <v>214</v>
      </c>
      <c r="C1994" s="14">
        <f t="shared" ref="C1994:H1994" si="416">C1995+C1996+C1997</f>
        <v>37.143999999999998</v>
      </c>
      <c r="D1994" s="14">
        <f t="shared" si="416"/>
        <v>54.59</v>
      </c>
      <c r="E1994" s="14">
        <f t="shared" si="416"/>
        <v>60.07</v>
      </c>
      <c r="F1994" s="14">
        <f t="shared" si="416"/>
        <v>36.851849999999999</v>
      </c>
      <c r="G1994" s="14">
        <f t="shared" si="416"/>
        <v>38.694442500000001</v>
      </c>
      <c r="H1994" s="14">
        <f t="shared" si="416"/>
        <v>40.629164625000001</v>
      </c>
    </row>
    <row r="1995" spans="1:8" ht="15.75" x14ac:dyDescent="0.25">
      <c r="A1995" s="11">
        <v>8</v>
      </c>
      <c r="B1995" s="12" t="s">
        <v>215</v>
      </c>
      <c r="C1995" s="14">
        <v>30.806000000000001</v>
      </c>
      <c r="D1995" s="14">
        <v>30.245000000000001</v>
      </c>
      <c r="E1995" s="14">
        <v>35.097000000000001</v>
      </c>
      <c r="F1995" s="14">
        <v>36.851849999999999</v>
      </c>
      <c r="G1995" s="14">
        <v>38.694442500000001</v>
      </c>
      <c r="H1995" s="14">
        <v>40.629164625000001</v>
      </c>
    </row>
    <row r="1996" spans="1:8" ht="31.5" x14ac:dyDescent="0.25">
      <c r="A1996" s="11">
        <v>9</v>
      </c>
      <c r="B1996" s="12" t="s">
        <v>216</v>
      </c>
      <c r="C1996" s="14">
        <v>6.3380000000000001</v>
      </c>
      <c r="D1996" s="14">
        <v>24.344999999999999</v>
      </c>
      <c r="E1996" s="14">
        <v>24.972999999999999</v>
      </c>
      <c r="F1996" s="14"/>
      <c r="G1996" s="14"/>
      <c r="H1996" s="14"/>
    </row>
    <row r="1997" spans="1:8" ht="15.75" x14ac:dyDescent="0.25">
      <c r="A1997" s="11">
        <v>10</v>
      </c>
      <c r="B1997" s="12" t="s">
        <v>217</v>
      </c>
      <c r="C1997" s="14"/>
      <c r="D1997" s="14"/>
      <c r="E1997" s="14"/>
      <c r="F1997" s="14"/>
      <c r="G1997" s="14"/>
      <c r="H1997" s="14"/>
    </row>
    <row r="1998" spans="1:8" ht="15.75" x14ac:dyDescent="0.25">
      <c r="A1998" s="11">
        <v>11</v>
      </c>
      <c r="B1998" s="12" t="s">
        <v>218</v>
      </c>
      <c r="C1998" s="14"/>
      <c r="D1998" s="14"/>
      <c r="E1998" s="14"/>
      <c r="F1998" s="14"/>
      <c r="G1998" s="14"/>
      <c r="H1998" s="14"/>
    </row>
    <row r="1999" spans="1:8" ht="47.25" x14ac:dyDescent="0.25">
      <c r="A1999" s="11">
        <v>12</v>
      </c>
      <c r="B1999" s="12" t="s">
        <v>243</v>
      </c>
      <c r="C1999" s="14"/>
      <c r="D1999" s="14"/>
      <c r="E1999" s="14"/>
      <c r="F1999" s="14"/>
      <c r="G1999" s="14"/>
      <c r="H1999" s="14"/>
    </row>
    <row r="2000" spans="1:8" ht="15.75" x14ac:dyDescent="0.25">
      <c r="A2000" s="11">
        <v>13</v>
      </c>
      <c r="B2000" s="12" t="s">
        <v>220</v>
      </c>
      <c r="C2000" s="14">
        <v>39.637306000000002</v>
      </c>
      <c r="D2000" s="14">
        <v>64.003399999999999</v>
      </c>
      <c r="E2000" s="14">
        <v>69.569999999999993</v>
      </c>
      <c r="F2000" s="14">
        <v>46.636850000000003</v>
      </c>
      <c r="G2000" s="14">
        <v>48.6751425</v>
      </c>
      <c r="H2000" s="14">
        <v>50.809478624999997</v>
      </c>
    </row>
    <row r="2001" spans="1:8" ht="15.75" x14ac:dyDescent="0.25">
      <c r="A2001" s="11">
        <v>14</v>
      </c>
      <c r="B2001" s="12" t="s">
        <v>223</v>
      </c>
      <c r="C2001" s="14">
        <v>0</v>
      </c>
      <c r="D2001" s="14">
        <f>D2000/C2000*100</f>
        <v>161.47262884112254</v>
      </c>
      <c r="E2001" s="14">
        <f>E2000/D2000*100</f>
        <v>108.69735045325717</v>
      </c>
      <c r="F2001" s="14">
        <f>F2000/E2000*100</f>
        <v>67.03586315940781</v>
      </c>
      <c r="G2001" s="14">
        <f>G2000/F2000*100</f>
        <v>104.37056211986872</v>
      </c>
      <c r="H2001" s="14">
        <f>H2000/G2000*100</f>
        <v>104.38485850349591</v>
      </c>
    </row>
    <row r="2002" spans="1:8" ht="15.75" x14ac:dyDescent="0.25">
      <c r="A2002" s="54"/>
      <c r="B2002" s="51" t="s">
        <v>336</v>
      </c>
      <c r="C2002" s="14"/>
      <c r="D2002" s="14"/>
      <c r="E2002" s="14"/>
      <c r="F2002" s="14"/>
      <c r="G2002" s="14"/>
      <c r="H2002" s="14"/>
    </row>
    <row r="2003" spans="1:8" ht="15.75" x14ac:dyDescent="0.25">
      <c r="A2003" s="11">
        <v>1</v>
      </c>
      <c r="B2003" s="12" t="s">
        <v>207</v>
      </c>
      <c r="C2003" s="14">
        <f t="shared" ref="C2003:H2003" si="417">C2004+C2009</f>
        <v>41.262905000000003</v>
      </c>
      <c r="D2003" s="14">
        <f t="shared" si="417"/>
        <v>49.770580000000002</v>
      </c>
      <c r="E2003" s="14">
        <f t="shared" si="417"/>
        <v>64.960000000000008</v>
      </c>
      <c r="F2003" s="14">
        <f t="shared" si="417"/>
        <v>38.056266000000001</v>
      </c>
      <c r="G2003" s="14">
        <f t="shared" si="417"/>
        <v>39.715809300000004</v>
      </c>
      <c r="H2003" s="14">
        <f t="shared" si="417"/>
        <v>41.453464365000002</v>
      </c>
    </row>
    <row r="2004" spans="1:8" ht="31.5" x14ac:dyDescent="0.25">
      <c r="A2004" s="11">
        <v>2</v>
      </c>
      <c r="B2004" s="12" t="s">
        <v>209</v>
      </c>
      <c r="C2004" s="14">
        <f t="shared" ref="C2004:H2004" si="418">C2006+C2007+C2008</f>
        <v>2.4379049999999998</v>
      </c>
      <c r="D2004" s="14">
        <f t="shared" si="418"/>
        <v>3.7185800000000002</v>
      </c>
      <c r="E2004" s="14">
        <f t="shared" si="418"/>
        <v>9.3819999999999997</v>
      </c>
      <c r="F2004" s="14">
        <f t="shared" si="418"/>
        <v>8.15625</v>
      </c>
      <c r="G2004" s="14">
        <f t="shared" si="418"/>
        <v>8.3207924999999996</v>
      </c>
      <c r="H2004" s="14">
        <f t="shared" si="418"/>
        <v>8.4886967250000005</v>
      </c>
    </row>
    <row r="2005" spans="1:8" ht="15.75" x14ac:dyDescent="0.25">
      <c r="A2005" s="11">
        <v>3</v>
      </c>
      <c r="B2005" s="12" t="s">
        <v>223</v>
      </c>
      <c r="C2005" s="14">
        <v>0</v>
      </c>
      <c r="D2005" s="14">
        <f>D2004/C2004*100</f>
        <v>152.5317844624791</v>
      </c>
      <c r="E2005" s="14">
        <f>E2004/D2004*100</f>
        <v>252.30060937239483</v>
      </c>
      <c r="F2005" s="14">
        <f>F2004/E2004*100</f>
        <v>86.935088467277765</v>
      </c>
      <c r="G2005" s="14">
        <f>G2004/F2004*100</f>
        <v>102.01737931034482</v>
      </c>
      <c r="H2005" s="14">
        <f>H2004/G2004*100</f>
        <v>102.01788741877652</v>
      </c>
    </row>
    <row r="2006" spans="1:8" ht="15.75" x14ac:dyDescent="0.25">
      <c r="A2006" s="11">
        <v>4</v>
      </c>
      <c r="B2006" s="12" t="s">
        <v>211</v>
      </c>
      <c r="C2006" s="14">
        <v>2.1245699999999998</v>
      </c>
      <c r="D2006" s="14">
        <v>2.9367200000000002</v>
      </c>
      <c r="E2006" s="14">
        <v>7.95</v>
      </c>
      <c r="F2006" s="14">
        <v>8.109</v>
      </c>
      <c r="G2006" s="14">
        <v>8.2711799999999993</v>
      </c>
      <c r="H2006" s="14">
        <v>8.4366035999999998</v>
      </c>
    </row>
    <row r="2007" spans="1:8" ht="15.75" x14ac:dyDescent="0.25">
      <c r="A2007" s="11">
        <v>5</v>
      </c>
      <c r="B2007" s="12" t="s">
        <v>212</v>
      </c>
      <c r="C2007" s="14">
        <v>0.16633500000000001</v>
      </c>
      <c r="D2007" s="14">
        <v>5.1979999999999998E-2</v>
      </c>
      <c r="E2007" s="14">
        <v>4.4999999999999998E-2</v>
      </c>
      <c r="F2007" s="14">
        <v>4.725E-2</v>
      </c>
      <c r="G2007" s="14">
        <v>4.9612499999999997E-2</v>
      </c>
      <c r="H2007" s="14">
        <v>5.2093124999999997E-2</v>
      </c>
    </row>
    <row r="2008" spans="1:8" ht="31.5" x14ac:dyDescent="0.25">
      <c r="A2008" s="11">
        <v>6</v>
      </c>
      <c r="B2008" s="12" t="s">
        <v>213</v>
      </c>
      <c r="C2008" s="14">
        <v>0.14699999999999999</v>
      </c>
      <c r="D2008" s="14">
        <v>0.72987999999999997</v>
      </c>
      <c r="E2008" s="14">
        <v>1.387</v>
      </c>
      <c r="F2008" s="14"/>
      <c r="G2008" s="14"/>
      <c r="H2008" s="14"/>
    </row>
    <row r="2009" spans="1:8" ht="15.75" x14ac:dyDescent="0.25">
      <c r="A2009" s="11">
        <v>7</v>
      </c>
      <c r="B2009" s="12" t="s">
        <v>214</v>
      </c>
      <c r="C2009" s="14">
        <f t="shared" ref="C2009:H2009" si="419">C2010+C2011+C2012</f>
        <v>38.825000000000003</v>
      </c>
      <c r="D2009" s="14">
        <f t="shared" si="419"/>
        <v>46.052</v>
      </c>
      <c r="E2009" s="14">
        <f t="shared" si="419"/>
        <v>55.578000000000003</v>
      </c>
      <c r="F2009" s="14">
        <f t="shared" si="419"/>
        <v>29.900016000000001</v>
      </c>
      <c r="G2009" s="14">
        <f t="shared" si="419"/>
        <v>31.395016800000001</v>
      </c>
      <c r="H2009" s="14">
        <f t="shared" si="419"/>
        <v>32.964767639999998</v>
      </c>
    </row>
    <row r="2010" spans="1:8" ht="15.75" x14ac:dyDescent="0.25">
      <c r="A2010" s="11">
        <v>8</v>
      </c>
      <c r="B2010" s="12" t="s">
        <v>215</v>
      </c>
      <c r="C2010" s="14">
        <v>34.292000000000002</v>
      </c>
      <c r="D2010" s="14">
        <v>33.942999999999998</v>
      </c>
      <c r="E2010" s="14">
        <v>25.92</v>
      </c>
      <c r="F2010" s="14">
        <v>29.900016000000001</v>
      </c>
      <c r="G2010" s="14">
        <v>31.395016800000001</v>
      </c>
      <c r="H2010" s="14">
        <v>32.964767639999998</v>
      </c>
    </row>
    <row r="2011" spans="1:8" ht="31.5" x14ac:dyDescent="0.25">
      <c r="A2011" s="11">
        <v>9</v>
      </c>
      <c r="B2011" s="12" t="s">
        <v>216</v>
      </c>
      <c r="C2011" s="14">
        <v>4.5330000000000004</v>
      </c>
      <c r="D2011" s="14">
        <v>12.109</v>
      </c>
      <c r="E2011" s="14">
        <v>29.658000000000001</v>
      </c>
      <c r="F2011" s="14"/>
      <c r="G2011" s="14"/>
      <c r="H2011" s="14"/>
    </row>
    <row r="2012" spans="1:8" ht="15.75" x14ac:dyDescent="0.25">
      <c r="A2012" s="11">
        <v>10</v>
      </c>
      <c r="B2012" s="12" t="s">
        <v>217</v>
      </c>
      <c r="C2012" s="14"/>
      <c r="D2012" s="14"/>
      <c r="E2012" s="14"/>
      <c r="F2012" s="14"/>
      <c r="G2012" s="14"/>
      <c r="H2012" s="14"/>
    </row>
    <row r="2013" spans="1:8" ht="15.75" x14ac:dyDescent="0.25">
      <c r="A2013" s="11">
        <v>11</v>
      </c>
      <c r="B2013" s="12" t="s">
        <v>218</v>
      </c>
      <c r="C2013" s="14"/>
      <c r="D2013" s="14"/>
      <c r="E2013" s="14"/>
      <c r="F2013" s="14"/>
      <c r="G2013" s="14"/>
      <c r="H2013" s="14"/>
    </row>
    <row r="2014" spans="1:8" ht="47.25" x14ac:dyDescent="0.25">
      <c r="A2014" s="11">
        <v>12</v>
      </c>
      <c r="B2014" s="12" t="s">
        <v>243</v>
      </c>
      <c r="C2014" s="14"/>
      <c r="D2014" s="14"/>
      <c r="E2014" s="14"/>
      <c r="F2014" s="14"/>
      <c r="G2014" s="14"/>
      <c r="H2014" s="14"/>
    </row>
    <row r="2015" spans="1:8" ht="15.75" x14ac:dyDescent="0.25">
      <c r="A2015" s="11">
        <v>13</v>
      </c>
      <c r="B2015" s="12" t="s">
        <v>220</v>
      </c>
      <c r="C2015" s="14">
        <v>40.58229</v>
      </c>
      <c r="D2015" s="14">
        <v>50.311100000000003</v>
      </c>
      <c r="E2015" s="14">
        <v>64.959999999999994</v>
      </c>
      <c r="F2015" s="14">
        <v>38.056266000000001</v>
      </c>
      <c r="G2015" s="14">
        <v>39.715809299999997</v>
      </c>
      <c r="H2015" s="14">
        <v>41.453464365000002</v>
      </c>
    </row>
    <row r="2016" spans="1:8" ht="15.75" x14ac:dyDescent="0.25">
      <c r="A2016" s="11">
        <v>14</v>
      </c>
      <c r="B2016" s="12" t="s">
        <v>223</v>
      </c>
      <c r="C2016" s="14">
        <v>0</v>
      </c>
      <c r="D2016" s="14">
        <f>D2015/C2015*100</f>
        <v>123.97304341376498</v>
      </c>
      <c r="E2016" s="14">
        <f>E2015/D2015*100</f>
        <v>129.11663628900976</v>
      </c>
      <c r="F2016" s="14">
        <f>F2015/E2015*100</f>
        <v>58.584153325123154</v>
      </c>
      <c r="G2016" s="14">
        <f>G2015/F2015*100</f>
        <v>104.36076229864484</v>
      </c>
      <c r="H2016" s="14">
        <f>H2015/G2015*100</f>
        <v>104.37522260184689</v>
      </c>
    </row>
    <row r="2017" spans="1:8" ht="15.75" x14ac:dyDescent="0.25">
      <c r="A2017" s="51"/>
      <c r="B2017" s="51" t="s">
        <v>337</v>
      </c>
      <c r="C2017" s="14"/>
      <c r="D2017" s="14"/>
      <c r="E2017" s="14"/>
      <c r="F2017" s="14"/>
      <c r="G2017" s="14"/>
      <c r="H2017" s="14"/>
    </row>
    <row r="2018" spans="1:8" ht="15.75" x14ac:dyDescent="0.25">
      <c r="A2018" s="11">
        <v>1</v>
      </c>
      <c r="B2018" s="12" t="s">
        <v>207</v>
      </c>
      <c r="C2018" s="14">
        <f t="shared" ref="C2018:H2018" si="420">C2019+C2024</f>
        <v>45.693226999999993</v>
      </c>
      <c r="D2018" s="14">
        <f t="shared" si="420"/>
        <v>49.373599999999996</v>
      </c>
      <c r="E2018" s="14">
        <f t="shared" si="420"/>
        <v>56.765000000000001</v>
      </c>
      <c r="F2018" s="14">
        <f t="shared" si="420"/>
        <v>46.55545</v>
      </c>
      <c r="G2018" s="14">
        <f t="shared" si="420"/>
        <v>48.460942500000002</v>
      </c>
      <c r="H2018" s="14">
        <f t="shared" si="420"/>
        <v>50.453264025000003</v>
      </c>
    </row>
    <row r="2019" spans="1:8" ht="31.5" x14ac:dyDescent="0.25">
      <c r="A2019" s="11">
        <v>2</v>
      </c>
      <c r="B2019" s="12" t="s">
        <v>209</v>
      </c>
      <c r="C2019" s="14">
        <f t="shared" ref="C2019:H2019" si="421">C2021+C2022+C2023</f>
        <v>8.6732270000000007</v>
      </c>
      <c r="D2019" s="14">
        <f t="shared" si="421"/>
        <v>11.614599999999999</v>
      </c>
      <c r="E2019" s="14">
        <f t="shared" si="421"/>
        <v>14.120000000000001</v>
      </c>
      <c r="F2019" s="14">
        <f t="shared" si="421"/>
        <v>14.076000000000001</v>
      </c>
      <c r="G2019" s="14">
        <f t="shared" si="421"/>
        <v>14.357519999999999</v>
      </c>
      <c r="H2019" s="14">
        <f t="shared" si="421"/>
        <v>14.644670400000001</v>
      </c>
    </row>
    <row r="2020" spans="1:8" ht="15.75" x14ac:dyDescent="0.25">
      <c r="A2020" s="11">
        <v>3</v>
      </c>
      <c r="B2020" s="12" t="s">
        <v>223</v>
      </c>
      <c r="C2020" s="14">
        <v>0</v>
      </c>
      <c r="D2020" s="14">
        <f>D2019/C2019*100</f>
        <v>133.91324820623279</v>
      </c>
      <c r="E2020" s="14">
        <f>E2019/D2019*100</f>
        <v>121.57112599659052</v>
      </c>
      <c r="F2020" s="14">
        <f>F2019/E2019*100</f>
        <v>99.68838526912181</v>
      </c>
      <c r="G2020" s="14">
        <f>G2019/F2019*100</f>
        <v>101.99999999999999</v>
      </c>
      <c r="H2020" s="14">
        <f>H2019/G2019*100</f>
        <v>102</v>
      </c>
    </row>
    <row r="2021" spans="1:8" ht="15.75" x14ac:dyDescent="0.25">
      <c r="A2021" s="11">
        <v>4</v>
      </c>
      <c r="B2021" s="12" t="s">
        <v>211</v>
      </c>
      <c r="C2021" s="14">
        <v>8.6732270000000007</v>
      </c>
      <c r="D2021" s="14">
        <v>11.614599999999999</v>
      </c>
      <c r="E2021" s="14">
        <v>13.8</v>
      </c>
      <c r="F2021" s="14">
        <v>14.076000000000001</v>
      </c>
      <c r="G2021" s="14">
        <v>14.357519999999999</v>
      </c>
      <c r="H2021" s="14">
        <v>14.644670400000001</v>
      </c>
    </row>
    <row r="2022" spans="1:8" ht="15.75" x14ac:dyDescent="0.25">
      <c r="A2022" s="11">
        <v>5</v>
      </c>
      <c r="B2022" s="12" t="s">
        <v>212</v>
      </c>
      <c r="C2022" s="14"/>
      <c r="D2022" s="14"/>
      <c r="E2022" s="14"/>
      <c r="F2022" s="14"/>
      <c r="G2022" s="14"/>
      <c r="H2022" s="14"/>
    </row>
    <row r="2023" spans="1:8" ht="31.5" x14ac:dyDescent="0.25">
      <c r="A2023" s="11">
        <v>6</v>
      </c>
      <c r="B2023" s="12" t="s">
        <v>213</v>
      </c>
      <c r="C2023" s="14">
        <v>0</v>
      </c>
      <c r="D2023" s="14">
        <v>0</v>
      </c>
      <c r="E2023" s="14">
        <v>0.32</v>
      </c>
      <c r="F2023" s="14"/>
      <c r="G2023" s="14"/>
      <c r="H2023" s="14"/>
    </row>
    <row r="2024" spans="1:8" ht="15.75" x14ac:dyDescent="0.25">
      <c r="A2024" s="11">
        <v>7</v>
      </c>
      <c r="B2024" s="12" t="s">
        <v>214</v>
      </c>
      <c r="C2024" s="14">
        <f t="shared" ref="C2024:H2024" si="422">C2025+C2026+C2027</f>
        <v>37.019999999999996</v>
      </c>
      <c r="D2024" s="14">
        <f t="shared" si="422"/>
        <v>37.759</v>
      </c>
      <c r="E2024" s="14">
        <f t="shared" si="422"/>
        <v>42.644999999999996</v>
      </c>
      <c r="F2024" s="14">
        <f t="shared" si="422"/>
        <v>32.47945</v>
      </c>
      <c r="G2024" s="14">
        <f t="shared" si="422"/>
        <v>34.103422500000001</v>
      </c>
      <c r="H2024" s="14">
        <f t="shared" si="422"/>
        <v>35.808593625</v>
      </c>
    </row>
    <row r="2025" spans="1:8" ht="15.75" x14ac:dyDescent="0.25">
      <c r="A2025" s="11">
        <v>8</v>
      </c>
      <c r="B2025" s="12" t="s">
        <v>215</v>
      </c>
      <c r="C2025" s="14">
        <v>28.736999999999998</v>
      </c>
      <c r="D2025" s="14">
        <v>27.907</v>
      </c>
      <c r="E2025" s="14">
        <v>28.242999999999999</v>
      </c>
      <c r="F2025" s="14">
        <v>32.47945</v>
      </c>
      <c r="G2025" s="14">
        <v>34.103422500000001</v>
      </c>
      <c r="H2025" s="14">
        <v>35.808593625</v>
      </c>
    </row>
    <row r="2026" spans="1:8" ht="31.5" x14ac:dyDescent="0.25">
      <c r="A2026" s="11">
        <v>9</v>
      </c>
      <c r="B2026" s="12" t="s">
        <v>216</v>
      </c>
      <c r="C2026" s="14">
        <v>8.2829999999999995</v>
      </c>
      <c r="D2026" s="14">
        <v>9.8520000000000003</v>
      </c>
      <c r="E2026" s="14">
        <v>14.401999999999999</v>
      </c>
      <c r="F2026" s="14"/>
      <c r="G2026" s="14"/>
      <c r="H2026" s="14"/>
    </row>
    <row r="2027" spans="1:8" ht="15.75" x14ac:dyDescent="0.25">
      <c r="A2027" s="11">
        <v>10</v>
      </c>
      <c r="B2027" s="12" t="s">
        <v>217</v>
      </c>
      <c r="C2027" s="14"/>
      <c r="D2027" s="14"/>
      <c r="E2027" s="14"/>
      <c r="F2027" s="14"/>
      <c r="G2027" s="14"/>
      <c r="H2027" s="14"/>
    </row>
    <row r="2028" spans="1:8" ht="15.75" x14ac:dyDescent="0.25">
      <c r="A2028" s="11">
        <v>11</v>
      </c>
      <c r="B2028" s="12" t="s">
        <v>218</v>
      </c>
      <c r="C2028" s="14"/>
      <c r="D2028" s="14"/>
      <c r="E2028" s="14"/>
      <c r="F2028" s="14"/>
      <c r="G2028" s="14"/>
      <c r="H2028" s="14"/>
    </row>
    <row r="2029" spans="1:8" ht="47.25" x14ac:dyDescent="0.25">
      <c r="A2029" s="11">
        <v>12</v>
      </c>
      <c r="B2029" s="12" t="s">
        <v>243</v>
      </c>
      <c r="C2029" s="14"/>
      <c r="D2029" s="14"/>
      <c r="E2029" s="14"/>
      <c r="F2029" s="14"/>
      <c r="G2029" s="14"/>
      <c r="H2029" s="14"/>
    </row>
    <row r="2030" spans="1:8" ht="15.75" x14ac:dyDescent="0.25">
      <c r="A2030" s="11">
        <v>13</v>
      </c>
      <c r="B2030" s="12" t="s">
        <v>220</v>
      </c>
      <c r="C2030" s="14">
        <v>46.638663000000001</v>
      </c>
      <c r="D2030" s="14">
        <v>49.399700000000003</v>
      </c>
      <c r="E2030" s="14">
        <v>56.765000000000001</v>
      </c>
      <c r="F2030" s="14">
        <v>46.55545</v>
      </c>
      <c r="G2030" s="14">
        <v>48.460942500000002</v>
      </c>
      <c r="H2030" s="14">
        <v>50.453264025000003</v>
      </c>
    </row>
    <row r="2031" spans="1:8" ht="15.75" x14ac:dyDescent="0.25">
      <c r="A2031" s="11">
        <v>14</v>
      </c>
      <c r="B2031" s="12" t="s">
        <v>223</v>
      </c>
      <c r="C2031" s="14">
        <v>0</v>
      </c>
      <c r="D2031" s="14">
        <f>D2030/C2030*100</f>
        <v>105.92006035850557</v>
      </c>
      <c r="E2031" s="14">
        <f>E2030/D2030*100</f>
        <v>114.90960471419866</v>
      </c>
      <c r="F2031" s="14">
        <f>F2030/E2030*100</f>
        <v>82.014357438562485</v>
      </c>
      <c r="G2031" s="14">
        <f>G2030/F2030*100</f>
        <v>104.09295259738656</v>
      </c>
      <c r="H2031" s="14">
        <f>H2030/G2030*100</f>
        <v>104.11119021261297</v>
      </c>
    </row>
    <row r="2032" spans="1:8" ht="15.75" x14ac:dyDescent="0.25">
      <c r="A2032" s="54"/>
      <c r="B2032" s="51" t="s">
        <v>338</v>
      </c>
      <c r="C2032" s="14"/>
      <c r="D2032" s="14"/>
      <c r="E2032" s="14"/>
      <c r="F2032" s="14"/>
      <c r="G2032" s="14"/>
      <c r="H2032" s="14"/>
    </row>
    <row r="2033" spans="1:8" ht="15.75" x14ac:dyDescent="0.25">
      <c r="A2033" s="11">
        <v>1</v>
      </c>
      <c r="B2033" s="12" t="s">
        <v>207</v>
      </c>
      <c r="C2033" s="14">
        <f t="shared" ref="C2033:H2033" si="423">C2034+C2039</f>
        <v>55.564522999999994</v>
      </c>
      <c r="D2033" s="14">
        <f t="shared" si="423"/>
        <v>90.142809999999997</v>
      </c>
      <c r="E2033" s="14">
        <f t="shared" si="423"/>
        <v>71.88300000000001</v>
      </c>
      <c r="F2033" s="14">
        <f t="shared" si="423"/>
        <v>59.990549999999999</v>
      </c>
      <c r="G2033" s="14">
        <f t="shared" si="423"/>
        <v>62.500477500000002</v>
      </c>
      <c r="H2033" s="14">
        <f t="shared" si="423"/>
        <v>65.126109374999999</v>
      </c>
    </row>
    <row r="2034" spans="1:8" ht="31.5" x14ac:dyDescent="0.25">
      <c r="A2034" s="11">
        <v>2</v>
      </c>
      <c r="B2034" s="12" t="s">
        <v>209</v>
      </c>
      <c r="C2034" s="14">
        <f t="shared" ref="C2034:H2034" si="424">C2036+C2037+C2038</f>
        <v>9.4935229999999997</v>
      </c>
      <c r="D2034" s="14">
        <f t="shared" si="424"/>
        <v>12.357809999999999</v>
      </c>
      <c r="E2034" s="14">
        <f t="shared" si="424"/>
        <v>16</v>
      </c>
      <c r="F2034" s="14">
        <f t="shared" si="424"/>
        <v>16.32</v>
      </c>
      <c r="G2034" s="14">
        <f t="shared" si="424"/>
        <v>16.6464</v>
      </c>
      <c r="H2034" s="14">
        <f t="shared" si="424"/>
        <v>16.979327999999999</v>
      </c>
    </row>
    <row r="2035" spans="1:8" ht="15.75" x14ac:dyDescent="0.25">
      <c r="A2035" s="11">
        <v>3</v>
      </c>
      <c r="B2035" s="12" t="s">
        <v>223</v>
      </c>
      <c r="C2035" s="14">
        <v>0</v>
      </c>
      <c r="D2035" s="14">
        <f>D2034/C2034*100</f>
        <v>130.17095971642982</v>
      </c>
      <c r="E2035" s="14">
        <f>E2034/D2034*100</f>
        <v>129.47277875286966</v>
      </c>
      <c r="F2035" s="14">
        <f>F2034/E2034*100</f>
        <v>102</v>
      </c>
      <c r="G2035" s="14">
        <f>G2034/F2034*100</f>
        <v>102</v>
      </c>
      <c r="H2035" s="14">
        <f>H2034/G2034*100</f>
        <v>102</v>
      </c>
    </row>
    <row r="2036" spans="1:8" ht="15.75" x14ac:dyDescent="0.25">
      <c r="A2036" s="11">
        <v>4</v>
      </c>
      <c r="B2036" s="12" t="s">
        <v>211</v>
      </c>
      <c r="C2036" s="14">
        <v>9.4935229999999997</v>
      </c>
      <c r="D2036" s="14">
        <v>11.065149999999999</v>
      </c>
      <c r="E2036" s="14">
        <v>16</v>
      </c>
      <c r="F2036" s="14">
        <v>16.32</v>
      </c>
      <c r="G2036" s="14">
        <v>16.6464</v>
      </c>
      <c r="H2036" s="14">
        <v>16.979327999999999</v>
      </c>
    </row>
    <row r="2037" spans="1:8" ht="15.75" x14ac:dyDescent="0.25">
      <c r="A2037" s="11">
        <v>5</v>
      </c>
      <c r="B2037" s="12" t="s">
        <v>212</v>
      </c>
      <c r="C2037" s="14"/>
      <c r="D2037" s="14"/>
      <c r="E2037" s="14"/>
      <c r="F2037" s="14"/>
      <c r="G2037" s="14"/>
      <c r="H2037" s="14"/>
    </row>
    <row r="2038" spans="1:8" ht="31.5" x14ac:dyDescent="0.25">
      <c r="A2038" s="11">
        <v>6</v>
      </c>
      <c r="B2038" s="12" t="s">
        <v>213</v>
      </c>
      <c r="C2038" s="14">
        <v>0</v>
      </c>
      <c r="D2038" s="14">
        <v>1.2926599999999999</v>
      </c>
      <c r="E2038" s="14">
        <v>0</v>
      </c>
      <c r="F2038" s="14"/>
      <c r="G2038" s="14"/>
      <c r="H2038" s="14"/>
    </row>
    <row r="2039" spans="1:8" ht="15.75" x14ac:dyDescent="0.25">
      <c r="A2039" s="11">
        <v>7</v>
      </c>
      <c r="B2039" s="12" t="s">
        <v>214</v>
      </c>
      <c r="C2039" s="14">
        <f t="shared" ref="C2039:H2039" si="425">C2040+C2041+C2042</f>
        <v>46.070999999999998</v>
      </c>
      <c r="D2039" s="14">
        <f t="shared" si="425"/>
        <v>77.784999999999997</v>
      </c>
      <c r="E2039" s="14">
        <f t="shared" si="425"/>
        <v>55.883000000000003</v>
      </c>
      <c r="F2039" s="14">
        <f t="shared" si="425"/>
        <v>43.670549999999999</v>
      </c>
      <c r="G2039" s="14">
        <f t="shared" si="425"/>
        <v>45.854077500000002</v>
      </c>
      <c r="H2039" s="14">
        <f t="shared" si="425"/>
        <v>48.146781375000003</v>
      </c>
    </row>
    <row r="2040" spans="1:8" ht="15.75" x14ac:dyDescent="0.25">
      <c r="A2040" s="11">
        <v>8</v>
      </c>
      <c r="B2040" s="12" t="s">
        <v>215</v>
      </c>
      <c r="C2040" s="14">
        <v>33.554000000000002</v>
      </c>
      <c r="D2040" s="14">
        <v>35.725999999999999</v>
      </c>
      <c r="E2040" s="14">
        <v>41.591000000000001</v>
      </c>
      <c r="F2040" s="14">
        <v>43.670549999999999</v>
      </c>
      <c r="G2040" s="14">
        <v>45.854077500000002</v>
      </c>
      <c r="H2040" s="14">
        <v>48.146781375000003</v>
      </c>
    </row>
    <row r="2041" spans="1:8" ht="31.5" x14ac:dyDescent="0.25">
      <c r="A2041" s="11">
        <v>9</v>
      </c>
      <c r="B2041" s="12" t="s">
        <v>216</v>
      </c>
      <c r="C2041" s="14">
        <v>12.516999999999999</v>
      </c>
      <c r="D2041" s="14">
        <v>42.058999999999997</v>
      </c>
      <c r="E2041" s="14">
        <v>14.292</v>
      </c>
      <c r="F2041" s="14"/>
      <c r="G2041" s="14"/>
      <c r="H2041" s="14"/>
    </row>
    <row r="2042" spans="1:8" ht="15.75" x14ac:dyDescent="0.25">
      <c r="A2042" s="11">
        <v>10</v>
      </c>
      <c r="B2042" s="12" t="s">
        <v>217</v>
      </c>
      <c r="C2042" s="14"/>
      <c r="D2042" s="14"/>
      <c r="E2042" s="14"/>
      <c r="F2042" s="14"/>
      <c r="G2042" s="14"/>
      <c r="H2042" s="14"/>
    </row>
    <row r="2043" spans="1:8" ht="15.75" x14ac:dyDescent="0.25">
      <c r="A2043" s="11">
        <v>11</v>
      </c>
      <c r="B2043" s="12" t="s">
        <v>218</v>
      </c>
      <c r="C2043" s="14"/>
      <c r="D2043" s="14"/>
      <c r="E2043" s="14"/>
      <c r="F2043" s="14"/>
      <c r="G2043" s="14"/>
      <c r="H2043" s="14"/>
    </row>
    <row r="2044" spans="1:8" ht="47.25" x14ac:dyDescent="0.25">
      <c r="A2044" s="11">
        <v>12</v>
      </c>
      <c r="B2044" s="12" t="s">
        <v>243</v>
      </c>
      <c r="C2044" s="14"/>
      <c r="D2044" s="14"/>
      <c r="E2044" s="14"/>
      <c r="F2044" s="14"/>
      <c r="G2044" s="14"/>
      <c r="H2044" s="14"/>
    </row>
    <row r="2045" spans="1:8" ht="15.75" x14ac:dyDescent="0.25">
      <c r="A2045" s="11">
        <v>13</v>
      </c>
      <c r="B2045" s="12" t="s">
        <v>220</v>
      </c>
      <c r="C2045" s="14">
        <v>55.489237000000003</v>
      </c>
      <c r="D2045" s="14">
        <v>90.079800000000006</v>
      </c>
      <c r="E2045" s="14">
        <v>71.882999999999996</v>
      </c>
      <c r="F2045" s="14">
        <v>59.990549999999999</v>
      </c>
      <c r="G2045" s="14">
        <v>62.500477500000002</v>
      </c>
      <c r="H2045" s="14">
        <v>65.126109374999999</v>
      </c>
    </row>
    <row r="2046" spans="1:8" ht="15.75" x14ac:dyDescent="0.25">
      <c r="A2046" s="11">
        <v>14</v>
      </c>
      <c r="B2046" s="12" t="s">
        <v>223</v>
      </c>
      <c r="C2046" s="14">
        <v>0</v>
      </c>
      <c r="D2046" s="14">
        <f>D2045/C2045*100</f>
        <v>162.33742770692629</v>
      </c>
      <c r="E2046" s="14">
        <f>E2045/D2045*100</f>
        <v>79.799244669726164</v>
      </c>
      <c r="F2046" s="14">
        <f>F2045/E2045*100</f>
        <v>83.455824047410374</v>
      </c>
      <c r="G2046" s="14">
        <f>G2045/F2045*100</f>
        <v>104.18387145975491</v>
      </c>
      <c r="H2046" s="14">
        <f>H2045/G2045*100</f>
        <v>104.20097890452115</v>
      </c>
    </row>
    <row r="2047" spans="1:8" ht="15.75" x14ac:dyDescent="0.25">
      <c r="A2047" s="11"/>
      <c r="B2047" s="50" t="s">
        <v>234</v>
      </c>
      <c r="C2047" s="14"/>
      <c r="D2047" s="14"/>
      <c r="E2047" s="14"/>
      <c r="F2047" s="14"/>
      <c r="G2047" s="14"/>
      <c r="H2047" s="14"/>
    </row>
    <row r="2048" spans="1:8" ht="36" customHeight="1" x14ac:dyDescent="0.25">
      <c r="A2048" s="54"/>
      <c r="B2048" s="51" t="s">
        <v>339</v>
      </c>
      <c r="C2048" s="14"/>
      <c r="D2048" s="14"/>
      <c r="E2048" s="14"/>
      <c r="F2048" s="14"/>
      <c r="G2048" s="14"/>
      <c r="H2048" s="14"/>
    </row>
    <row r="2049" spans="1:8" ht="15.75" x14ac:dyDescent="0.25">
      <c r="A2049" s="11">
        <v>1</v>
      </c>
      <c r="B2049" s="12" t="s">
        <v>207</v>
      </c>
      <c r="C2049" s="14">
        <f t="shared" ref="C2049:H2049" si="426">C2050+C2055</f>
        <v>165.06900000000002</v>
      </c>
      <c r="D2049" s="14">
        <f t="shared" si="426"/>
        <v>207.73599999999999</v>
      </c>
      <c r="E2049" s="14">
        <f t="shared" si="426"/>
        <v>234.29599999999999</v>
      </c>
      <c r="F2049" s="14">
        <f t="shared" si="426"/>
        <v>132.66399999999999</v>
      </c>
      <c r="G2049" s="14">
        <f t="shared" si="426"/>
        <v>135.16</v>
      </c>
      <c r="H2049" s="14">
        <f t="shared" si="426"/>
        <v>146.19999999999999</v>
      </c>
    </row>
    <row r="2050" spans="1:8" ht="31.5" x14ac:dyDescent="0.25">
      <c r="A2050" s="11">
        <v>2</v>
      </c>
      <c r="B2050" s="12" t="s">
        <v>209</v>
      </c>
      <c r="C2050" s="14">
        <f t="shared" ref="C2050:H2050" si="427">C2052+C2053+C2054</f>
        <v>27.917999999999999</v>
      </c>
      <c r="D2050" s="14">
        <f t="shared" si="427"/>
        <v>56.162999999999997</v>
      </c>
      <c r="E2050" s="14">
        <f t="shared" si="427"/>
        <v>66.501999999999995</v>
      </c>
      <c r="F2050" s="14">
        <f t="shared" si="427"/>
        <v>72.569000000000003</v>
      </c>
      <c r="G2050" s="14">
        <f t="shared" si="427"/>
        <v>77.168999999999997</v>
      </c>
      <c r="H2050" s="14">
        <f t="shared" si="427"/>
        <v>77.515000000000001</v>
      </c>
    </row>
    <row r="2051" spans="1:8" ht="15.75" x14ac:dyDescent="0.25">
      <c r="A2051" s="11">
        <v>3</v>
      </c>
      <c r="B2051" s="12" t="s">
        <v>223</v>
      </c>
      <c r="C2051" s="14">
        <v>0</v>
      </c>
      <c r="D2051" s="14">
        <f>D2050/C2050*100</f>
        <v>201.17128734150009</v>
      </c>
      <c r="E2051" s="14">
        <f>E2050/D2050*100</f>
        <v>118.40891690258711</v>
      </c>
      <c r="F2051" s="14">
        <f>F2050/E2050*100</f>
        <v>109.12303389371749</v>
      </c>
      <c r="G2051" s="14">
        <f>G2050/F2050*100</f>
        <v>106.33879480218826</v>
      </c>
      <c r="H2051" s="14">
        <f>H2050/G2050*100</f>
        <v>100.44836657206911</v>
      </c>
    </row>
    <row r="2052" spans="1:8" ht="15.75" x14ac:dyDescent="0.25">
      <c r="A2052" s="11">
        <v>4</v>
      </c>
      <c r="B2052" s="12" t="s">
        <v>211</v>
      </c>
      <c r="C2052" s="14">
        <v>27.468</v>
      </c>
      <c r="D2052" s="14">
        <v>56.091999999999999</v>
      </c>
      <c r="E2052" s="14">
        <v>66.501999999999995</v>
      </c>
      <c r="F2052" s="14">
        <v>72.569000000000003</v>
      </c>
      <c r="G2052" s="14">
        <v>77.168999999999997</v>
      </c>
      <c r="H2052" s="14">
        <v>77.515000000000001</v>
      </c>
    </row>
    <row r="2053" spans="1:8" ht="15.75" x14ac:dyDescent="0.25">
      <c r="A2053" s="11">
        <v>5</v>
      </c>
      <c r="B2053" s="12" t="s">
        <v>212</v>
      </c>
      <c r="C2053" s="14">
        <v>0.41599999999999998</v>
      </c>
      <c r="D2053" s="14">
        <v>7.0999999999999994E-2</v>
      </c>
      <c r="E2053" s="14"/>
      <c r="F2053" s="14"/>
      <c r="G2053" s="14"/>
      <c r="H2053" s="14"/>
    </row>
    <row r="2054" spans="1:8" ht="31.5" x14ac:dyDescent="0.25">
      <c r="A2054" s="11">
        <v>6</v>
      </c>
      <c r="B2054" s="12" t="s">
        <v>213</v>
      </c>
      <c r="C2054" s="14">
        <v>3.4000000000000002E-2</v>
      </c>
      <c r="D2054" s="14"/>
      <c r="E2054" s="14"/>
      <c r="F2054" s="14"/>
      <c r="G2054" s="14"/>
      <c r="H2054" s="14"/>
    </row>
    <row r="2055" spans="1:8" ht="15.75" x14ac:dyDescent="0.25">
      <c r="A2055" s="11">
        <v>7</v>
      </c>
      <c r="B2055" s="12" t="s">
        <v>214</v>
      </c>
      <c r="C2055" s="14">
        <f t="shared" ref="C2055:H2055" si="428">C2056+C2057+C2058</f>
        <v>137.15100000000001</v>
      </c>
      <c r="D2055" s="14">
        <f t="shared" si="428"/>
        <v>151.57299999999998</v>
      </c>
      <c r="E2055" s="14">
        <f t="shared" si="428"/>
        <v>167.79399999999998</v>
      </c>
      <c r="F2055" s="14">
        <f t="shared" si="428"/>
        <v>60.094999999999999</v>
      </c>
      <c r="G2055" s="14">
        <f t="shared" si="428"/>
        <v>57.991</v>
      </c>
      <c r="H2055" s="14">
        <f t="shared" si="428"/>
        <v>68.685000000000002</v>
      </c>
    </row>
    <row r="2056" spans="1:8" ht="15.75" x14ac:dyDescent="0.25">
      <c r="A2056" s="11">
        <v>8</v>
      </c>
      <c r="B2056" s="12" t="s">
        <v>215</v>
      </c>
      <c r="C2056" s="14">
        <v>84.224000000000004</v>
      </c>
      <c r="D2056" s="14">
        <v>83.222999999999999</v>
      </c>
      <c r="E2056" s="14">
        <v>9.8190000000000008</v>
      </c>
      <c r="F2056" s="14">
        <v>18.628</v>
      </c>
      <c r="G2056" s="14">
        <v>14.452</v>
      </c>
      <c r="H2056" s="14">
        <v>14.484999999999999</v>
      </c>
    </row>
    <row r="2057" spans="1:8" ht="31.5" x14ac:dyDescent="0.25">
      <c r="A2057" s="11">
        <v>9</v>
      </c>
      <c r="B2057" s="12" t="s">
        <v>216</v>
      </c>
      <c r="C2057" s="14">
        <v>52.927</v>
      </c>
      <c r="D2057" s="14">
        <v>68.349999999999994</v>
      </c>
      <c r="E2057" s="14">
        <v>157.97499999999999</v>
      </c>
      <c r="F2057" s="14">
        <v>41.466999999999999</v>
      </c>
      <c r="G2057" s="14">
        <v>43.539000000000001</v>
      </c>
      <c r="H2057" s="14">
        <v>54.2</v>
      </c>
    </row>
    <row r="2058" spans="1:8" ht="15.75" x14ac:dyDescent="0.25">
      <c r="A2058" s="11">
        <v>10</v>
      </c>
      <c r="B2058" s="12" t="s">
        <v>217</v>
      </c>
      <c r="C2058" s="14"/>
      <c r="D2058" s="14"/>
      <c r="E2058" s="14"/>
      <c r="F2058" s="14"/>
      <c r="G2058" s="14"/>
      <c r="H2058" s="14"/>
    </row>
    <row r="2059" spans="1:8" ht="15.75" x14ac:dyDescent="0.25">
      <c r="A2059" s="11">
        <v>11</v>
      </c>
      <c r="B2059" s="12" t="s">
        <v>218</v>
      </c>
      <c r="C2059" s="14"/>
      <c r="D2059" s="14"/>
      <c r="E2059" s="14"/>
      <c r="F2059" s="14"/>
      <c r="G2059" s="14"/>
      <c r="H2059" s="14"/>
    </row>
    <row r="2060" spans="1:8" ht="47.25" x14ac:dyDescent="0.25">
      <c r="A2060" s="11">
        <v>12</v>
      </c>
      <c r="B2060" s="12" t="s">
        <v>243</v>
      </c>
      <c r="C2060" s="14"/>
      <c r="D2060" s="14"/>
      <c r="E2060" s="14"/>
      <c r="F2060" s="14"/>
      <c r="G2060" s="14"/>
      <c r="H2060" s="14"/>
    </row>
    <row r="2061" spans="1:8" ht="15.75" x14ac:dyDescent="0.25">
      <c r="A2061" s="11">
        <v>13</v>
      </c>
      <c r="B2061" s="12" t="s">
        <v>220</v>
      </c>
      <c r="C2061" s="14">
        <v>161.40299999999999</v>
      </c>
      <c r="D2061" s="14">
        <v>202.798</v>
      </c>
      <c r="E2061" s="14">
        <v>234.29599999999999</v>
      </c>
      <c r="F2061" s="14">
        <v>132.66399999999999</v>
      </c>
      <c r="G2061" s="14">
        <v>135.16</v>
      </c>
      <c r="H2061" s="14">
        <v>146.19999999999999</v>
      </c>
    </row>
    <row r="2062" spans="1:8" ht="15.75" x14ac:dyDescent="0.25">
      <c r="A2062" s="11">
        <v>14</v>
      </c>
      <c r="B2062" s="12" t="s">
        <v>223</v>
      </c>
      <c r="C2062" s="14">
        <v>0</v>
      </c>
      <c r="D2062" s="14">
        <f>D2061/C2061*100</f>
        <v>125.64698301766386</v>
      </c>
      <c r="E2062" s="14">
        <f>E2061/D2061*100</f>
        <v>115.53171135810017</v>
      </c>
      <c r="F2062" s="14">
        <f>F2061/E2061*100</f>
        <v>56.622392187660054</v>
      </c>
      <c r="G2062" s="14">
        <f>G2061/F2061*100</f>
        <v>101.88144485316289</v>
      </c>
      <c r="H2062" s="14">
        <f>H2061/G2061*100</f>
        <v>108.16809707013908</v>
      </c>
    </row>
    <row r="2063" spans="1:8" ht="15.75" x14ac:dyDescent="0.25">
      <c r="A2063" s="54"/>
      <c r="B2063" s="51" t="s">
        <v>340</v>
      </c>
      <c r="C2063" s="14"/>
      <c r="D2063" s="14"/>
      <c r="E2063" s="14"/>
      <c r="F2063" s="14"/>
      <c r="G2063" s="14"/>
      <c r="H2063" s="14"/>
    </row>
    <row r="2064" spans="1:8" ht="15.75" x14ac:dyDescent="0.25">
      <c r="A2064" s="11">
        <v>1</v>
      </c>
      <c r="B2064" s="12" t="s">
        <v>207</v>
      </c>
      <c r="C2064" s="14">
        <f t="shared" ref="C2064:H2064" si="429">C2065+C2070</f>
        <v>59.826000000000001</v>
      </c>
      <c r="D2064" s="14">
        <f t="shared" si="429"/>
        <v>95.256</v>
      </c>
      <c r="E2064" s="14">
        <f t="shared" si="429"/>
        <v>56.517000000000003</v>
      </c>
      <c r="F2064" s="14">
        <f t="shared" si="429"/>
        <v>56.079000000000001</v>
      </c>
      <c r="G2064" s="14">
        <f t="shared" si="429"/>
        <v>56.966999999999999</v>
      </c>
      <c r="H2064" s="14">
        <f t="shared" si="429"/>
        <v>62.7</v>
      </c>
    </row>
    <row r="2065" spans="1:8" ht="31.5" x14ac:dyDescent="0.25">
      <c r="A2065" s="11">
        <v>2</v>
      </c>
      <c r="B2065" s="12" t="s">
        <v>209</v>
      </c>
      <c r="C2065" s="14">
        <f t="shared" ref="C2065:H2065" si="430">C2067+C2068+C2069</f>
        <v>6.3410000000000002</v>
      </c>
      <c r="D2065" s="14">
        <f t="shared" si="430"/>
        <v>9.9120000000000008</v>
      </c>
      <c r="E2065" s="14">
        <f t="shared" si="430"/>
        <v>9.8170000000000002</v>
      </c>
      <c r="F2065" s="14">
        <f t="shared" si="430"/>
        <v>10.39</v>
      </c>
      <c r="G2065" s="14">
        <f t="shared" si="430"/>
        <v>11.79</v>
      </c>
      <c r="H2065" s="14">
        <f t="shared" si="430"/>
        <v>12</v>
      </c>
    </row>
    <row r="2066" spans="1:8" ht="15.75" x14ac:dyDescent="0.25">
      <c r="A2066" s="11">
        <v>3</v>
      </c>
      <c r="B2066" s="12" t="s">
        <v>223</v>
      </c>
      <c r="C2066" s="14">
        <v>0</v>
      </c>
      <c r="D2066" s="14">
        <f>D2065/C2065*100</f>
        <v>156.31603847973508</v>
      </c>
      <c r="E2066" s="14">
        <f>E2065/D2065*100</f>
        <v>99.041565778853908</v>
      </c>
      <c r="F2066" s="14">
        <f>F2065/E2065*100</f>
        <v>105.83681369053683</v>
      </c>
      <c r="G2066" s="14">
        <f>G2065/F2065*100</f>
        <v>113.4744947064485</v>
      </c>
      <c r="H2066" s="14">
        <f>H2065/G2065*100</f>
        <v>101.78117048346056</v>
      </c>
    </row>
    <row r="2067" spans="1:8" ht="15.75" x14ac:dyDescent="0.25">
      <c r="A2067" s="11">
        <v>4</v>
      </c>
      <c r="B2067" s="12" t="s">
        <v>211</v>
      </c>
      <c r="C2067" s="14">
        <v>6.1589999999999998</v>
      </c>
      <c r="D2067" s="14">
        <v>9.43</v>
      </c>
      <c r="E2067" s="14">
        <v>9.8170000000000002</v>
      </c>
      <c r="F2067" s="14">
        <v>10.39</v>
      </c>
      <c r="G2067" s="14">
        <v>11.79</v>
      </c>
      <c r="H2067" s="14">
        <v>12</v>
      </c>
    </row>
    <row r="2068" spans="1:8" ht="15.75" x14ac:dyDescent="0.25">
      <c r="A2068" s="11">
        <v>5</v>
      </c>
      <c r="B2068" s="12" t="s">
        <v>212</v>
      </c>
      <c r="C2068" s="14">
        <v>0.182</v>
      </c>
      <c r="D2068" s="14">
        <v>1.4999999999999999E-2</v>
      </c>
      <c r="E2068" s="14"/>
      <c r="F2068" s="14"/>
      <c r="G2068" s="14"/>
      <c r="H2068" s="14"/>
    </row>
    <row r="2069" spans="1:8" ht="31.5" x14ac:dyDescent="0.25">
      <c r="A2069" s="11">
        <v>6</v>
      </c>
      <c r="B2069" s="12" t="s">
        <v>213</v>
      </c>
      <c r="C2069" s="14"/>
      <c r="D2069" s="14">
        <v>0.46700000000000003</v>
      </c>
      <c r="E2069" s="14"/>
      <c r="F2069" s="14"/>
      <c r="G2069" s="14"/>
      <c r="H2069" s="14"/>
    </row>
    <row r="2070" spans="1:8" ht="15.75" x14ac:dyDescent="0.25">
      <c r="A2070" s="11">
        <v>7</v>
      </c>
      <c r="B2070" s="12" t="s">
        <v>214</v>
      </c>
      <c r="C2070" s="14">
        <f t="shared" ref="C2070:H2070" si="431">C2071+C2072+C2073</f>
        <v>53.484999999999999</v>
      </c>
      <c r="D2070" s="14">
        <f t="shared" si="431"/>
        <v>85.343999999999994</v>
      </c>
      <c r="E2070" s="14">
        <f t="shared" si="431"/>
        <v>46.7</v>
      </c>
      <c r="F2070" s="14">
        <f t="shared" si="431"/>
        <v>45.689</v>
      </c>
      <c r="G2070" s="14">
        <f t="shared" si="431"/>
        <v>45.177</v>
      </c>
      <c r="H2070" s="14">
        <f t="shared" si="431"/>
        <v>50.7</v>
      </c>
    </row>
    <row r="2071" spans="1:8" ht="15.75" x14ac:dyDescent="0.25">
      <c r="A2071" s="11">
        <v>8</v>
      </c>
      <c r="B2071" s="12" t="s">
        <v>215</v>
      </c>
      <c r="C2071" s="14">
        <v>42.709000000000003</v>
      </c>
      <c r="D2071" s="14">
        <v>44.423000000000002</v>
      </c>
      <c r="E2071" s="14">
        <v>15.44</v>
      </c>
      <c r="F2071" s="14">
        <v>14.052</v>
      </c>
      <c r="G2071" s="14">
        <v>13.143000000000001</v>
      </c>
      <c r="H2071" s="14">
        <v>13.005000000000001</v>
      </c>
    </row>
    <row r="2072" spans="1:8" ht="31.5" x14ac:dyDescent="0.25">
      <c r="A2072" s="11">
        <v>9</v>
      </c>
      <c r="B2072" s="12" t="s">
        <v>216</v>
      </c>
      <c r="C2072" s="14">
        <v>10.776</v>
      </c>
      <c r="D2072" s="14">
        <v>40.920999999999999</v>
      </c>
      <c r="E2072" s="14">
        <v>31.26</v>
      </c>
      <c r="F2072" s="14">
        <v>31.637</v>
      </c>
      <c r="G2072" s="14">
        <v>32.033999999999999</v>
      </c>
      <c r="H2072" s="14">
        <v>37.695</v>
      </c>
    </row>
    <row r="2073" spans="1:8" ht="15.75" x14ac:dyDescent="0.25">
      <c r="A2073" s="11">
        <v>10</v>
      </c>
      <c r="B2073" s="12" t="s">
        <v>217</v>
      </c>
      <c r="C2073" s="14"/>
      <c r="D2073" s="14"/>
      <c r="E2073" s="14"/>
      <c r="F2073" s="14"/>
      <c r="G2073" s="14"/>
      <c r="H2073" s="14"/>
    </row>
    <row r="2074" spans="1:8" ht="15.75" x14ac:dyDescent="0.25">
      <c r="A2074" s="11">
        <v>11</v>
      </c>
      <c r="B2074" s="12" t="s">
        <v>218</v>
      </c>
      <c r="C2074" s="14"/>
      <c r="D2074" s="14"/>
      <c r="E2074" s="14"/>
      <c r="F2074" s="14"/>
      <c r="G2074" s="14"/>
      <c r="H2074" s="14"/>
    </row>
    <row r="2075" spans="1:8" ht="47.25" x14ac:dyDescent="0.25">
      <c r="A2075" s="11">
        <v>12</v>
      </c>
      <c r="B2075" s="12" t="s">
        <v>243</v>
      </c>
      <c r="C2075" s="14"/>
      <c r="D2075" s="14"/>
      <c r="E2075" s="14"/>
      <c r="F2075" s="14"/>
      <c r="G2075" s="14"/>
      <c r="H2075" s="14"/>
    </row>
    <row r="2076" spans="1:8" ht="15.75" x14ac:dyDescent="0.25">
      <c r="A2076" s="11">
        <v>13</v>
      </c>
      <c r="B2076" s="12" t="s">
        <v>220</v>
      </c>
      <c r="C2076" s="14">
        <v>59.41</v>
      </c>
      <c r="D2076" s="14">
        <v>94.977999999999994</v>
      </c>
      <c r="E2076" s="14">
        <v>56.517000000000003</v>
      </c>
      <c r="F2076" s="14">
        <v>56.079000000000001</v>
      </c>
      <c r="G2076" s="14">
        <v>56.966999999999999</v>
      </c>
      <c r="H2076" s="14">
        <v>62.7</v>
      </c>
    </row>
    <row r="2077" spans="1:8" ht="15.75" x14ac:dyDescent="0.25">
      <c r="A2077" s="11">
        <v>14</v>
      </c>
      <c r="B2077" s="12" t="s">
        <v>223</v>
      </c>
      <c r="C2077" s="14">
        <v>0</v>
      </c>
      <c r="D2077" s="14">
        <f>D2076/C2076*100</f>
        <v>159.86870897155362</v>
      </c>
      <c r="E2077" s="14">
        <f>E2076/D2076*100</f>
        <v>59.505359135799871</v>
      </c>
      <c r="F2077" s="14">
        <f>F2076/E2076*100</f>
        <v>99.225011943309099</v>
      </c>
      <c r="G2077" s="14">
        <f>G2076/F2076*100</f>
        <v>101.58348044722622</v>
      </c>
      <c r="H2077" s="14">
        <f>H2076/G2076*100</f>
        <v>110.06372110169048</v>
      </c>
    </row>
    <row r="2078" spans="1:8" ht="15.75" x14ac:dyDescent="0.25">
      <c r="A2078" s="54"/>
      <c r="B2078" s="51" t="s">
        <v>341</v>
      </c>
      <c r="C2078" s="14"/>
      <c r="D2078" s="14"/>
      <c r="E2078" s="14"/>
      <c r="F2078" s="14"/>
      <c r="G2078" s="14"/>
      <c r="H2078" s="14"/>
    </row>
    <row r="2079" spans="1:8" ht="15.75" x14ac:dyDescent="0.25">
      <c r="A2079" s="11">
        <v>1</v>
      </c>
      <c r="B2079" s="12" t="s">
        <v>207</v>
      </c>
      <c r="C2079" s="14">
        <f t="shared" ref="C2079:H2079" si="432">C2080+C2085</f>
        <v>33.192999999999998</v>
      </c>
      <c r="D2079" s="14">
        <f t="shared" si="432"/>
        <v>55.626000000000005</v>
      </c>
      <c r="E2079" s="14">
        <f t="shared" si="432"/>
        <v>40.072000000000003</v>
      </c>
      <c r="F2079" s="14">
        <f t="shared" si="432"/>
        <v>40.496000000000002</v>
      </c>
      <c r="G2079" s="14">
        <f t="shared" si="432"/>
        <v>40.942999999999998</v>
      </c>
      <c r="H2079" s="14">
        <f t="shared" si="432"/>
        <v>42.898000000000003</v>
      </c>
    </row>
    <row r="2080" spans="1:8" ht="31.5" x14ac:dyDescent="0.25">
      <c r="A2080" s="11">
        <v>2</v>
      </c>
      <c r="B2080" s="12" t="s">
        <v>209</v>
      </c>
      <c r="C2080" s="14">
        <f t="shared" ref="C2080:H2080" si="433">C2082+C2083+C2084</f>
        <v>2.528</v>
      </c>
      <c r="D2080" s="14">
        <f t="shared" si="433"/>
        <v>2.8039999999999998</v>
      </c>
      <c r="E2080" s="14">
        <f t="shared" si="433"/>
        <v>2.7730000000000001</v>
      </c>
      <c r="F2080" s="14">
        <f t="shared" si="433"/>
        <v>2.96</v>
      </c>
      <c r="G2080" s="14">
        <f t="shared" si="433"/>
        <v>3.36</v>
      </c>
      <c r="H2080" s="14">
        <f t="shared" si="433"/>
        <v>3.4750000000000001</v>
      </c>
    </row>
    <row r="2081" spans="1:8" ht="15.75" x14ac:dyDescent="0.25">
      <c r="A2081" s="11">
        <v>3</v>
      </c>
      <c r="B2081" s="12" t="s">
        <v>223</v>
      </c>
      <c r="C2081" s="14">
        <v>0</v>
      </c>
      <c r="D2081" s="14">
        <f>D2080/C2080*100</f>
        <v>110.91772151898734</v>
      </c>
      <c r="E2081" s="14">
        <f>E2080/D2080*100</f>
        <v>98.894436519258207</v>
      </c>
      <c r="F2081" s="14">
        <f>F2080/E2080*100</f>
        <v>106.74359899026325</v>
      </c>
      <c r="G2081" s="14">
        <f>G2080/F2080*100</f>
        <v>113.51351351351352</v>
      </c>
      <c r="H2081" s="14">
        <f>H2080/G2080*100</f>
        <v>103.42261904761905</v>
      </c>
    </row>
    <row r="2082" spans="1:8" ht="15.75" x14ac:dyDescent="0.25">
      <c r="A2082" s="11">
        <v>4</v>
      </c>
      <c r="B2082" s="12" t="s">
        <v>211</v>
      </c>
      <c r="C2082" s="14">
        <v>2.407</v>
      </c>
      <c r="D2082" s="14">
        <v>2.661</v>
      </c>
      <c r="E2082" s="14">
        <v>2.7730000000000001</v>
      </c>
      <c r="F2082" s="14">
        <v>2.96</v>
      </c>
      <c r="G2082" s="14">
        <v>3.36</v>
      </c>
      <c r="H2082" s="14">
        <v>3.4750000000000001</v>
      </c>
    </row>
    <row r="2083" spans="1:8" ht="15.75" x14ac:dyDescent="0.25">
      <c r="A2083" s="11">
        <v>5</v>
      </c>
      <c r="B2083" s="12" t="s">
        <v>212</v>
      </c>
      <c r="C2083" s="14">
        <v>0.121</v>
      </c>
      <c r="D2083" s="14"/>
      <c r="E2083" s="14"/>
      <c r="F2083" s="14"/>
      <c r="G2083" s="14"/>
      <c r="H2083" s="14"/>
    </row>
    <row r="2084" spans="1:8" ht="31.5" x14ac:dyDescent="0.25">
      <c r="A2084" s="11">
        <v>6</v>
      </c>
      <c r="B2084" s="12" t="s">
        <v>213</v>
      </c>
      <c r="C2084" s="14"/>
      <c r="D2084" s="14">
        <v>0.14299999999999999</v>
      </c>
      <c r="E2084" s="14"/>
      <c r="F2084" s="14"/>
      <c r="G2084" s="14"/>
      <c r="H2084" s="14"/>
    </row>
    <row r="2085" spans="1:8" ht="15.75" x14ac:dyDescent="0.25">
      <c r="A2085" s="11">
        <v>7</v>
      </c>
      <c r="B2085" s="12" t="s">
        <v>214</v>
      </c>
      <c r="C2085" s="14">
        <f t="shared" ref="C2085:H2085" si="434">C2086+C2087+C2088</f>
        <v>30.664999999999999</v>
      </c>
      <c r="D2085" s="14">
        <f t="shared" si="434"/>
        <v>52.822000000000003</v>
      </c>
      <c r="E2085" s="14">
        <f t="shared" si="434"/>
        <v>37.298999999999999</v>
      </c>
      <c r="F2085" s="14">
        <f t="shared" si="434"/>
        <v>37.536000000000001</v>
      </c>
      <c r="G2085" s="14">
        <f t="shared" si="434"/>
        <v>37.582999999999998</v>
      </c>
      <c r="H2085" s="14">
        <f t="shared" si="434"/>
        <v>39.423000000000002</v>
      </c>
    </row>
    <row r="2086" spans="1:8" ht="15.75" x14ac:dyDescent="0.25">
      <c r="A2086" s="11">
        <v>8</v>
      </c>
      <c r="B2086" s="12" t="s">
        <v>215</v>
      </c>
      <c r="C2086" s="14">
        <v>30.103999999999999</v>
      </c>
      <c r="D2086" s="14">
        <v>32.634</v>
      </c>
      <c r="E2086" s="14">
        <v>10.127000000000001</v>
      </c>
      <c r="F2086" s="14">
        <v>9.9939999999999998</v>
      </c>
      <c r="G2086" s="14">
        <v>9.8450000000000006</v>
      </c>
      <c r="H2086" s="14">
        <v>10.007999999999999</v>
      </c>
    </row>
    <row r="2087" spans="1:8" ht="31.5" x14ac:dyDescent="0.25">
      <c r="A2087" s="11">
        <v>9</v>
      </c>
      <c r="B2087" s="12" t="s">
        <v>216</v>
      </c>
      <c r="C2087" s="14">
        <v>0.56100000000000005</v>
      </c>
      <c r="D2087" s="14">
        <v>20.187999999999999</v>
      </c>
      <c r="E2087" s="14">
        <v>27.172000000000001</v>
      </c>
      <c r="F2087" s="14">
        <v>27.542000000000002</v>
      </c>
      <c r="G2087" s="14">
        <v>27.738</v>
      </c>
      <c r="H2087" s="14">
        <v>29.414999999999999</v>
      </c>
    </row>
    <row r="2088" spans="1:8" ht="15.75" x14ac:dyDescent="0.25">
      <c r="A2088" s="11">
        <v>10</v>
      </c>
      <c r="B2088" s="12" t="s">
        <v>217</v>
      </c>
      <c r="C2088" s="14"/>
      <c r="D2088" s="14"/>
      <c r="E2088" s="14"/>
      <c r="F2088" s="14"/>
      <c r="G2088" s="14"/>
      <c r="H2088" s="14"/>
    </row>
    <row r="2089" spans="1:8" ht="15.75" x14ac:dyDescent="0.25">
      <c r="A2089" s="11">
        <v>11</v>
      </c>
      <c r="B2089" s="12" t="s">
        <v>218</v>
      </c>
      <c r="C2089" s="14"/>
      <c r="D2089" s="14"/>
      <c r="E2089" s="14"/>
      <c r="F2089" s="14"/>
      <c r="G2089" s="14"/>
      <c r="H2089" s="14"/>
    </row>
    <row r="2090" spans="1:8" ht="47.25" x14ac:dyDescent="0.25">
      <c r="A2090" s="11">
        <v>12</v>
      </c>
      <c r="B2090" s="12" t="s">
        <v>243</v>
      </c>
      <c r="C2090" s="14"/>
      <c r="D2090" s="14"/>
      <c r="E2090" s="14"/>
      <c r="F2090" s="14"/>
      <c r="G2090" s="14"/>
      <c r="H2090" s="14"/>
    </row>
    <row r="2091" spans="1:8" ht="15.75" x14ac:dyDescent="0.25">
      <c r="A2091" s="11">
        <v>13</v>
      </c>
      <c r="B2091" s="12" t="s">
        <v>220</v>
      </c>
      <c r="C2091" s="14">
        <v>30.829000000000001</v>
      </c>
      <c r="D2091" s="14">
        <v>57.488999999999997</v>
      </c>
      <c r="E2091" s="14">
        <v>40.072000000000003</v>
      </c>
      <c r="F2091" s="14">
        <v>40.496000000000002</v>
      </c>
      <c r="G2091" s="14">
        <v>40.942999999999998</v>
      </c>
      <c r="H2091" s="14">
        <v>42.898000000000003</v>
      </c>
    </row>
    <row r="2092" spans="1:8" ht="15.75" x14ac:dyDescent="0.25">
      <c r="A2092" s="11">
        <v>14</v>
      </c>
      <c r="B2092" s="12" t="s">
        <v>223</v>
      </c>
      <c r="C2092" s="14">
        <v>0</v>
      </c>
      <c r="D2092" s="14">
        <f>D2091/C2091*100</f>
        <v>186.47701839177398</v>
      </c>
      <c r="E2092" s="14">
        <f>E2091/D2091*100</f>
        <v>69.703769416757993</v>
      </c>
      <c r="F2092" s="14">
        <f>F2091/E2091*100</f>
        <v>101.05809542822919</v>
      </c>
      <c r="G2092" s="14">
        <f>G2091/F2091*100</f>
        <v>101.10381272224416</v>
      </c>
      <c r="H2092" s="14">
        <f>H2091/G2091*100</f>
        <v>104.77493100163645</v>
      </c>
    </row>
    <row r="2093" spans="1:8" ht="15.75" x14ac:dyDescent="0.25">
      <c r="A2093" s="54"/>
      <c r="B2093" s="51" t="s">
        <v>266</v>
      </c>
      <c r="C2093" s="14"/>
      <c r="D2093" s="14"/>
      <c r="E2093" s="14"/>
      <c r="F2093" s="14"/>
      <c r="G2093" s="14"/>
      <c r="H2093" s="14"/>
    </row>
    <row r="2094" spans="1:8" ht="15.75" x14ac:dyDescent="0.25">
      <c r="A2094" s="11">
        <v>1</v>
      </c>
      <c r="B2094" s="12" t="s">
        <v>207</v>
      </c>
      <c r="C2094" s="14">
        <f t="shared" ref="C2094:H2094" si="435">C2095+C2100</f>
        <v>44.164999999999999</v>
      </c>
      <c r="D2094" s="14">
        <f t="shared" si="435"/>
        <v>86.197000000000003</v>
      </c>
      <c r="E2094" s="14">
        <f t="shared" si="435"/>
        <v>53.043999999999997</v>
      </c>
      <c r="F2094" s="14">
        <f t="shared" si="435"/>
        <v>53.478999999999999</v>
      </c>
      <c r="G2094" s="14">
        <f t="shared" si="435"/>
        <v>52.183999999999997</v>
      </c>
      <c r="H2094" s="14">
        <f t="shared" si="435"/>
        <v>57.199999999999996</v>
      </c>
    </row>
    <row r="2095" spans="1:8" ht="31.5" x14ac:dyDescent="0.25">
      <c r="A2095" s="11">
        <v>2</v>
      </c>
      <c r="B2095" s="12" t="s">
        <v>209</v>
      </c>
      <c r="C2095" s="14">
        <f t="shared" ref="C2095:H2095" si="436">C2097+C2098+C2099</f>
        <v>3.0489999999999999</v>
      </c>
      <c r="D2095" s="14">
        <f t="shared" si="436"/>
        <v>3.6379999999999999</v>
      </c>
      <c r="E2095" s="14">
        <f t="shared" si="436"/>
        <v>3.6920000000000002</v>
      </c>
      <c r="F2095" s="14">
        <f t="shared" si="436"/>
        <v>3.98</v>
      </c>
      <c r="G2095" s="14">
        <f t="shared" si="436"/>
        <v>4.58</v>
      </c>
      <c r="H2095" s="14">
        <f t="shared" si="436"/>
        <v>4.6859999999999999</v>
      </c>
    </row>
    <row r="2096" spans="1:8" ht="15.75" x14ac:dyDescent="0.25">
      <c r="A2096" s="11">
        <v>3</v>
      </c>
      <c r="B2096" s="12" t="s">
        <v>223</v>
      </c>
      <c r="C2096" s="14">
        <v>0</v>
      </c>
      <c r="D2096" s="14">
        <f>D2095/C2095*100</f>
        <v>119.31780911774352</v>
      </c>
      <c r="E2096" s="14">
        <f>E2095/D2095*100</f>
        <v>101.48433205057725</v>
      </c>
      <c r="F2096" s="14">
        <f>F2095/E2095*100</f>
        <v>107.80065005417117</v>
      </c>
      <c r="G2096" s="14">
        <f>G2095/F2095*100</f>
        <v>115.07537688442211</v>
      </c>
      <c r="H2096" s="14">
        <f>H2095/G2095*100</f>
        <v>102.31441048034935</v>
      </c>
    </row>
    <row r="2097" spans="1:8" ht="15.75" x14ac:dyDescent="0.25">
      <c r="A2097" s="11">
        <v>4</v>
      </c>
      <c r="B2097" s="12" t="s">
        <v>211</v>
      </c>
      <c r="C2097" s="14">
        <v>3.0489999999999999</v>
      </c>
      <c r="D2097" s="14">
        <v>3.6379999999999999</v>
      </c>
      <c r="E2097" s="14">
        <v>3.6920000000000002</v>
      </c>
      <c r="F2097" s="14">
        <v>3.98</v>
      </c>
      <c r="G2097" s="14">
        <v>4.58</v>
      </c>
      <c r="H2097" s="14">
        <v>4.6859999999999999</v>
      </c>
    </row>
    <row r="2098" spans="1:8" ht="15.75" x14ac:dyDescent="0.25">
      <c r="A2098" s="11">
        <v>5</v>
      </c>
      <c r="B2098" s="12" t="s">
        <v>212</v>
      </c>
      <c r="C2098" s="14"/>
      <c r="D2098" s="14"/>
      <c r="E2098" s="14"/>
      <c r="F2098" s="14"/>
      <c r="G2098" s="14"/>
      <c r="H2098" s="14"/>
    </row>
    <row r="2099" spans="1:8" ht="31.5" x14ac:dyDescent="0.25">
      <c r="A2099" s="11">
        <v>6</v>
      </c>
      <c r="B2099" s="12" t="s">
        <v>213</v>
      </c>
      <c r="C2099" s="14"/>
      <c r="D2099" s="14"/>
      <c r="E2099" s="14"/>
      <c r="F2099" s="14"/>
      <c r="G2099" s="14"/>
      <c r="H2099" s="14"/>
    </row>
    <row r="2100" spans="1:8" ht="15.75" x14ac:dyDescent="0.25">
      <c r="A2100" s="11">
        <v>7</v>
      </c>
      <c r="B2100" s="12" t="s">
        <v>214</v>
      </c>
      <c r="C2100" s="14">
        <f t="shared" ref="C2100:H2100" si="437">C2101+C2102+C2103</f>
        <v>41.116</v>
      </c>
      <c r="D2100" s="14">
        <f t="shared" si="437"/>
        <v>82.558999999999997</v>
      </c>
      <c r="E2100" s="14">
        <f t="shared" si="437"/>
        <v>49.351999999999997</v>
      </c>
      <c r="F2100" s="14">
        <f t="shared" si="437"/>
        <v>49.499000000000002</v>
      </c>
      <c r="G2100" s="14">
        <f t="shared" si="437"/>
        <v>47.603999999999999</v>
      </c>
      <c r="H2100" s="14">
        <f t="shared" si="437"/>
        <v>52.513999999999996</v>
      </c>
    </row>
    <row r="2101" spans="1:8" ht="15.75" x14ac:dyDescent="0.25">
      <c r="A2101" s="11">
        <v>8</v>
      </c>
      <c r="B2101" s="12" t="s">
        <v>215</v>
      </c>
      <c r="C2101" s="14">
        <v>39.380000000000003</v>
      </c>
      <c r="D2101" s="14">
        <v>43.970999999999997</v>
      </c>
      <c r="E2101" s="14">
        <v>13.397</v>
      </c>
      <c r="F2101" s="14">
        <v>13.185</v>
      </c>
      <c r="G2101" s="14">
        <v>10.87</v>
      </c>
      <c r="H2101" s="14">
        <v>11.095000000000001</v>
      </c>
    </row>
    <row r="2102" spans="1:8" ht="31.5" x14ac:dyDescent="0.25">
      <c r="A2102" s="11">
        <v>9</v>
      </c>
      <c r="B2102" s="12" t="s">
        <v>216</v>
      </c>
      <c r="C2102" s="14">
        <v>1.736</v>
      </c>
      <c r="D2102" s="14">
        <v>38.588000000000001</v>
      </c>
      <c r="E2102" s="14">
        <v>35.954999999999998</v>
      </c>
      <c r="F2102" s="14">
        <v>36.314</v>
      </c>
      <c r="G2102" s="14">
        <v>36.734000000000002</v>
      </c>
      <c r="H2102" s="14">
        <v>41.418999999999997</v>
      </c>
    </row>
    <row r="2103" spans="1:8" ht="15.75" x14ac:dyDescent="0.25">
      <c r="A2103" s="11">
        <v>10</v>
      </c>
      <c r="B2103" s="12" t="s">
        <v>217</v>
      </c>
      <c r="C2103" s="14">
        <v>0</v>
      </c>
      <c r="D2103" s="14"/>
      <c r="E2103" s="14"/>
      <c r="F2103" s="14"/>
      <c r="G2103" s="14"/>
      <c r="H2103" s="14"/>
    </row>
    <row r="2104" spans="1:8" ht="15.75" x14ac:dyDescent="0.25">
      <c r="A2104" s="11">
        <v>11</v>
      </c>
      <c r="B2104" s="12" t="s">
        <v>218</v>
      </c>
      <c r="C2104" s="14"/>
      <c r="D2104" s="14"/>
      <c r="E2104" s="14"/>
      <c r="F2104" s="14"/>
      <c r="G2104" s="14"/>
      <c r="H2104" s="14"/>
    </row>
    <row r="2105" spans="1:8" ht="47.25" x14ac:dyDescent="0.25">
      <c r="A2105" s="11">
        <v>12</v>
      </c>
      <c r="B2105" s="12" t="s">
        <v>243</v>
      </c>
      <c r="C2105" s="14"/>
      <c r="D2105" s="14"/>
      <c r="E2105" s="14"/>
      <c r="F2105" s="14"/>
      <c r="G2105" s="14"/>
      <c r="H2105" s="14"/>
    </row>
    <row r="2106" spans="1:8" ht="15.75" x14ac:dyDescent="0.25">
      <c r="A2106" s="11">
        <v>13</v>
      </c>
      <c r="B2106" s="12" t="s">
        <v>220</v>
      </c>
      <c r="C2106" s="14">
        <v>44.164999999999999</v>
      </c>
      <c r="D2106" s="14">
        <v>85.742999999999995</v>
      </c>
      <c r="E2106" s="14">
        <v>53.043999999999997</v>
      </c>
      <c r="F2106" s="14">
        <v>53.5</v>
      </c>
      <c r="G2106" s="14">
        <v>52.183999999999997</v>
      </c>
      <c r="H2106" s="14">
        <v>57.2</v>
      </c>
    </row>
    <row r="2107" spans="1:8" ht="15.75" x14ac:dyDescent="0.25">
      <c r="A2107" s="11">
        <v>14</v>
      </c>
      <c r="B2107" s="12" t="s">
        <v>223</v>
      </c>
      <c r="C2107" s="14">
        <v>0</v>
      </c>
      <c r="D2107" s="14">
        <f>D2106/C2106*100</f>
        <v>194.14242046869691</v>
      </c>
      <c r="E2107" s="14">
        <f>E2106/D2106*100</f>
        <v>61.863942246014247</v>
      </c>
      <c r="F2107" s="14">
        <f>F2106/E2106*100</f>
        <v>100.85966367543926</v>
      </c>
      <c r="G2107" s="14">
        <f>G2106/F2106*100</f>
        <v>97.540186915887844</v>
      </c>
      <c r="H2107" s="14">
        <f>H2106/G2106*100</f>
        <v>109.61214165261384</v>
      </c>
    </row>
    <row r="2108" spans="1:8" ht="15.75" x14ac:dyDescent="0.25">
      <c r="A2108" s="54"/>
      <c r="B2108" s="51" t="s">
        <v>342</v>
      </c>
      <c r="C2108" s="14"/>
      <c r="D2108" s="14"/>
      <c r="E2108" s="14"/>
      <c r="F2108" s="14"/>
      <c r="G2108" s="14"/>
      <c r="H2108" s="14"/>
    </row>
    <row r="2109" spans="1:8" ht="15.75" x14ac:dyDescent="0.25">
      <c r="A2109" s="11">
        <v>1</v>
      </c>
      <c r="B2109" s="12" t="s">
        <v>207</v>
      </c>
      <c r="C2109" s="14">
        <f t="shared" ref="C2109:H2109" si="438">C2110+C2115</f>
        <v>107.304</v>
      </c>
      <c r="D2109" s="14">
        <f t="shared" si="438"/>
        <v>66.070999999999998</v>
      </c>
      <c r="E2109" s="14">
        <f t="shared" si="438"/>
        <v>51.354999999999997</v>
      </c>
      <c r="F2109" s="14">
        <f t="shared" si="438"/>
        <v>52.182000000000002</v>
      </c>
      <c r="G2109" s="14">
        <f t="shared" si="438"/>
        <v>52.975000000000001</v>
      </c>
      <c r="H2109" s="14">
        <f t="shared" si="438"/>
        <v>54.8</v>
      </c>
    </row>
    <row r="2110" spans="1:8" ht="31.5" x14ac:dyDescent="0.25">
      <c r="A2110" s="11">
        <v>2</v>
      </c>
      <c r="B2110" s="12" t="s">
        <v>209</v>
      </c>
      <c r="C2110" s="14">
        <f t="shared" ref="C2110:H2110" si="439">C2112+C2113+C2114</f>
        <v>5.7290000000000001</v>
      </c>
      <c r="D2110" s="14">
        <f t="shared" si="439"/>
        <v>6.548</v>
      </c>
      <c r="E2110" s="14">
        <f t="shared" si="439"/>
        <v>5.665</v>
      </c>
      <c r="F2110" s="14">
        <f t="shared" si="439"/>
        <v>5.95</v>
      </c>
      <c r="G2110" s="14">
        <f t="shared" si="439"/>
        <v>6.5</v>
      </c>
      <c r="H2110" s="14">
        <f t="shared" si="439"/>
        <v>6.4560000000000004</v>
      </c>
    </row>
    <row r="2111" spans="1:8" ht="15.75" x14ac:dyDescent="0.25">
      <c r="A2111" s="11">
        <v>3</v>
      </c>
      <c r="B2111" s="12" t="s">
        <v>223</v>
      </c>
      <c r="C2111" s="14">
        <v>0</v>
      </c>
      <c r="D2111" s="14">
        <f>D2110/C2110*100</f>
        <v>114.29568860185024</v>
      </c>
      <c r="E2111" s="14">
        <f>E2110/D2110*100</f>
        <v>86.514966401954794</v>
      </c>
      <c r="F2111" s="14">
        <f>F2110/E2110*100</f>
        <v>105.03089143865843</v>
      </c>
      <c r="G2111" s="14">
        <f>G2110/F2110*100</f>
        <v>109.24369747899159</v>
      </c>
      <c r="H2111" s="14">
        <f>H2110/G2110*100</f>
        <v>99.323076923076925</v>
      </c>
    </row>
    <row r="2112" spans="1:8" ht="15.75" x14ac:dyDescent="0.25">
      <c r="A2112" s="11">
        <v>4</v>
      </c>
      <c r="B2112" s="12" t="s">
        <v>211</v>
      </c>
      <c r="C2112" s="14">
        <v>5.66</v>
      </c>
      <c r="D2112" s="14">
        <v>6.4989999999999997</v>
      </c>
      <c r="E2112" s="14">
        <v>5.665</v>
      </c>
      <c r="F2112" s="14">
        <v>5.95</v>
      </c>
      <c r="G2112" s="14">
        <v>6.5</v>
      </c>
      <c r="H2112" s="14">
        <v>6.4560000000000004</v>
      </c>
    </row>
    <row r="2113" spans="1:8" ht="15.75" x14ac:dyDescent="0.25">
      <c r="A2113" s="11">
        <v>5</v>
      </c>
      <c r="B2113" s="12" t="s">
        <v>212</v>
      </c>
      <c r="C2113" s="14">
        <v>6.9000000000000006E-2</v>
      </c>
      <c r="D2113" s="14"/>
      <c r="E2113" s="14"/>
      <c r="F2113" s="14"/>
      <c r="G2113" s="14"/>
      <c r="H2113" s="14"/>
    </row>
    <row r="2114" spans="1:8" ht="31.5" x14ac:dyDescent="0.25">
      <c r="A2114" s="11">
        <v>6</v>
      </c>
      <c r="B2114" s="12" t="s">
        <v>213</v>
      </c>
      <c r="C2114" s="14">
        <v>0</v>
      </c>
      <c r="D2114" s="14">
        <v>4.9000000000000002E-2</v>
      </c>
      <c r="E2114" s="14"/>
      <c r="F2114" s="14"/>
      <c r="G2114" s="14"/>
      <c r="H2114" s="14"/>
    </row>
    <row r="2115" spans="1:8" ht="15.75" x14ac:dyDescent="0.25">
      <c r="A2115" s="11">
        <v>7</v>
      </c>
      <c r="B2115" s="12" t="s">
        <v>214</v>
      </c>
      <c r="C2115" s="14">
        <f t="shared" ref="C2115:H2115" si="440">C2116+C2117+C2118</f>
        <v>101.575</v>
      </c>
      <c r="D2115" s="14">
        <f t="shared" si="440"/>
        <v>59.522999999999996</v>
      </c>
      <c r="E2115" s="14">
        <f t="shared" si="440"/>
        <v>45.69</v>
      </c>
      <c r="F2115" s="14">
        <f t="shared" si="440"/>
        <v>46.231999999999999</v>
      </c>
      <c r="G2115" s="14">
        <f t="shared" si="440"/>
        <v>46.475000000000001</v>
      </c>
      <c r="H2115" s="14">
        <f t="shared" si="440"/>
        <v>48.343999999999994</v>
      </c>
    </row>
    <row r="2116" spans="1:8" ht="15.75" x14ac:dyDescent="0.25">
      <c r="A2116" s="11">
        <v>8</v>
      </c>
      <c r="B2116" s="12" t="s">
        <v>215</v>
      </c>
      <c r="C2116" s="14">
        <v>39.814</v>
      </c>
      <c r="D2116" s="14">
        <v>40.784999999999997</v>
      </c>
      <c r="E2116" s="14">
        <v>10.705</v>
      </c>
      <c r="F2116" s="14">
        <v>10.92</v>
      </c>
      <c r="G2116" s="14">
        <v>10.82</v>
      </c>
      <c r="H2116" s="14">
        <v>11.087</v>
      </c>
    </row>
    <row r="2117" spans="1:8" ht="31.5" x14ac:dyDescent="0.25">
      <c r="A2117" s="11">
        <v>9</v>
      </c>
      <c r="B2117" s="12" t="s">
        <v>216</v>
      </c>
      <c r="C2117" s="14">
        <v>61.761000000000003</v>
      </c>
      <c r="D2117" s="14">
        <v>18.738</v>
      </c>
      <c r="E2117" s="14">
        <v>34.984999999999999</v>
      </c>
      <c r="F2117" s="14">
        <v>35.311999999999998</v>
      </c>
      <c r="G2117" s="14">
        <v>35.655000000000001</v>
      </c>
      <c r="H2117" s="14">
        <v>37.256999999999998</v>
      </c>
    </row>
    <row r="2118" spans="1:8" ht="15.75" x14ac:dyDescent="0.25">
      <c r="A2118" s="11">
        <v>10</v>
      </c>
      <c r="B2118" s="12" t="s">
        <v>217</v>
      </c>
      <c r="C2118" s="14"/>
      <c r="D2118" s="14"/>
      <c r="E2118" s="14"/>
      <c r="F2118" s="14"/>
      <c r="G2118" s="14"/>
      <c r="H2118" s="14"/>
    </row>
    <row r="2119" spans="1:8" ht="15.75" x14ac:dyDescent="0.25">
      <c r="A2119" s="11">
        <v>11</v>
      </c>
      <c r="B2119" s="12" t="s">
        <v>218</v>
      </c>
      <c r="C2119" s="14"/>
      <c r="D2119" s="14"/>
      <c r="E2119" s="14"/>
      <c r="F2119" s="14"/>
      <c r="G2119" s="14"/>
      <c r="H2119" s="14"/>
    </row>
    <row r="2120" spans="1:8" ht="47.25" x14ac:dyDescent="0.25">
      <c r="A2120" s="11">
        <v>12</v>
      </c>
      <c r="B2120" s="12" t="s">
        <v>243</v>
      </c>
      <c r="C2120" s="14"/>
      <c r="D2120" s="14"/>
      <c r="E2120" s="14"/>
      <c r="F2120" s="14"/>
      <c r="G2120" s="14"/>
      <c r="H2120" s="14"/>
    </row>
    <row r="2121" spans="1:8" ht="15.75" x14ac:dyDescent="0.25">
      <c r="A2121" s="11">
        <v>13</v>
      </c>
      <c r="B2121" s="12" t="s">
        <v>220</v>
      </c>
      <c r="C2121" s="14">
        <v>107.304</v>
      </c>
      <c r="D2121" s="14">
        <v>64.561000000000007</v>
      </c>
      <c r="E2121" s="14">
        <v>51.354999999999997</v>
      </c>
      <c r="F2121" s="14">
        <v>52.182000000000002</v>
      </c>
      <c r="G2121" s="14">
        <v>52.975000000000001</v>
      </c>
      <c r="H2121" s="14">
        <v>54.8</v>
      </c>
    </row>
    <row r="2122" spans="1:8" ht="15.75" x14ac:dyDescent="0.25">
      <c r="A2122" s="11">
        <v>14</v>
      </c>
      <c r="B2122" s="12" t="s">
        <v>223</v>
      </c>
      <c r="C2122" s="14">
        <v>0</v>
      </c>
      <c r="D2122" s="14">
        <f>D2121/C2121*100</f>
        <v>60.166443003056749</v>
      </c>
      <c r="E2122" s="14">
        <f>E2121/D2121*100</f>
        <v>79.544926503616722</v>
      </c>
      <c r="F2122" s="14">
        <f>F2121/E2121*100</f>
        <v>101.61035926394703</v>
      </c>
      <c r="G2122" s="14">
        <f>G2121/F2121*100</f>
        <v>101.51968111609366</v>
      </c>
      <c r="H2122" s="14">
        <f>H2121/G2121*100</f>
        <v>103.44502123643227</v>
      </c>
    </row>
    <row r="2123" spans="1:8" ht="15.75" x14ac:dyDescent="0.25">
      <c r="A2123" s="54"/>
      <c r="B2123" s="51" t="s">
        <v>343</v>
      </c>
      <c r="C2123" s="14"/>
      <c r="D2123" s="14"/>
      <c r="E2123" s="14"/>
      <c r="F2123" s="14"/>
      <c r="G2123" s="14"/>
      <c r="H2123" s="14"/>
    </row>
    <row r="2124" spans="1:8" ht="15.75" x14ac:dyDescent="0.25">
      <c r="A2124" s="11">
        <v>1</v>
      </c>
      <c r="B2124" s="12" t="s">
        <v>207</v>
      </c>
      <c r="C2124" s="14">
        <f t="shared" ref="C2124:H2124" si="441">C2125+C2130</f>
        <v>83.436000000000007</v>
      </c>
      <c r="D2124" s="14">
        <f t="shared" si="441"/>
        <v>59.11999999999999</v>
      </c>
      <c r="E2124" s="14">
        <f t="shared" si="441"/>
        <v>49.508999999999993</v>
      </c>
      <c r="F2124" s="14">
        <f t="shared" si="441"/>
        <v>50.241</v>
      </c>
      <c r="G2124" s="14">
        <f t="shared" si="441"/>
        <v>51.05</v>
      </c>
      <c r="H2124" s="14">
        <f t="shared" si="441"/>
        <v>52.499999999999993</v>
      </c>
    </row>
    <row r="2125" spans="1:8" ht="31.5" x14ac:dyDescent="0.25">
      <c r="A2125" s="11">
        <v>2</v>
      </c>
      <c r="B2125" s="12" t="s">
        <v>209</v>
      </c>
      <c r="C2125" s="14">
        <f t="shared" ref="C2125:H2125" si="442">C2127+C2128+C2129</f>
        <v>2.1779999999999999</v>
      </c>
      <c r="D2125" s="14">
        <f t="shared" si="442"/>
        <v>2.532</v>
      </c>
      <c r="E2125" s="14">
        <f t="shared" si="442"/>
        <v>2.577</v>
      </c>
      <c r="F2125" s="14">
        <f t="shared" si="442"/>
        <v>2.75</v>
      </c>
      <c r="G2125" s="14">
        <f t="shared" si="442"/>
        <v>3.05</v>
      </c>
      <c r="H2125" s="14">
        <f t="shared" si="442"/>
        <v>3.08</v>
      </c>
    </row>
    <row r="2126" spans="1:8" ht="15.75" x14ac:dyDescent="0.25">
      <c r="A2126" s="11">
        <v>3</v>
      </c>
      <c r="B2126" s="12" t="s">
        <v>223</v>
      </c>
      <c r="C2126" s="14">
        <v>0</v>
      </c>
      <c r="D2126" s="14">
        <f>D2125/C2125*100</f>
        <v>116.2534435261708</v>
      </c>
      <c r="E2126" s="14">
        <f>E2125/D2125*100</f>
        <v>101.77725118483411</v>
      </c>
      <c r="F2126" s="14">
        <f>F2125/E2125*100</f>
        <v>106.71323244082267</v>
      </c>
      <c r="G2126" s="14">
        <f>G2125/F2125*100</f>
        <v>110.90909090909091</v>
      </c>
      <c r="H2126" s="14">
        <f>H2125/G2125*100</f>
        <v>100.98360655737706</v>
      </c>
    </row>
    <row r="2127" spans="1:8" ht="15.75" x14ac:dyDescent="0.25">
      <c r="A2127" s="11">
        <v>4</v>
      </c>
      <c r="B2127" s="12" t="s">
        <v>211</v>
      </c>
      <c r="C2127" s="14">
        <v>2.1120000000000001</v>
      </c>
      <c r="D2127" s="14">
        <v>2.4620000000000002</v>
      </c>
      <c r="E2127" s="14">
        <v>2.577</v>
      </c>
      <c r="F2127" s="14">
        <v>2.75</v>
      </c>
      <c r="G2127" s="14">
        <v>3.05</v>
      </c>
      <c r="H2127" s="14">
        <v>3.08</v>
      </c>
    </row>
    <row r="2128" spans="1:8" ht="15.75" x14ac:dyDescent="0.25">
      <c r="A2128" s="11">
        <v>5</v>
      </c>
      <c r="B2128" s="12" t="s">
        <v>212</v>
      </c>
      <c r="C2128" s="14">
        <v>6.6000000000000003E-2</v>
      </c>
      <c r="D2128" s="14">
        <v>7.0000000000000007E-2</v>
      </c>
      <c r="E2128" s="14"/>
      <c r="F2128" s="14"/>
      <c r="G2128" s="14"/>
      <c r="H2128" s="14"/>
    </row>
    <row r="2129" spans="1:8" ht="31.5" x14ac:dyDescent="0.25">
      <c r="A2129" s="11">
        <v>6</v>
      </c>
      <c r="B2129" s="12" t="s">
        <v>213</v>
      </c>
      <c r="C2129" s="14"/>
      <c r="D2129" s="14"/>
      <c r="E2129" s="14"/>
      <c r="F2129" s="14"/>
      <c r="G2129" s="14"/>
      <c r="H2129" s="14"/>
    </row>
    <row r="2130" spans="1:8" ht="15.75" x14ac:dyDescent="0.25">
      <c r="A2130" s="11">
        <v>7</v>
      </c>
      <c r="B2130" s="12" t="s">
        <v>214</v>
      </c>
      <c r="C2130" s="14">
        <f t="shared" ref="C2130:H2130" si="443">C2131+C2132+C2133</f>
        <v>81.25800000000001</v>
      </c>
      <c r="D2130" s="14">
        <f t="shared" si="443"/>
        <v>56.587999999999994</v>
      </c>
      <c r="E2130" s="14">
        <f t="shared" si="443"/>
        <v>46.931999999999995</v>
      </c>
      <c r="F2130" s="14">
        <f t="shared" si="443"/>
        <v>47.491</v>
      </c>
      <c r="G2130" s="14">
        <f t="shared" si="443"/>
        <v>48</v>
      </c>
      <c r="H2130" s="14">
        <f t="shared" si="443"/>
        <v>49.419999999999995</v>
      </c>
    </row>
    <row r="2131" spans="1:8" ht="15.75" x14ac:dyDescent="0.25">
      <c r="A2131" s="11">
        <v>8</v>
      </c>
      <c r="B2131" s="12" t="s">
        <v>215</v>
      </c>
      <c r="C2131" s="14">
        <v>39.338000000000001</v>
      </c>
      <c r="D2131" s="14">
        <v>41.314999999999998</v>
      </c>
      <c r="E2131" s="14">
        <v>14.775</v>
      </c>
      <c r="F2131" s="14">
        <v>14.824</v>
      </c>
      <c r="G2131" s="14">
        <v>15.019</v>
      </c>
      <c r="H2131" s="14">
        <v>15.12</v>
      </c>
    </row>
    <row r="2132" spans="1:8" ht="31.5" x14ac:dyDescent="0.25">
      <c r="A2132" s="11">
        <v>9</v>
      </c>
      <c r="B2132" s="12" t="s">
        <v>216</v>
      </c>
      <c r="C2132" s="14">
        <v>41.92</v>
      </c>
      <c r="D2132" s="14">
        <v>15.273</v>
      </c>
      <c r="E2132" s="14">
        <v>32.156999999999996</v>
      </c>
      <c r="F2132" s="14">
        <v>32.667000000000002</v>
      </c>
      <c r="G2132" s="14">
        <v>32.981000000000002</v>
      </c>
      <c r="H2132" s="14">
        <v>34.299999999999997</v>
      </c>
    </row>
    <row r="2133" spans="1:8" ht="15.75" x14ac:dyDescent="0.25">
      <c r="A2133" s="11">
        <v>10</v>
      </c>
      <c r="B2133" s="12" t="s">
        <v>217</v>
      </c>
      <c r="C2133" s="14"/>
      <c r="D2133" s="14"/>
      <c r="E2133" s="14"/>
      <c r="F2133" s="14"/>
      <c r="G2133" s="14"/>
      <c r="H2133" s="14"/>
    </row>
    <row r="2134" spans="1:8" ht="15.75" x14ac:dyDescent="0.25">
      <c r="A2134" s="11">
        <v>11</v>
      </c>
      <c r="B2134" s="12" t="s">
        <v>218</v>
      </c>
      <c r="C2134" s="14"/>
      <c r="D2134" s="14"/>
      <c r="E2134" s="14"/>
      <c r="F2134" s="14"/>
      <c r="G2134" s="14"/>
      <c r="H2134" s="14"/>
    </row>
    <row r="2135" spans="1:8" ht="47.25" x14ac:dyDescent="0.25">
      <c r="A2135" s="11">
        <v>12</v>
      </c>
      <c r="B2135" s="12" t="s">
        <v>243</v>
      </c>
      <c r="C2135" s="14"/>
      <c r="D2135" s="14"/>
      <c r="E2135" s="14"/>
      <c r="F2135" s="14"/>
      <c r="G2135" s="14"/>
      <c r="H2135" s="14"/>
    </row>
    <row r="2136" spans="1:8" ht="15.75" x14ac:dyDescent="0.25">
      <c r="A2136" s="11">
        <v>13</v>
      </c>
      <c r="B2136" s="12" t="s">
        <v>220</v>
      </c>
      <c r="C2136" s="14">
        <v>83.055000000000007</v>
      </c>
      <c r="D2136" s="14">
        <v>58.936999999999998</v>
      </c>
      <c r="E2136" s="14">
        <v>49.509</v>
      </c>
      <c r="F2136" s="14">
        <v>50.241</v>
      </c>
      <c r="G2136" s="14">
        <v>51.05</v>
      </c>
      <c r="H2136" s="14">
        <v>52.5</v>
      </c>
    </row>
    <row r="2137" spans="1:8" ht="15.75" x14ac:dyDescent="0.25">
      <c r="A2137" s="11">
        <v>14</v>
      </c>
      <c r="B2137" s="12" t="s">
        <v>223</v>
      </c>
      <c r="C2137" s="14">
        <v>0</v>
      </c>
      <c r="D2137" s="14">
        <f>D2136/C2136*100</f>
        <v>70.961411113117805</v>
      </c>
      <c r="E2137" s="14">
        <f>E2136/D2136*100</f>
        <v>84.003257715866098</v>
      </c>
      <c r="F2137" s="14">
        <f>F2136/E2136*100</f>
        <v>101.47851905714111</v>
      </c>
      <c r="G2137" s="14">
        <f>G2136/F2136*100</f>
        <v>101.61023864970839</v>
      </c>
      <c r="H2137" s="14">
        <f>H2136/G2136*100</f>
        <v>102.84035259549462</v>
      </c>
    </row>
    <row r="2138" spans="1:8" ht="15.75" x14ac:dyDescent="0.25">
      <c r="A2138" s="54"/>
      <c r="B2138" s="51" t="s">
        <v>344</v>
      </c>
      <c r="C2138" s="14"/>
      <c r="D2138" s="14"/>
      <c r="E2138" s="14"/>
      <c r="F2138" s="14"/>
      <c r="G2138" s="14"/>
      <c r="H2138" s="14"/>
    </row>
    <row r="2139" spans="1:8" ht="15.75" x14ac:dyDescent="0.25">
      <c r="A2139" s="11">
        <v>1</v>
      </c>
      <c r="B2139" s="12" t="s">
        <v>207</v>
      </c>
      <c r="C2139" s="14">
        <f t="shared" ref="C2139:H2139" si="444">C2140+C2145</f>
        <v>48.890000000000008</v>
      </c>
      <c r="D2139" s="14">
        <f t="shared" si="444"/>
        <v>79.069999999999993</v>
      </c>
      <c r="E2139" s="14">
        <f t="shared" si="444"/>
        <v>47.343000000000004</v>
      </c>
      <c r="F2139" s="14">
        <f t="shared" si="444"/>
        <v>49.177999999999997</v>
      </c>
      <c r="G2139" s="14">
        <f t="shared" si="444"/>
        <v>49.94</v>
      </c>
      <c r="H2139" s="14">
        <f t="shared" si="444"/>
        <v>51.1</v>
      </c>
    </row>
    <row r="2140" spans="1:8" ht="31.5" x14ac:dyDescent="0.25">
      <c r="A2140" s="11">
        <v>2</v>
      </c>
      <c r="B2140" s="12" t="s">
        <v>209</v>
      </c>
      <c r="C2140" s="14">
        <f t="shared" ref="C2140:H2140" si="445">C2142+C2143+C2144</f>
        <v>3.2949999999999999</v>
      </c>
      <c r="D2140" s="14">
        <f t="shared" si="445"/>
        <v>4.0519999999999996</v>
      </c>
      <c r="E2140" s="14">
        <f t="shared" si="445"/>
        <v>3.8620000000000001</v>
      </c>
      <c r="F2140" s="14">
        <f t="shared" si="445"/>
        <v>4.05</v>
      </c>
      <c r="G2140" s="14">
        <f t="shared" si="445"/>
        <v>4.46</v>
      </c>
      <c r="H2140" s="14">
        <f t="shared" si="445"/>
        <v>4.4660000000000002</v>
      </c>
    </row>
    <row r="2141" spans="1:8" ht="15.75" x14ac:dyDescent="0.25">
      <c r="A2141" s="11">
        <v>3</v>
      </c>
      <c r="B2141" s="12" t="s">
        <v>223</v>
      </c>
      <c r="C2141" s="14">
        <v>0</v>
      </c>
      <c r="D2141" s="14">
        <f>D2140/C2140*100</f>
        <v>122.97420333839149</v>
      </c>
      <c r="E2141" s="14">
        <f>E2140/D2140*100</f>
        <v>95.310957551826263</v>
      </c>
      <c r="F2141" s="14">
        <f>F2140/E2140*100</f>
        <v>104.86794407042983</v>
      </c>
      <c r="G2141" s="14">
        <f>G2140/F2140*100</f>
        <v>110.12345679012346</v>
      </c>
      <c r="H2141" s="14">
        <f>H2140/G2140*100</f>
        <v>100.13452914798206</v>
      </c>
    </row>
    <row r="2142" spans="1:8" ht="15.75" x14ac:dyDescent="0.25">
      <c r="A2142" s="11">
        <v>4</v>
      </c>
      <c r="B2142" s="12" t="s">
        <v>211</v>
      </c>
      <c r="C2142" s="14">
        <v>3.2949999999999999</v>
      </c>
      <c r="D2142" s="14">
        <v>4.0519999999999996</v>
      </c>
      <c r="E2142" s="14">
        <v>3.8620000000000001</v>
      </c>
      <c r="F2142" s="14">
        <v>4.05</v>
      </c>
      <c r="G2142" s="14">
        <v>4.46</v>
      </c>
      <c r="H2142" s="14">
        <v>4.4660000000000002</v>
      </c>
    </row>
    <row r="2143" spans="1:8" ht="15.75" x14ac:dyDescent="0.25">
      <c r="A2143" s="11">
        <v>5</v>
      </c>
      <c r="B2143" s="12" t="s">
        <v>212</v>
      </c>
      <c r="C2143" s="14">
        <v>0</v>
      </c>
      <c r="D2143" s="14">
        <v>0</v>
      </c>
      <c r="E2143" s="14"/>
      <c r="F2143" s="14"/>
      <c r="G2143" s="14"/>
      <c r="H2143" s="14"/>
    </row>
    <row r="2144" spans="1:8" ht="31.5" x14ac:dyDescent="0.25">
      <c r="A2144" s="11">
        <v>6</v>
      </c>
      <c r="B2144" s="12" t="s">
        <v>213</v>
      </c>
      <c r="C2144" s="14"/>
      <c r="D2144" s="14"/>
      <c r="E2144" s="14"/>
      <c r="F2144" s="14"/>
      <c r="G2144" s="14"/>
      <c r="H2144" s="14"/>
    </row>
    <row r="2145" spans="1:8" ht="15.75" x14ac:dyDescent="0.25">
      <c r="A2145" s="11">
        <v>7</v>
      </c>
      <c r="B2145" s="12" t="s">
        <v>214</v>
      </c>
      <c r="C2145" s="14">
        <f t="shared" ref="C2145:H2145" si="446">C2146+C2147+C2148</f>
        <v>45.595000000000006</v>
      </c>
      <c r="D2145" s="14">
        <f t="shared" si="446"/>
        <v>75.018000000000001</v>
      </c>
      <c r="E2145" s="14">
        <f t="shared" si="446"/>
        <v>43.481000000000002</v>
      </c>
      <c r="F2145" s="14">
        <f t="shared" si="446"/>
        <v>45.128</v>
      </c>
      <c r="G2145" s="14">
        <f t="shared" si="446"/>
        <v>45.48</v>
      </c>
      <c r="H2145" s="14">
        <f t="shared" si="446"/>
        <v>46.634</v>
      </c>
    </row>
    <row r="2146" spans="1:8" ht="15.75" x14ac:dyDescent="0.25">
      <c r="A2146" s="11">
        <v>8</v>
      </c>
      <c r="B2146" s="12" t="s">
        <v>215</v>
      </c>
      <c r="C2146" s="14">
        <v>37.642000000000003</v>
      </c>
      <c r="D2146" s="14">
        <v>42.68</v>
      </c>
      <c r="E2146" s="14">
        <v>9.8770000000000007</v>
      </c>
      <c r="F2146" s="14">
        <v>11.228999999999999</v>
      </c>
      <c r="G2146" s="14">
        <v>11.253</v>
      </c>
      <c r="H2146" s="14">
        <v>11</v>
      </c>
    </row>
    <row r="2147" spans="1:8" ht="31.5" x14ac:dyDescent="0.25">
      <c r="A2147" s="11">
        <v>9</v>
      </c>
      <c r="B2147" s="12" t="s">
        <v>216</v>
      </c>
      <c r="C2147" s="14">
        <v>7.9530000000000003</v>
      </c>
      <c r="D2147" s="14">
        <v>32.338000000000001</v>
      </c>
      <c r="E2147" s="14">
        <v>33.603999999999999</v>
      </c>
      <c r="F2147" s="14">
        <v>33.899000000000001</v>
      </c>
      <c r="G2147" s="14">
        <v>34.226999999999997</v>
      </c>
      <c r="H2147" s="14">
        <v>35.634</v>
      </c>
    </row>
    <row r="2148" spans="1:8" ht="15.75" x14ac:dyDescent="0.25">
      <c r="A2148" s="11">
        <v>10</v>
      </c>
      <c r="B2148" s="12" t="s">
        <v>217</v>
      </c>
      <c r="C2148" s="14">
        <v>0</v>
      </c>
      <c r="D2148" s="14"/>
      <c r="E2148" s="14"/>
      <c r="F2148" s="14"/>
      <c r="G2148" s="14"/>
      <c r="H2148" s="14"/>
    </row>
    <row r="2149" spans="1:8" ht="15.75" x14ac:dyDescent="0.25">
      <c r="A2149" s="11">
        <v>11</v>
      </c>
      <c r="B2149" s="12" t="s">
        <v>218</v>
      </c>
      <c r="C2149" s="14"/>
      <c r="D2149" s="14"/>
      <c r="E2149" s="14"/>
      <c r="F2149" s="14"/>
      <c r="G2149" s="14"/>
      <c r="H2149" s="14"/>
    </row>
    <row r="2150" spans="1:8" ht="47.25" x14ac:dyDescent="0.25">
      <c r="A2150" s="11">
        <v>12</v>
      </c>
      <c r="B2150" s="12" t="s">
        <v>243</v>
      </c>
      <c r="C2150" s="14"/>
      <c r="D2150" s="14"/>
      <c r="E2150" s="14"/>
      <c r="F2150" s="14"/>
      <c r="G2150" s="14"/>
      <c r="H2150" s="14"/>
    </row>
    <row r="2151" spans="1:8" ht="15.75" x14ac:dyDescent="0.25">
      <c r="A2151" s="11">
        <v>13</v>
      </c>
      <c r="B2151" s="12" t="s">
        <v>220</v>
      </c>
      <c r="C2151" s="14">
        <v>48.116</v>
      </c>
      <c r="D2151" s="14">
        <v>78.509</v>
      </c>
      <c r="E2151" s="14">
        <v>47.343000000000004</v>
      </c>
      <c r="F2151" s="14">
        <v>49.177999999999997</v>
      </c>
      <c r="G2151" s="14">
        <v>49.94</v>
      </c>
      <c r="H2151" s="14">
        <v>51.1</v>
      </c>
    </row>
    <row r="2152" spans="1:8" ht="15.75" x14ac:dyDescent="0.25">
      <c r="A2152" s="11">
        <v>14</v>
      </c>
      <c r="B2152" s="12" t="s">
        <v>223</v>
      </c>
      <c r="C2152" s="14">
        <v>0</v>
      </c>
      <c r="D2152" s="14">
        <f>D2151/C2151*100</f>
        <v>163.16609859506192</v>
      </c>
      <c r="E2152" s="14">
        <f>E2151/D2151*100</f>
        <v>60.302640461603133</v>
      </c>
      <c r="F2152" s="14">
        <f>F2151/E2151*100</f>
        <v>103.87596899224805</v>
      </c>
      <c r="G2152" s="14">
        <f>G2151/F2151*100</f>
        <v>101.54947334173818</v>
      </c>
      <c r="H2152" s="14">
        <f>H2151/G2151*100</f>
        <v>102.32278734481379</v>
      </c>
    </row>
    <row r="2153" spans="1:8" ht="15.75" x14ac:dyDescent="0.25">
      <c r="A2153" s="54"/>
      <c r="B2153" s="51" t="s">
        <v>345</v>
      </c>
      <c r="C2153" s="14"/>
      <c r="D2153" s="14"/>
      <c r="E2153" s="14"/>
      <c r="F2153" s="14"/>
      <c r="G2153" s="14"/>
      <c r="H2153" s="14"/>
    </row>
    <row r="2154" spans="1:8" ht="15.75" x14ac:dyDescent="0.25">
      <c r="A2154" s="11">
        <v>1</v>
      </c>
      <c r="B2154" s="12" t="s">
        <v>207</v>
      </c>
      <c r="C2154" s="14">
        <f t="shared" ref="C2154:H2154" si="447">C2155+C2160</f>
        <v>43.012</v>
      </c>
      <c r="D2154" s="14">
        <f t="shared" si="447"/>
        <v>57.046999999999997</v>
      </c>
      <c r="E2154" s="14">
        <f t="shared" si="447"/>
        <v>46.346999999999994</v>
      </c>
      <c r="F2154" s="14">
        <f t="shared" si="447"/>
        <v>47.034000000000006</v>
      </c>
      <c r="G2154" s="14">
        <f t="shared" si="447"/>
        <v>46.725000000000009</v>
      </c>
      <c r="H2154" s="14">
        <f t="shared" si="447"/>
        <v>57.908000000000001</v>
      </c>
    </row>
    <row r="2155" spans="1:8" ht="31.5" x14ac:dyDescent="0.25">
      <c r="A2155" s="11">
        <v>2</v>
      </c>
      <c r="B2155" s="12" t="s">
        <v>209</v>
      </c>
      <c r="C2155" s="14">
        <f t="shared" ref="C2155:H2155" si="448">C2157+C2158+C2159</f>
        <v>5.0140000000000002</v>
      </c>
      <c r="D2155" s="14">
        <f t="shared" si="448"/>
        <v>10.267999999999999</v>
      </c>
      <c r="E2155" s="14">
        <f t="shared" si="448"/>
        <v>10.023</v>
      </c>
      <c r="F2155" s="14">
        <f t="shared" si="448"/>
        <v>10.324999999999999</v>
      </c>
      <c r="G2155" s="14">
        <f t="shared" si="448"/>
        <v>10.925000000000001</v>
      </c>
      <c r="H2155" s="14">
        <f t="shared" si="448"/>
        <v>11.007999999999999</v>
      </c>
    </row>
    <row r="2156" spans="1:8" ht="15.75" x14ac:dyDescent="0.25">
      <c r="A2156" s="11">
        <v>3</v>
      </c>
      <c r="B2156" s="12" t="s">
        <v>223</v>
      </c>
      <c r="C2156" s="14">
        <v>0</v>
      </c>
      <c r="D2156" s="14">
        <f>D2155/C2155*100</f>
        <v>204.78659752692457</v>
      </c>
      <c r="E2156" s="14">
        <f>E2155/D2155*100</f>
        <v>97.613946240747964</v>
      </c>
      <c r="F2156" s="14">
        <f>F2155/E2155*100</f>
        <v>103.01306993913997</v>
      </c>
      <c r="G2156" s="14">
        <f>G2155/F2155*100</f>
        <v>105.81113801452786</v>
      </c>
      <c r="H2156" s="14">
        <f>H2155/G2155*100</f>
        <v>100.75972540045765</v>
      </c>
    </row>
    <row r="2157" spans="1:8" ht="15.75" x14ac:dyDescent="0.25">
      <c r="A2157" s="11">
        <v>4</v>
      </c>
      <c r="B2157" s="12" t="s">
        <v>211</v>
      </c>
      <c r="C2157" s="14">
        <v>5.0140000000000002</v>
      </c>
      <c r="D2157" s="14">
        <v>10.071999999999999</v>
      </c>
      <c r="E2157" s="14">
        <v>10.023</v>
      </c>
      <c r="F2157" s="14">
        <v>10.324999999999999</v>
      </c>
      <c r="G2157" s="14">
        <v>10.925000000000001</v>
      </c>
      <c r="H2157" s="14">
        <v>11.007999999999999</v>
      </c>
    </row>
    <row r="2158" spans="1:8" ht="15.75" x14ac:dyDescent="0.25">
      <c r="A2158" s="11">
        <v>5</v>
      </c>
      <c r="B2158" s="12" t="s">
        <v>212</v>
      </c>
      <c r="C2158" s="14"/>
      <c r="D2158" s="14"/>
      <c r="E2158" s="14"/>
      <c r="F2158" s="14"/>
      <c r="G2158" s="14"/>
      <c r="H2158" s="14"/>
    </row>
    <row r="2159" spans="1:8" ht="31.5" x14ac:dyDescent="0.25">
      <c r="A2159" s="11">
        <v>6</v>
      </c>
      <c r="B2159" s="12" t="s">
        <v>213</v>
      </c>
      <c r="C2159" s="14"/>
      <c r="D2159" s="14">
        <v>0.19600000000000001</v>
      </c>
      <c r="E2159" s="14"/>
      <c r="F2159" s="14"/>
      <c r="G2159" s="14"/>
      <c r="H2159" s="14"/>
    </row>
    <row r="2160" spans="1:8" ht="15.75" x14ac:dyDescent="0.25">
      <c r="A2160" s="11">
        <v>7</v>
      </c>
      <c r="B2160" s="12" t="s">
        <v>214</v>
      </c>
      <c r="C2160" s="14">
        <f t="shared" ref="C2160:H2160" si="449">C2161+C2162+C2163</f>
        <v>37.997999999999998</v>
      </c>
      <c r="D2160" s="14">
        <f t="shared" si="449"/>
        <v>46.778999999999996</v>
      </c>
      <c r="E2160" s="14">
        <f t="shared" si="449"/>
        <v>36.323999999999998</v>
      </c>
      <c r="F2160" s="14">
        <f t="shared" si="449"/>
        <v>36.709000000000003</v>
      </c>
      <c r="G2160" s="14">
        <f t="shared" si="449"/>
        <v>35.800000000000004</v>
      </c>
      <c r="H2160" s="14">
        <f t="shared" si="449"/>
        <v>46.9</v>
      </c>
    </row>
    <row r="2161" spans="1:8" ht="15.75" x14ac:dyDescent="0.25">
      <c r="A2161" s="11">
        <v>8</v>
      </c>
      <c r="B2161" s="12" t="s">
        <v>215</v>
      </c>
      <c r="C2161" s="14">
        <v>32.045999999999999</v>
      </c>
      <c r="D2161" s="14">
        <v>33.311999999999998</v>
      </c>
      <c r="E2161" s="14">
        <v>6.5910000000000002</v>
      </c>
      <c r="F2161" s="14">
        <v>6.6890000000000001</v>
      </c>
      <c r="G2161" s="14">
        <v>5.7060000000000004</v>
      </c>
      <c r="H2161" s="14">
        <v>6.0949999999999998</v>
      </c>
    </row>
    <row r="2162" spans="1:8" ht="31.5" x14ac:dyDescent="0.25">
      <c r="A2162" s="11">
        <v>9</v>
      </c>
      <c r="B2162" s="12" t="s">
        <v>216</v>
      </c>
      <c r="C2162" s="14">
        <v>5.952</v>
      </c>
      <c r="D2162" s="14">
        <v>13.467000000000001</v>
      </c>
      <c r="E2162" s="14">
        <v>29.733000000000001</v>
      </c>
      <c r="F2162" s="14">
        <v>30.02</v>
      </c>
      <c r="G2162" s="14">
        <v>30.094000000000001</v>
      </c>
      <c r="H2162" s="14">
        <v>40.805</v>
      </c>
    </row>
    <row r="2163" spans="1:8" ht="15.75" x14ac:dyDescent="0.25">
      <c r="A2163" s="11">
        <v>10</v>
      </c>
      <c r="B2163" s="12" t="s">
        <v>217</v>
      </c>
      <c r="C2163" s="14"/>
      <c r="D2163" s="14"/>
      <c r="E2163" s="14"/>
      <c r="F2163" s="14"/>
      <c r="G2163" s="14"/>
      <c r="H2163" s="14"/>
    </row>
    <row r="2164" spans="1:8" ht="15.75" x14ac:dyDescent="0.25">
      <c r="A2164" s="11">
        <v>11</v>
      </c>
      <c r="B2164" s="12" t="s">
        <v>218</v>
      </c>
      <c r="C2164" s="14"/>
      <c r="D2164" s="14"/>
      <c r="E2164" s="14"/>
      <c r="F2164" s="14"/>
      <c r="G2164" s="14"/>
      <c r="H2164" s="14"/>
    </row>
    <row r="2165" spans="1:8" ht="47.25" x14ac:dyDescent="0.25">
      <c r="A2165" s="11">
        <v>12</v>
      </c>
      <c r="B2165" s="12" t="s">
        <v>243</v>
      </c>
      <c r="C2165" s="14"/>
      <c r="D2165" s="14"/>
      <c r="E2165" s="14"/>
      <c r="F2165" s="14"/>
      <c r="G2165" s="14"/>
      <c r="H2165" s="14"/>
    </row>
    <row r="2166" spans="1:8" ht="15.75" x14ac:dyDescent="0.25">
      <c r="A2166" s="11">
        <v>13</v>
      </c>
      <c r="B2166" s="12" t="s">
        <v>220</v>
      </c>
      <c r="C2166" s="14">
        <v>41.719000000000001</v>
      </c>
      <c r="D2166" s="14">
        <v>57.889000000000003</v>
      </c>
      <c r="E2166" s="14">
        <v>46.347000000000001</v>
      </c>
      <c r="F2166" s="14">
        <v>47.033999999999999</v>
      </c>
      <c r="G2166" s="14">
        <v>46.725000000000001</v>
      </c>
      <c r="H2166" s="14">
        <v>57.908000000000001</v>
      </c>
    </row>
    <row r="2167" spans="1:8" ht="15.75" x14ac:dyDescent="0.25">
      <c r="A2167" s="11">
        <v>14</v>
      </c>
      <c r="B2167" s="12" t="s">
        <v>223</v>
      </c>
      <c r="C2167" s="14">
        <v>0</v>
      </c>
      <c r="D2167" s="14">
        <f>D2166/C2166*100</f>
        <v>138.75931829621996</v>
      </c>
      <c r="E2167" s="14">
        <f>E2166/D2166*100</f>
        <v>80.061842491665075</v>
      </c>
      <c r="F2167" s="14">
        <f>F2166/E2166*100</f>
        <v>101.48229658877597</v>
      </c>
      <c r="G2167" s="14">
        <f>G2166/F2166*100</f>
        <v>99.343028447506072</v>
      </c>
      <c r="H2167" s="14">
        <f>H2166/G2166*100</f>
        <v>123.93365436062065</v>
      </c>
    </row>
    <row r="2168" spans="1:8" ht="15.75" x14ac:dyDescent="0.25">
      <c r="A2168" s="11"/>
      <c r="B2168" s="50" t="s">
        <v>235</v>
      </c>
      <c r="C2168" s="14"/>
      <c r="D2168" s="14"/>
      <c r="E2168" s="14"/>
      <c r="F2168" s="14"/>
      <c r="G2168" s="14"/>
      <c r="H2168" s="14"/>
    </row>
    <row r="2169" spans="1:8" ht="15.75" x14ac:dyDescent="0.25">
      <c r="A2169" s="54"/>
      <c r="B2169" s="51" t="s">
        <v>346</v>
      </c>
      <c r="C2169" s="14"/>
      <c r="D2169" s="14"/>
      <c r="E2169" s="14"/>
      <c r="F2169" s="14"/>
      <c r="G2169" s="14"/>
      <c r="H2169" s="14"/>
    </row>
    <row r="2170" spans="1:8" ht="15.75" x14ac:dyDescent="0.25">
      <c r="A2170" s="11">
        <v>1</v>
      </c>
      <c r="B2170" s="12" t="s">
        <v>207</v>
      </c>
      <c r="C2170" s="14">
        <f t="shared" ref="C2170:H2170" si="450">C2171+C2176</f>
        <v>32.636000000000003</v>
      </c>
      <c r="D2170" s="14">
        <f t="shared" si="450"/>
        <v>47.179899999999996</v>
      </c>
      <c r="E2170" s="14">
        <f t="shared" si="450"/>
        <v>37.04</v>
      </c>
      <c r="F2170" s="14">
        <f t="shared" si="450"/>
        <v>38.831000000000003</v>
      </c>
      <c r="G2170" s="14">
        <f t="shared" si="450"/>
        <v>40.831000000000003</v>
      </c>
      <c r="H2170" s="14">
        <f t="shared" si="450"/>
        <v>42.831000000000003</v>
      </c>
    </row>
    <row r="2171" spans="1:8" ht="31.5" x14ac:dyDescent="0.25">
      <c r="A2171" s="11">
        <v>2</v>
      </c>
      <c r="B2171" s="12" t="s">
        <v>209</v>
      </c>
      <c r="C2171" s="14">
        <f t="shared" ref="C2171:H2171" si="451">C2173+C2174+C2175</f>
        <v>4.4580000000000002</v>
      </c>
      <c r="D2171" s="14">
        <f t="shared" si="451"/>
        <v>7.1269999999999998</v>
      </c>
      <c r="E2171" s="14">
        <f t="shared" si="451"/>
        <v>8</v>
      </c>
      <c r="F2171" s="14">
        <f t="shared" si="451"/>
        <v>8</v>
      </c>
      <c r="G2171" s="14">
        <f t="shared" si="451"/>
        <v>10</v>
      </c>
      <c r="H2171" s="14">
        <f t="shared" si="451"/>
        <v>12</v>
      </c>
    </row>
    <row r="2172" spans="1:8" ht="15.75" x14ac:dyDescent="0.25">
      <c r="A2172" s="11">
        <v>3</v>
      </c>
      <c r="B2172" s="12" t="s">
        <v>223</v>
      </c>
      <c r="C2172" s="14">
        <v>0</v>
      </c>
      <c r="D2172" s="14">
        <f>D2171/C2171*100</f>
        <v>159.8698968147151</v>
      </c>
      <c r="E2172" s="14">
        <f>E2171/D2171*100</f>
        <v>112.24919320892381</v>
      </c>
      <c r="F2172" s="14">
        <f>F2171/E2171*100</f>
        <v>100</v>
      </c>
      <c r="G2172" s="14">
        <f>G2171/F2171*100</f>
        <v>125</v>
      </c>
      <c r="H2172" s="14">
        <f>H2171/G2171*100</f>
        <v>120</v>
      </c>
    </row>
    <row r="2173" spans="1:8" ht="15.75" x14ac:dyDescent="0.25">
      <c r="A2173" s="11">
        <v>4</v>
      </c>
      <c r="B2173" s="12" t="s">
        <v>211</v>
      </c>
      <c r="C2173" s="14">
        <v>4.4580000000000002</v>
      </c>
      <c r="D2173" s="14">
        <v>7.1269999999999998</v>
      </c>
      <c r="E2173" s="14">
        <v>8</v>
      </c>
      <c r="F2173" s="14">
        <v>8</v>
      </c>
      <c r="G2173" s="14">
        <v>10</v>
      </c>
      <c r="H2173" s="14">
        <v>12</v>
      </c>
    </row>
    <row r="2174" spans="1:8" ht="15.75" x14ac:dyDescent="0.25">
      <c r="A2174" s="11">
        <v>5</v>
      </c>
      <c r="B2174" s="12" t="s">
        <v>212</v>
      </c>
      <c r="C2174" s="14"/>
      <c r="D2174" s="14"/>
      <c r="E2174" s="14"/>
      <c r="F2174" s="14"/>
      <c r="G2174" s="14"/>
      <c r="H2174" s="14"/>
    </row>
    <row r="2175" spans="1:8" ht="31.5" x14ac:dyDescent="0.25">
      <c r="A2175" s="11">
        <v>6</v>
      </c>
      <c r="B2175" s="12" t="s">
        <v>213</v>
      </c>
      <c r="C2175" s="14"/>
      <c r="D2175" s="14"/>
      <c r="E2175" s="14"/>
      <c r="F2175" s="14"/>
      <c r="G2175" s="14"/>
      <c r="H2175" s="14"/>
    </row>
    <row r="2176" spans="1:8" ht="15.75" x14ac:dyDescent="0.25">
      <c r="A2176" s="11">
        <v>7</v>
      </c>
      <c r="B2176" s="12" t="s">
        <v>214</v>
      </c>
      <c r="C2176" s="14">
        <f t="shared" ref="C2176:H2176" si="452">C2177+C2178+C2179</f>
        <v>28.178000000000001</v>
      </c>
      <c r="D2176" s="14">
        <f t="shared" si="452"/>
        <v>40.052899999999994</v>
      </c>
      <c r="E2176" s="14">
        <f t="shared" si="452"/>
        <v>29.04</v>
      </c>
      <c r="F2176" s="14">
        <f t="shared" si="452"/>
        <v>30.831</v>
      </c>
      <c r="G2176" s="14">
        <f t="shared" si="452"/>
        <v>30.831</v>
      </c>
      <c r="H2176" s="14">
        <f t="shared" si="452"/>
        <v>30.831</v>
      </c>
    </row>
    <row r="2177" spans="1:8" ht="15.75" x14ac:dyDescent="0.25">
      <c r="A2177" s="11">
        <v>8</v>
      </c>
      <c r="B2177" s="12" t="s">
        <v>215</v>
      </c>
      <c r="C2177" s="14">
        <v>28.178000000000001</v>
      </c>
      <c r="D2177" s="14">
        <v>38.729999999999997</v>
      </c>
      <c r="E2177" s="14">
        <v>29.04</v>
      </c>
      <c r="F2177" s="14">
        <v>30.831</v>
      </c>
      <c r="G2177" s="14">
        <v>30.831</v>
      </c>
      <c r="H2177" s="14">
        <v>30.831</v>
      </c>
    </row>
    <row r="2178" spans="1:8" ht="31.5" x14ac:dyDescent="0.25">
      <c r="A2178" s="11">
        <v>9</v>
      </c>
      <c r="B2178" s="12" t="s">
        <v>216</v>
      </c>
      <c r="C2178" s="14">
        <v>0</v>
      </c>
      <c r="D2178" s="14">
        <v>1.3229</v>
      </c>
      <c r="E2178" s="14">
        <v>0</v>
      </c>
      <c r="F2178" s="14">
        <v>0</v>
      </c>
      <c r="G2178" s="14">
        <v>0</v>
      </c>
      <c r="H2178" s="14">
        <v>0</v>
      </c>
    </row>
    <row r="2179" spans="1:8" ht="15.75" x14ac:dyDescent="0.25">
      <c r="A2179" s="11">
        <v>10</v>
      </c>
      <c r="B2179" s="12" t="s">
        <v>217</v>
      </c>
      <c r="C2179" s="14"/>
      <c r="D2179" s="14"/>
      <c r="E2179" s="14"/>
      <c r="F2179" s="14"/>
      <c r="G2179" s="14"/>
      <c r="H2179" s="14"/>
    </row>
    <row r="2180" spans="1:8" ht="15.75" x14ac:dyDescent="0.25">
      <c r="A2180" s="11">
        <v>11</v>
      </c>
      <c r="B2180" s="12" t="s">
        <v>218</v>
      </c>
      <c r="C2180" s="14"/>
      <c r="D2180" s="14"/>
      <c r="E2180" s="14"/>
      <c r="F2180" s="14"/>
      <c r="G2180" s="14"/>
      <c r="H2180" s="14"/>
    </row>
    <row r="2181" spans="1:8" ht="47.25" x14ac:dyDescent="0.25">
      <c r="A2181" s="11">
        <v>12</v>
      </c>
      <c r="B2181" s="12" t="s">
        <v>243</v>
      </c>
      <c r="C2181" s="14"/>
      <c r="D2181" s="14"/>
      <c r="E2181" s="14"/>
      <c r="F2181" s="14"/>
      <c r="G2181" s="14"/>
      <c r="H2181" s="14"/>
    </row>
    <row r="2182" spans="1:8" ht="15.75" x14ac:dyDescent="0.25">
      <c r="A2182" s="11">
        <v>13</v>
      </c>
      <c r="B2182" s="12" t="s">
        <v>220</v>
      </c>
      <c r="C2182" s="14">
        <v>32.622599999999998</v>
      </c>
      <c r="D2182" s="14">
        <v>45.248699999999999</v>
      </c>
      <c r="E2182" s="14">
        <v>37.04</v>
      </c>
      <c r="F2182" s="14">
        <v>38.831000000000003</v>
      </c>
      <c r="G2182" s="14">
        <v>40.831000000000003</v>
      </c>
      <c r="H2182" s="14">
        <v>42.831000000000003</v>
      </c>
    </row>
    <row r="2183" spans="1:8" ht="15.75" x14ac:dyDescent="0.25">
      <c r="A2183" s="11">
        <v>14</v>
      </c>
      <c r="B2183" s="12" t="s">
        <v>223</v>
      </c>
      <c r="C2183" s="14">
        <v>0</v>
      </c>
      <c r="D2183" s="14">
        <f>D2182/C2182*100</f>
        <v>138.7035368119034</v>
      </c>
      <c r="E2183" s="14">
        <f>E2182/D2182*100</f>
        <v>81.858705332970899</v>
      </c>
      <c r="F2183" s="14">
        <f>F2182/E2182*100</f>
        <v>104.83531317494601</v>
      </c>
      <c r="G2183" s="14">
        <f>G2182/F2182*100</f>
        <v>105.1505240658237</v>
      </c>
      <c r="H2183" s="14">
        <f>H2182/G2182*100</f>
        <v>104.89823908304965</v>
      </c>
    </row>
    <row r="2184" spans="1:8" ht="15.75" x14ac:dyDescent="0.25">
      <c r="A2184" s="54"/>
      <c r="B2184" s="51" t="s">
        <v>245</v>
      </c>
      <c r="C2184" s="14"/>
      <c r="D2184" s="14"/>
      <c r="E2184" s="14"/>
      <c r="F2184" s="14"/>
      <c r="G2184" s="14"/>
      <c r="H2184" s="14"/>
    </row>
    <row r="2185" spans="1:8" ht="15.75" x14ac:dyDescent="0.25">
      <c r="A2185" s="11">
        <v>1</v>
      </c>
      <c r="B2185" s="12" t="s">
        <v>207</v>
      </c>
      <c r="C2185" s="14">
        <f t="shared" ref="C2185:H2185" si="453">C2186+C2191</f>
        <v>34.9</v>
      </c>
      <c r="D2185" s="14">
        <f t="shared" si="453"/>
        <v>49.198999999999998</v>
      </c>
      <c r="E2185" s="14">
        <f t="shared" si="453"/>
        <v>46.698999999999998</v>
      </c>
      <c r="F2185" s="14">
        <f t="shared" si="453"/>
        <v>44.07</v>
      </c>
      <c r="G2185" s="14">
        <f t="shared" si="453"/>
        <v>46.07</v>
      </c>
      <c r="H2185" s="14">
        <f t="shared" si="453"/>
        <v>48.07</v>
      </c>
    </row>
    <row r="2186" spans="1:8" ht="31.5" x14ac:dyDescent="0.25">
      <c r="A2186" s="11">
        <v>2</v>
      </c>
      <c r="B2186" s="12" t="s">
        <v>209</v>
      </c>
      <c r="C2186" s="14">
        <f t="shared" ref="C2186:H2186" si="454">C2188+C2189+C2190</f>
        <v>3.762</v>
      </c>
      <c r="D2186" s="14">
        <f t="shared" si="454"/>
        <v>7.1539999999999999</v>
      </c>
      <c r="E2186" s="14">
        <f t="shared" si="454"/>
        <v>8</v>
      </c>
      <c r="F2186" s="14">
        <f t="shared" si="454"/>
        <v>10</v>
      </c>
      <c r="G2186" s="14">
        <f t="shared" si="454"/>
        <v>12</v>
      </c>
      <c r="H2186" s="14">
        <f t="shared" si="454"/>
        <v>14</v>
      </c>
    </row>
    <row r="2187" spans="1:8" ht="15.75" x14ac:dyDescent="0.25">
      <c r="A2187" s="11">
        <v>3</v>
      </c>
      <c r="B2187" s="12" t="s">
        <v>223</v>
      </c>
      <c r="C2187" s="14">
        <v>0</v>
      </c>
      <c r="D2187" s="14">
        <f>D2186/C2186*100</f>
        <v>190.16480595427961</v>
      </c>
      <c r="E2187" s="14">
        <f>E2186/D2186*100</f>
        <v>111.82555213866368</v>
      </c>
      <c r="F2187" s="14">
        <f>F2186/E2186*100</f>
        <v>125</v>
      </c>
      <c r="G2187" s="14">
        <f>G2186/F2186*100</f>
        <v>120</v>
      </c>
      <c r="H2187" s="14">
        <f>H2186/G2186*100</f>
        <v>116.66666666666667</v>
      </c>
    </row>
    <row r="2188" spans="1:8" ht="15.75" x14ac:dyDescent="0.25">
      <c r="A2188" s="11">
        <v>4</v>
      </c>
      <c r="B2188" s="12" t="s">
        <v>211</v>
      </c>
      <c r="C2188" s="14">
        <v>3.762</v>
      </c>
      <c r="D2188" s="14">
        <v>7.1539999999999999</v>
      </c>
      <c r="E2188" s="14">
        <v>8</v>
      </c>
      <c r="F2188" s="14">
        <v>10</v>
      </c>
      <c r="G2188" s="14">
        <v>12</v>
      </c>
      <c r="H2188" s="14">
        <v>14</v>
      </c>
    </row>
    <row r="2189" spans="1:8" ht="15.75" x14ac:dyDescent="0.25">
      <c r="A2189" s="11">
        <v>5</v>
      </c>
      <c r="B2189" s="12" t="s">
        <v>212</v>
      </c>
      <c r="C2189" s="14"/>
      <c r="D2189" s="14"/>
      <c r="E2189" s="14"/>
      <c r="F2189" s="14"/>
      <c r="G2189" s="14"/>
      <c r="H2189" s="14"/>
    </row>
    <row r="2190" spans="1:8" ht="31.5" x14ac:dyDescent="0.25">
      <c r="A2190" s="11">
        <v>6</v>
      </c>
      <c r="B2190" s="12" t="s">
        <v>213</v>
      </c>
      <c r="C2190" s="14"/>
      <c r="D2190" s="14"/>
      <c r="E2190" s="14"/>
      <c r="F2190" s="14"/>
      <c r="G2190" s="14"/>
      <c r="H2190" s="14"/>
    </row>
    <row r="2191" spans="1:8" ht="15.75" x14ac:dyDescent="0.25">
      <c r="A2191" s="11">
        <v>7</v>
      </c>
      <c r="B2191" s="12" t="s">
        <v>214</v>
      </c>
      <c r="C2191" s="14">
        <f t="shared" ref="C2191:H2191" si="455">C2192+C2193+C2194</f>
        <v>31.138000000000002</v>
      </c>
      <c r="D2191" s="14">
        <f t="shared" si="455"/>
        <v>42.045000000000002</v>
      </c>
      <c r="E2191" s="14">
        <f t="shared" si="455"/>
        <v>38.698999999999998</v>
      </c>
      <c r="F2191" s="14">
        <f t="shared" si="455"/>
        <v>34.07</v>
      </c>
      <c r="G2191" s="14">
        <f t="shared" si="455"/>
        <v>34.07</v>
      </c>
      <c r="H2191" s="14">
        <f t="shared" si="455"/>
        <v>34.07</v>
      </c>
    </row>
    <row r="2192" spans="1:8" ht="15.75" x14ac:dyDescent="0.25">
      <c r="A2192" s="11">
        <v>8</v>
      </c>
      <c r="B2192" s="12" t="s">
        <v>215</v>
      </c>
      <c r="C2192" s="14">
        <v>31.138000000000002</v>
      </c>
      <c r="D2192" s="14">
        <v>42.045000000000002</v>
      </c>
      <c r="E2192" s="14">
        <v>38.698999999999998</v>
      </c>
      <c r="F2192" s="14">
        <v>34.07</v>
      </c>
      <c r="G2192" s="14">
        <v>34.07</v>
      </c>
      <c r="H2192" s="14">
        <v>34.07</v>
      </c>
    </row>
    <row r="2193" spans="1:8" ht="31.5" x14ac:dyDescent="0.25">
      <c r="A2193" s="11">
        <v>9</v>
      </c>
      <c r="B2193" s="12" t="s">
        <v>216</v>
      </c>
      <c r="C2193" s="14"/>
      <c r="D2193" s="14"/>
      <c r="E2193" s="14"/>
      <c r="F2193" s="14"/>
      <c r="G2193" s="14"/>
      <c r="H2193" s="14"/>
    </row>
    <row r="2194" spans="1:8" ht="15.75" x14ac:dyDescent="0.25">
      <c r="A2194" s="11">
        <v>10</v>
      </c>
      <c r="B2194" s="12" t="s">
        <v>217</v>
      </c>
      <c r="C2194" s="14"/>
      <c r="D2194" s="14"/>
      <c r="E2194" s="14"/>
      <c r="F2194" s="14"/>
      <c r="G2194" s="14"/>
      <c r="H2194" s="14"/>
    </row>
    <row r="2195" spans="1:8" ht="15.75" x14ac:dyDescent="0.25">
      <c r="A2195" s="11">
        <v>11</v>
      </c>
      <c r="B2195" s="12" t="s">
        <v>218</v>
      </c>
      <c r="C2195" s="14"/>
      <c r="D2195" s="14"/>
      <c r="E2195" s="14"/>
      <c r="F2195" s="14"/>
      <c r="G2195" s="14"/>
      <c r="H2195" s="14"/>
    </row>
    <row r="2196" spans="1:8" ht="47.25" x14ac:dyDescent="0.25">
      <c r="A2196" s="11">
        <v>12</v>
      </c>
      <c r="B2196" s="12" t="s">
        <v>243</v>
      </c>
      <c r="C2196" s="14"/>
      <c r="D2196" s="14"/>
      <c r="E2196" s="14"/>
      <c r="F2196" s="14"/>
      <c r="G2196" s="14"/>
      <c r="H2196" s="14"/>
    </row>
    <row r="2197" spans="1:8" ht="15.75" x14ac:dyDescent="0.25">
      <c r="A2197" s="11">
        <v>13</v>
      </c>
      <c r="B2197" s="12" t="s">
        <v>220</v>
      </c>
      <c r="C2197" s="14">
        <v>42.090699999999998</v>
      </c>
      <c r="D2197" s="14">
        <v>46.589500000000001</v>
      </c>
      <c r="E2197" s="14">
        <v>46.698999999999998</v>
      </c>
      <c r="F2197" s="14">
        <v>44.07</v>
      </c>
      <c r="G2197" s="14">
        <v>46.07</v>
      </c>
      <c r="H2197" s="14">
        <v>48.07</v>
      </c>
    </row>
    <row r="2198" spans="1:8" ht="15.75" x14ac:dyDescent="0.25">
      <c r="A2198" s="11">
        <v>14</v>
      </c>
      <c r="B2198" s="12" t="s">
        <v>223</v>
      </c>
      <c r="C2198" s="14">
        <v>0</v>
      </c>
      <c r="D2198" s="14">
        <f>D2197/C2197*100</f>
        <v>110.68834683196052</v>
      </c>
      <c r="E2198" s="14">
        <f>E2197/D2197*100</f>
        <v>100.23503149851361</v>
      </c>
      <c r="F2198" s="14">
        <f>F2197/E2197*100</f>
        <v>94.370329129103411</v>
      </c>
      <c r="G2198" s="14">
        <f>G2197/F2197*100</f>
        <v>104.5382346267302</v>
      </c>
      <c r="H2198" s="14">
        <f>H2197/G2197*100</f>
        <v>104.34121988278706</v>
      </c>
    </row>
    <row r="2199" spans="1:8" ht="15.75" x14ac:dyDescent="0.25">
      <c r="A2199" s="54"/>
      <c r="B2199" s="51" t="s">
        <v>347</v>
      </c>
      <c r="C2199" s="14"/>
      <c r="D2199" s="14"/>
      <c r="E2199" s="14"/>
      <c r="F2199" s="14"/>
      <c r="G2199" s="14"/>
      <c r="H2199" s="14"/>
    </row>
    <row r="2200" spans="1:8" ht="15.75" x14ac:dyDescent="0.25">
      <c r="A2200" s="11">
        <v>1</v>
      </c>
      <c r="B2200" s="12" t="s">
        <v>207</v>
      </c>
      <c r="C2200" s="14">
        <f t="shared" ref="C2200:H2200" si="456">C2201+C2206</f>
        <v>36.247999999999998</v>
      </c>
      <c r="D2200" s="14">
        <f t="shared" si="456"/>
        <v>46.342999999999996</v>
      </c>
      <c r="E2200" s="14">
        <f t="shared" si="456"/>
        <v>44.433</v>
      </c>
      <c r="F2200" s="14">
        <f t="shared" si="456"/>
        <v>43.167000000000002</v>
      </c>
      <c r="G2200" s="14">
        <f t="shared" si="456"/>
        <v>45.167000000000002</v>
      </c>
      <c r="H2200" s="14">
        <f t="shared" si="456"/>
        <v>47.667000000000002</v>
      </c>
    </row>
    <row r="2201" spans="1:8" ht="31.5" x14ac:dyDescent="0.25">
      <c r="A2201" s="11">
        <v>2</v>
      </c>
      <c r="B2201" s="12" t="s">
        <v>209</v>
      </c>
      <c r="C2201" s="14">
        <f t="shared" ref="C2201:H2201" si="457">C2203+C2204+C2205</f>
        <v>4.1070000000000002</v>
      </c>
      <c r="D2201" s="14">
        <f t="shared" si="457"/>
        <v>6.0949999999999998</v>
      </c>
      <c r="E2201" s="14">
        <f t="shared" si="457"/>
        <v>8</v>
      </c>
      <c r="F2201" s="14">
        <f t="shared" si="457"/>
        <v>8</v>
      </c>
      <c r="G2201" s="14">
        <f t="shared" si="457"/>
        <v>10</v>
      </c>
      <c r="H2201" s="14">
        <f t="shared" si="457"/>
        <v>12.5</v>
      </c>
    </row>
    <row r="2202" spans="1:8" ht="15.75" x14ac:dyDescent="0.25">
      <c r="A2202" s="11">
        <v>3</v>
      </c>
      <c r="B2202" s="12" t="s">
        <v>223</v>
      </c>
      <c r="C2202" s="14">
        <v>0</v>
      </c>
      <c r="D2202" s="14">
        <f>D2201/C2201*100</f>
        <v>148.40516191867542</v>
      </c>
      <c r="E2202" s="14">
        <f>E2201/D2201*100</f>
        <v>131.25512715340443</v>
      </c>
      <c r="F2202" s="14">
        <f>F2201/E2201*100</f>
        <v>100</v>
      </c>
      <c r="G2202" s="14">
        <f>G2201/F2201*100</f>
        <v>125</v>
      </c>
      <c r="H2202" s="14">
        <f>H2201/G2201*100</f>
        <v>125</v>
      </c>
    </row>
    <row r="2203" spans="1:8" ht="15.75" x14ac:dyDescent="0.25">
      <c r="A2203" s="11">
        <v>4</v>
      </c>
      <c r="B2203" s="12" t="s">
        <v>211</v>
      </c>
      <c r="C2203" s="14">
        <v>4.1070000000000002</v>
      </c>
      <c r="D2203" s="14">
        <v>6.0949999999999998</v>
      </c>
      <c r="E2203" s="14">
        <v>8</v>
      </c>
      <c r="F2203" s="14">
        <v>8</v>
      </c>
      <c r="G2203" s="14">
        <v>10</v>
      </c>
      <c r="H2203" s="14">
        <v>12.5</v>
      </c>
    </row>
    <row r="2204" spans="1:8" ht="15.75" x14ac:dyDescent="0.25">
      <c r="A2204" s="11">
        <v>5</v>
      </c>
      <c r="B2204" s="12" t="s">
        <v>212</v>
      </c>
      <c r="C2204" s="14"/>
      <c r="D2204" s="14"/>
      <c r="E2204" s="14"/>
      <c r="F2204" s="14"/>
      <c r="G2204" s="14"/>
      <c r="H2204" s="14"/>
    </row>
    <row r="2205" spans="1:8" ht="31.5" x14ac:dyDescent="0.25">
      <c r="A2205" s="11">
        <v>6</v>
      </c>
      <c r="B2205" s="12" t="s">
        <v>213</v>
      </c>
      <c r="C2205" s="14"/>
      <c r="D2205" s="14"/>
      <c r="E2205" s="14"/>
      <c r="F2205" s="14"/>
      <c r="G2205" s="14"/>
      <c r="H2205" s="14"/>
    </row>
    <row r="2206" spans="1:8" ht="15.75" x14ac:dyDescent="0.25">
      <c r="A2206" s="11">
        <v>7</v>
      </c>
      <c r="B2206" s="12" t="s">
        <v>214</v>
      </c>
      <c r="C2206" s="14">
        <f t="shared" ref="C2206:H2206" si="458">C2207+C2208+C2209</f>
        <v>32.140999999999998</v>
      </c>
      <c r="D2206" s="14">
        <f t="shared" si="458"/>
        <v>40.247999999999998</v>
      </c>
      <c r="E2206" s="14">
        <f t="shared" si="458"/>
        <v>36.433</v>
      </c>
      <c r="F2206" s="14">
        <f t="shared" si="458"/>
        <v>35.167000000000002</v>
      </c>
      <c r="G2206" s="14">
        <f t="shared" si="458"/>
        <v>35.167000000000002</v>
      </c>
      <c r="H2206" s="14">
        <f t="shared" si="458"/>
        <v>35.167000000000002</v>
      </c>
    </row>
    <row r="2207" spans="1:8" ht="15.75" x14ac:dyDescent="0.25">
      <c r="A2207" s="11">
        <v>8</v>
      </c>
      <c r="B2207" s="12" t="s">
        <v>215</v>
      </c>
      <c r="C2207" s="14">
        <v>32.140999999999998</v>
      </c>
      <c r="D2207" s="14">
        <v>40.247999999999998</v>
      </c>
      <c r="E2207" s="14">
        <v>36.433</v>
      </c>
      <c r="F2207" s="14">
        <v>35.167000000000002</v>
      </c>
      <c r="G2207" s="14">
        <v>35.167000000000002</v>
      </c>
      <c r="H2207" s="14">
        <v>35.167000000000002</v>
      </c>
    </row>
    <row r="2208" spans="1:8" ht="31.5" x14ac:dyDescent="0.25">
      <c r="A2208" s="11">
        <v>9</v>
      </c>
      <c r="B2208" s="12" t="s">
        <v>216</v>
      </c>
      <c r="C2208" s="14"/>
      <c r="D2208" s="14"/>
      <c r="E2208" s="14"/>
      <c r="F2208" s="14"/>
      <c r="G2208" s="14"/>
      <c r="H2208" s="14"/>
    </row>
    <row r="2209" spans="1:8" ht="15.75" x14ac:dyDescent="0.25">
      <c r="A2209" s="11">
        <v>10</v>
      </c>
      <c r="B2209" s="12" t="s">
        <v>217</v>
      </c>
      <c r="C2209" s="14">
        <v>0</v>
      </c>
      <c r="D2209" s="14">
        <v>0</v>
      </c>
      <c r="E2209" s="14">
        <v>0</v>
      </c>
      <c r="F2209" s="14">
        <v>0</v>
      </c>
      <c r="G2209" s="14">
        <v>0</v>
      </c>
      <c r="H2209" s="14">
        <v>0</v>
      </c>
    </row>
    <row r="2210" spans="1:8" ht="15.75" x14ac:dyDescent="0.25">
      <c r="A2210" s="11">
        <v>11</v>
      </c>
      <c r="B2210" s="12" t="s">
        <v>218</v>
      </c>
      <c r="C2210" s="14"/>
      <c r="D2210" s="14"/>
      <c r="E2210" s="14"/>
      <c r="F2210" s="14"/>
      <c r="G2210" s="14"/>
      <c r="H2210" s="14"/>
    </row>
    <row r="2211" spans="1:8" ht="47.25" x14ac:dyDescent="0.25">
      <c r="A2211" s="11">
        <v>12</v>
      </c>
      <c r="B2211" s="12" t="s">
        <v>243</v>
      </c>
      <c r="C2211" s="14"/>
      <c r="D2211" s="14"/>
      <c r="E2211" s="14"/>
      <c r="F2211" s="14"/>
      <c r="G2211" s="14"/>
      <c r="H2211" s="14"/>
    </row>
    <row r="2212" spans="1:8" ht="15.75" x14ac:dyDescent="0.25">
      <c r="A2212" s="11">
        <v>13</v>
      </c>
      <c r="B2212" s="12" t="s">
        <v>220</v>
      </c>
      <c r="C2212" s="14">
        <v>40.133400000000002</v>
      </c>
      <c r="D2212" s="14">
        <v>44.6068</v>
      </c>
      <c r="E2212" s="14">
        <v>44.433</v>
      </c>
      <c r="F2212" s="14">
        <v>43.167000000000002</v>
      </c>
      <c r="G2212" s="14">
        <v>45.167000000000002</v>
      </c>
      <c r="H2212" s="14">
        <v>47.667000000000002</v>
      </c>
    </row>
    <row r="2213" spans="1:8" ht="15.75" x14ac:dyDescent="0.25">
      <c r="A2213" s="11">
        <v>14</v>
      </c>
      <c r="B2213" s="12" t="s">
        <v>223</v>
      </c>
      <c r="C2213" s="14">
        <v>0</v>
      </c>
      <c r="D2213" s="14">
        <f>D2212/C2212*100</f>
        <v>111.14632699945682</v>
      </c>
      <c r="E2213" s="14">
        <f>E2212/D2212*100</f>
        <v>99.610373306312042</v>
      </c>
      <c r="F2213" s="14">
        <f>F2212/E2212*100</f>
        <v>97.15076632232801</v>
      </c>
      <c r="G2213" s="14">
        <f>G2212/F2212*100</f>
        <v>104.63316885583896</v>
      </c>
      <c r="H2213" s="14">
        <f>H2212/G2212*100</f>
        <v>105.53501450173799</v>
      </c>
    </row>
    <row r="2214" spans="1:8" ht="15.75" x14ac:dyDescent="0.25">
      <c r="A2214" s="54"/>
      <c r="B2214" s="51" t="s">
        <v>348</v>
      </c>
      <c r="C2214" s="14"/>
      <c r="D2214" s="14"/>
      <c r="E2214" s="14"/>
      <c r="F2214" s="14"/>
      <c r="G2214" s="14"/>
      <c r="H2214" s="14"/>
    </row>
    <row r="2215" spans="1:8" ht="15.75" x14ac:dyDescent="0.25">
      <c r="A2215" s="11">
        <v>1</v>
      </c>
      <c r="B2215" s="12" t="s">
        <v>207</v>
      </c>
      <c r="C2215" s="14">
        <f t="shared" ref="C2215:H2215" si="459">C2216+C2221</f>
        <v>71.73</v>
      </c>
      <c r="D2215" s="14">
        <f t="shared" si="459"/>
        <v>90.284000000000006</v>
      </c>
      <c r="E2215" s="14">
        <f t="shared" si="459"/>
        <v>57.387</v>
      </c>
      <c r="F2215" s="14">
        <f t="shared" si="459"/>
        <v>66.885999999999996</v>
      </c>
      <c r="G2215" s="14">
        <f t="shared" si="459"/>
        <v>68.885999999999996</v>
      </c>
      <c r="H2215" s="14">
        <f t="shared" si="459"/>
        <v>70.885999999999996</v>
      </c>
    </row>
    <row r="2216" spans="1:8" ht="31.5" x14ac:dyDescent="0.25">
      <c r="A2216" s="11">
        <v>2</v>
      </c>
      <c r="B2216" s="12" t="s">
        <v>209</v>
      </c>
      <c r="C2216" s="14">
        <f t="shared" ref="C2216:H2216" si="460">C2218+C2219+C2220</f>
        <v>9.6069999999999993</v>
      </c>
      <c r="D2216" s="14">
        <f t="shared" si="460"/>
        <v>12.045</v>
      </c>
      <c r="E2216" s="14">
        <f t="shared" si="460"/>
        <v>14</v>
      </c>
      <c r="F2216" s="14">
        <f t="shared" si="460"/>
        <v>14</v>
      </c>
      <c r="G2216" s="14">
        <f t="shared" si="460"/>
        <v>16</v>
      </c>
      <c r="H2216" s="14">
        <f t="shared" si="460"/>
        <v>18</v>
      </c>
    </row>
    <row r="2217" spans="1:8" ht="15.75" x14ac:dyDescent="0.25">
      <c r="A2217" s="11">
        <v>3</v>
      </c>
      <c r="B2217" s="12" t="s">
        <v>223</v>
      </c>
      <c r="C2217" s="14">
        <v>0</v>
      </c>
      <c r="D2217" s="14">
        <f>D2216/C2216*100</f>
        <v>125.37732903091496</v>
      </c>
      <c r="E2217" s="14">
        <f>E2216/D2216*100</f>
        <v>116.23080116230801</v>
      </c>
      <c r="F2217" s="14">
        <f>F2216/E2216*100</f>
        <v>100</v>
      </c>
      <c r="G2217" s="14">
        <f>G2216/F2216*100</f>
        <v>114.28571428571428</v>
      </c>
      <c r="H2217" s="14">
        <f>H2216/G2216*100</f>
        <v>112.5</v>
      </c>
    </row>
    <row r="2218" spans="1:8" ht="15.75" x14ac:dyDescent="0.25">
      <c r="A2218" s="11">
        <v>4</v>
      </c>
      <c r="B2218" s="12" t="s">
        <v>211</v>
      </c>
      <c r="C2218" s="14">
        <v>9.6069999999999993</v>
      </c>
      <c r="D2218" s="14">
        <v>12.045</v>
      </c>
      <c r="E2218" s="14">
        <v>14</v>
      </c>
      <c r="F2218" s="14">
        <v>14</v>
      </c>
      <c r="G2218" s="14">
        <v>16</v>
      </c>
      <c r="H2218" s="14">
        <v>18</v>
      </c>
    </row>
    <row r="2219" spans="1:8" ht="15.75" x14ac:dyDescent="0.25">
      <c r="A2219" s="11">
        <v>5</v>
      </c>
      <c r="B2219" s="12" t="s">
        <v>212</v>
      </c>
      <c r="C2219" s="14"/>
      <c r="D2219" s="14"/>
      <c r="E2219" s="14"/>
      <c r="F2219" s="14"/>
      <c r="G2219" s="14"/>
      <c r="H2219" s="14"/>
    </row>
    <row r="2220" spans="1:8" ht="31.5" x14ac:dyDescent="0.25">
      <c r="A2220" s="11">
        <v>6</v>
      </c>
      <c r="B2220" s="12" t="s">
        <v>213</v>
      </c>
      <c r="C2220" s="14"/>
      <c r="D2220" s="14"/>
      <c r="E2220" s="14"/>
      <c r="F2220" s="14"/>
      <c r="G2220" s="14"/>
      <c r="H2220" s="14"/>
    </row>
    <row r="2221" spans="1:8" ht="15.75" x14ac:dyDescent="0.25">
      <c r="A2221" s="11">
        <v>7</v>
      </c>
      <c r="B2221" s="12" t="s">
        <v>214</v>
      </c>
      <c r="C2221" s="14">
        <f t="shared" ref="C2221:H2221" si="461">C2222+C2223+C2224</f>
        <v>62.123000000000005</v>
      </c>
      <c r="D2221" s="14">
        <f t="shared" si="461"/>
        <v>78.239000000000004</v>
      </c>
      <c r="E2221" s="14">
        <f t="shared" si="461"/>
        <v>43.387</v>
      </c>
      <c r="F2221" s="14">
        <f t="shared" si="461"/>
        <v>52.886000000000003</v>
      </c>
      <c r="G2221" s="14">
        <f t="shared" si="461"/>
        <v>52.886000000000003</v>
      </c>
      <c r="H2221" s="14">
        <f t="shared" si="461"/>
        <v>52.886000000000003</v>
      </c>
    </row>
    <row r="2222" spans="1:8" ht="15.75" x14ac:dyDescent="0.25">
      <c r="A2222" s="11">
        <v>8</v>
      </c>
      <c r="B2222" s="12" t="s">
        <v>215</v>
      </c>
      <c r="C2222" s="14">
        <v>50.959000000000003</v>
      </c>
      <c r="D2222" s="14">
        <v>53.884</v>
      </c>
      <c r="E2222" s="14">
        <v>43.387</v>
      </c>
      <c r="F2222" s="14">
        <v>52.886000000000003</v>
      </c>
      <c r="G2222" s="14">
        <v>52.886000000000003</v>
      </c>
      <c r="H2222" s="14">
        <v>52.886000000000003</v>
      </c>
    </row>
    <row r="2223" spans="1:8" ht="31.5" x14ac:dyDescent="0.25">
      <c r="A2223" s="11">
        <v>9</v>
      </c>
      <c r="B2223" s="12" t="s">
        <v>216</v>
      </c>
      <c r="C2223" s="14">
        <v>11.164</v>
      </c>
      <c r="D2223" s="14">
        <v>24.355</v>
      </c>
      <c r="E2223" s="14">
        <v>0</v>
      </c>
      <c r="F2223" s="14">
        <v>0</v>
      </c>
      <c r="G2223" s="14">
        <v>0</v>
      </c>
      <c r="H2223" s="14">
        <v>0</v>
      </c>
    </row>
    <row r="2224" spans="1:8" ht="15.75" x14ac:dyDescent="0.25">
      <c r="A2224" s="11">
        <v>10</v>
      </c>
      <c r="B2224" s="12" t="s">
        <v>217</v>
      </c>
      <c r="C2224" s="14">
        <v>0</v>
      </c>
      <c r="D2224" s="14">
        <v>0</v>
      </c>
      <c r="E2224" s="14">
        <v>0</v>
      </c>
      <c r="F2224" s="14">
        <v>0</v>
      </c>
      <c r="G2224" s="14">
        <v>0</v>
      </c>
      <c r="H2224" s="14">
        <v>0</v>
      </c>
    </row>
    <row r="2225" spans="1:8" ht="15.75" x14ac:dyDescent="0.25">
      <c r="A2225" s="11">
        <v>11</v>
      </c>
      <c r="B2225" s="12" t="s">
        <v>218</v>
      </c>
      <c r="C2225" s="14"/>
      <c r="D2225" s="14"/>
      <c r="E2225" s="14"/>
      <c r="F2225" s="14"/>
      <c r="G2225" s="14"/>
      <c r="H2225" s="14"/>
    </row>
    <row r="2226" spans="1:8" ht="47.25" x14ac:dyDescent="0.25">
      <c r="A2226" s="11">
        <v>12</v>
      </c>
      <c r="B2226" s="12" t="s">
        <v>243</v>
      </c>
      <c r="C2226" s="14"/>
      <c r="D2226" s="14"/>
      <c r="E2226" s="14"/>
      <c r="F2226" s="14"/>
      <c r="G2226" s="14"/>
      <c r="H2226" s="14"/>
    </row>
    <row r="2227" spans="1:8" ht="15.75" x14ac:dyDescent="0.25">
      <c r="A2227" s="11">
        <v>13</v>
      </c>
      <c r="B2227" s="12" t="s">
        <v>220</v>
      </c>
      <c r="C2227" s="14">
        <v>67.429599999999994</v>
      </c>
      <c r="D2227" s="14">
        <v>88.065799999999996</v>
      </c>
      <c r="E2227" s="14">
        <v>57.387</v>
      </c>
      <c r="F2227" s="14">
        <v>66.885999999999996</v>
      </c>
      <c r="G2227" s="14">
        <v>68.885999999999996</v>
      </c>
      <c r="H2227" s="14">
        <v>70.885999999999996</v>
      </c>
    </row>
    <row r="2228" spans="1:8" ht="15.75" x14ac:dyDescent="0.25">
      <c r="A2228" s="11">
        <v>14</v>
      </c>
      <c r="B2228" s="12" t="s">
        <v>223</v>
      </c>
      <c r="C2228" s="14">
        <v>0</v>
      </c>
      <c r="D2228" s="14">
        <f>D2227/C2227*100</f>
        <v>130.60406705660424</v>
      </c>
      <c r="E2228" s="14">
        <f>E2227/D2227*100</f>
        <v>65.163775268038222</v>
      </c>
      <c r="F2228" s="14">
        <f>F2227/E2227*100</f>
        <v>116.55252931848676</v>
      </c>
      <c r="G2228" s="14">
        <f>G2227/F2227*100</f>
        <v>102.99016236581646</v>
      </c>
      <c r="H2228" s="14">
        <f>H2227/G2227*100</f>
        <v>102.90334755973637</v>
      </c>
    </row>
    <row r="2229" spans="1:8" ht="15.75" x14ac:dyDescent="0.25">
      <c r="A2229" s="54"/>
      <c r="B2229" s="51" t="s">
        <v>349</v>
      </c>
      <c r="C2229" s="14"/>
      <c r="D2229" s="14"/>
      <c r="E2229" s="14"/>
      <c r="F2229" s="14"/>
      <c r="G2229" s="14"/>
      <c r="H2229" s="14"/>
    </row>
    <row r="2230" spans="1:8" ht="15.75" x14ac:dyDescent="0.25">
      <c r="A2230" s="11">
        <v>1</v>
      </c>
      <c r="B2230" s="12" t="s">
        <v>207</v>
      </c>
      <c r="C2230" s="14">
        <f t="shared" ref="C2230:H2230" si="462">C2231+C2236</f>
        <v>34.213999999999999</v>
      </c>
      <c r="D2230" s="14">
        <f t="shared" si="462"/>
        <v>55.419000000000004</v>
      </c>
      <c r="E2230" s="14">
        <f t="shared" si="462"/>
        <v>36.213000000000001</v>
      </c>
      <c r="F2230" s="14">
        <f t="shared" si="462"/>
        <v>38.170999999999999</v>
      </c>
      <c r="G2230" s="14">
        <f t="shared" si="462"/>
        <v>39.170999999999999</v>
      </c>
      <c r="H2230" s="14">
        <f t="shared" si="462"/>
        <v>40.170999999999999</v>
      </c>
    </row>
    <row r="2231" spans="1:8" ht="31.5" x14ac:dyDescent="0.25">
      <c r="A2231" s="11">
        <v>2</v>
      </c>
      <c r="B2231" s="12" t="s">
        <v>209</v>
      </c>
      <c r="C2231" s="14">
        <f t="shared" ref="C2231:H2231" si="463">C2233+C2234+C2235</f>
        <v>3.2280000000000002</v>
      </c>
      <c r="D2231" s="14">
        <f t="shared" si="463"/>
        <v>4.7519999999999998</v>
      </c>
      <c r="E2231" s="14">
        <f t="shared" si="463"/>
        <v>6</v>
      </c>
      <c r="F2231" s="14">
        <f t="shared" si="463"/>
        <v>6</v>
      </c>
      <c r="G2231" s="14">
        <f t="shared" si="463"/>
        <v>7</v>
      </c>
      <c r="H2231" s="14">
        <f t="shared" si="463"/>
        <v>8</v>
      </c>
    </row>
    <row r="2232" spans="1:8" ht="15.75" x14ac:dyDescent="0.25">
      <c r="A2232" s="11">
        <v>3</v>
      </c>
      <c r="B2232" s="12" t="s">
        <v>223</v>
      </c>
      <c r="C2232" s="14">
        <v>0</v>
      </c>
      <c r="D2232" s="14">
        <f>D2231/C2231*100</f>
        <v>147.21189591078064</v>
      </c>
      <c r="E2232" s="14">
        <f>E2231/D2231*100</f>
        <v>126.26262626262627</v>
      </c>
      <c r="F2232" s="14">
        <f>F2231/E2231*100</f>
        <v>100</v>
      </c>
      <c r="G2232" s="14">
        <f>G2231/F2231*100</f>
        <v>116.66666666666667</v>
      </c>
      <c r="H2232" s="14">
        <f>H2231/G2231*100</f>
        <v>114.28571428571428</v>
      </c>
    </row>
    <row r="2233" spans="1:8" ht="15.75" x14ac:dyDescent="0.25">
      <c r="A2233" s="11">
        <v>4</v>
      </c>
      <c r="B2233" s="12" t="s">
        <v>211</v>
      </c>
      <c r="C2233" s="14">
        <v>3.2280000000000002</v>
      </c>
      <c r="D2233" s="14">
        <v>4.7519999999999998</v>
      </c>
      <c r="E2233" s="14">
        <v>6</v>
      </c>
      <c r="F2233" s="14">
        <v>6</v>
      </c>
      <c r="G2233" s="14">
        <v>7</v>
      </c>
      <c r="H2233" s="14">
        <v>8</v>
      </c>
    </row>
    <row r="2234" spans="1:8" ht="15.75" x14ac:dyDescent="0.25">
      <c r="A2234" s="11">
        <v>5</v>
      </c>
      <c r="B2234" s="12" t="s">
        <v>212</v>
      </c>
      <c r="C2234" s="14"/>
      <c r="D2234" s="14"/>
      <c r="E2234" s="14"/>
      <c r="F2234" s="14"/>
      <c r="G2234" s="14"/>
      <c r="H2234" s="14"/>
    </row>
    <row r="2235" spans="1:8" ht="31.5" x14ac:dyDescent="0.25">
      <c r="A2235" s="11">
        <v>6</v>
      </c>
      <c r="B2235" s="12" t="s">
        <v>213</v>
      </c>
      <c r="C2235" s="14"/>
      <c r="D2235" s="14"/>
      <c r="E2235" s="14"/>
      <c r="F2235" s="14"/>
      <c r="G2235" s="14"/>
      <c r="H2235" s="14"/>
    </row>
    <row r="2236" spans="1:8" ht="15.75" x14ac:dyDescent="0.25">
      <c r="A2236" s="11">
        <v>7</v>
      </c>
      <c r="B2236" s="12" t="s">
        <v>214</v>
      </c>
      <c r="C2236" s="14">
        <f t="shared" ref="C2236:H2236" si="464">C2237+C2238+C2239</f>
        <v>30.986000000000001</v>
      </c>
      <c r="D2236" s="14">
        <f t="shared" si="464"/>
        <v>50.667000000000002</v>
      </c>
      <c r="E2236" s="14">
        <f t="shared" si="464"/>
        <v>30.213000000000001</v>
      </c>
      <c r="F2236" s="14">
        <f t="shared" si="464"/>
        <v>32.170999999999999</v>
      </c>
      <c r="G2236" s="14">
        <f t="shared" si="464"/>
        <v>32.170999999999999</v>
      </c>
      <c r="H2236" s="14">
        <f t="shared" si="464"/>
        <v>32.170999999999999</v>
      </c>
    </row>
    <row r="2237" spans="1:8" ht="15.75" x14ac:dyDescent="0.25">
      <c r="A2237" s="11">
        <v>8</v>
      </c>
      <c r="B2237" s="12" t="s">
        <v>215</v>
      </c>
      <c r="C2237" s="14">
        <v>30.986000000000001</v>
      </c>
      <c r="D2237" s="14">
        <v>34.506999999999998</v>
      </c>
      <c r="E2237" s="14">
        <v>30.213000000000001</v>
      </c>
      <c r="F2237" s="14">
        <v>32.170999999999999</v>
      </c>
      <c r="G2237" s="14">
        <v>32.170999999999999</v>
      </c>
      <c r="H2237" s="14">
        <v>32.170999999999999</v>
      </c>
    </row>
    <row r="2238" spans="1:8" ht="31.5" x14ac:dyDescent="0.25">
      <c r="A2238" s="11">
        <v>9</v>
      </c>
      <c r="B2238" s="12" t="s">
        <v>216</v>
      </c>
      <c r="C2238" s="14">
        <v>0</v>
      </c>
      <c r="D2238" s="14">
        <v>16.16</v>
      </c>
      <c r="E2238" s="14">
        <v>0</v>
      </c>
      <c r="F2238" s="14">
        <v>0</v>
      </c>
      <c r="G2238" s="14">
        <v>0</v>
      </c>
      <c r="H2238" s="14">
        <v>0</v>
      </c>
    </row>
    <row r="2239" spans="1:8" ht="15.75" x14ac:dyDescent="0.25">
      <c r="A2239" s="11">
        <v>10</v>
      </c>
      <c r="B2239" s="12" t="s">
        <v>217</v>
      </c>
      <c r="C2239" s="14"/>
      <c r="D2239" s="14"/>
      <c r="E2239" s="14"/>
      <c r="F2239" s="14"/>
      <c r="G2239" s="14"/>
      <c r="H2239" s="14"/>
    </row>
    <row r="2240" spans="1:8" ht="15.75" x14ac:dyDescent="0.25">
      <c r="A2240" s="11">
        <v>11</v>
      </c>
      <c r="B2240" s="12" t="s">
        <v>218</v>
      </c>
      <c r="C2240" s="14"/>
      <c r="D2240" s="14"/>
      <c r="E2240" s="14"/>
      <c r="F2240" s="14"/>
      <c r="G2240" s="14"/>
      <c r="H2240" s="14"/>
    </row>
    <row r="2241" spans="1:8" ht="47.25" x14ac:dyDescent="0.25">
      <c r="A2241" s="11">
        <v>12</v>
      </c>
      <c r="B2241" s="12" t="s">
        <v>243</v>
      </c>
      <c r="C2241" s="14"/>
      <c r="D2241" s="14"/>
      <c r="E2241" s="14"/>
      <c r="F2241" s="14"/>
      <c r="G2241" s="14"/>
      <c r="H2241" s="14"/>
    </row>
    <row r="2242" spans="1:8" ht="15.75" x14ac:dyDescent="0.25">
      <c r="A2242" s="11">
        <v>13</v>
      </c>
      <c r="B2242" s="12" t="s">
        <v>220</v>
      </c>
      <c r="C2242" s="14">
        <v>34.280999999999999</v>
      </c>
      <c r="D2242" s="14">
        <v>54.3767</v>
      </c>
      <c r="E2242" s="14">
        <v>36.213000000000001</v>
      </c>
      <c r="F2242" s="14">
        <v>38.170999999999999</v>
      </c>
      <c r="G2242" s="14">
        <v>39.170999999999999</v>
      </c>
      <c r="H2242" s="14">
        <v>40.170999999999999</v>
      </c>
    </row>
    <row r="2243" spans="1:8" ht="15.75" x14ac:dyDescent="0.25">
      <c r="A2243" s="11">
        <v>14</v>
      </c>
      <c r="B2243" s="12" t="s">
        <v>223</v>
      </c>
      <c r="C2243" s="14">
        <v>0</v>
      </c>
      <c r="D2243" s="14">
        <f>D2242/C2242*100</f>
        <v>158.62051865464835</v>
      </c>
      <c r="E2243" s="14">
        <f>E2242/D2242*100</f>
        <v>66.596538590977389</v>
      </c>
      <c r="F2243" s="14">
        <f>F2242/E2242*100</f>
        <v>105.40689807527683</v>
      </c>
      <c r="G2243" s="14">
        <f>G2242/F2242*100</f>
        <v>102.61978989285059</v>
      </c>
      <c r="H2243" s="14">
        <f>H2242/G2242*100</f>
        <v>102.5529090398509</v>
      </c>
    </row>
    <row r="2244" spans="1:8" ht="15.75" x14ac:dyDescent="0.25">
      <c r="A2244" s="54"/>
      <c r="B2244" s="51" t="s">
        <v>350</v>
      </c>
      <c r="C2244" s="14"/>
      <c r="D2244" s="14"/>
      <c r="E2244" s="14"/>
      <c r="F2244" s="14"/>
      <c r="G2244" s="14"/>
      <c r="H2244" s="14"/>
    </row>
    <row r="2245" spans="1:8" ht="15.75" x14ac:dyDescent="0.25">
      <c r="A2245" s="11">
        <v>1</v>
      </c>
      <c r="B2245" s="12" t="s">
        <v>207</v>
      </c>
      <c r="C2245" s="14">
        <f t="shared" ref="C2245:H2245" si="465">C2246+C2251</f>
        <v>49.286000000000001</v>
      </c>
      <c r="D2245" s="14">
        <f t="shared" si="465"/>
        <v>44.031099999999995</v>
      </c>
      <c r="E2245" s="14">
        <f t="shared" si="465"/>
        <v>49.209000000000003</v>
      </c>
      <c r="F2245" s="14">
        <f t="shared" si="465"/>
        <v>41.844999999999999</v>
      </c>
      <c r="G2245" s="14">
        <f t="shared" si="465"/>
        <v>43.844999999999999</v>
      </c>
      <c r="H2245" s="14">
        <f t="shared" si="465"/>
        <v>45.844999999999999</v>
      </c>
    </row>
    <row r="2246" spans="1:8" ht="31.5" x14ac:dyDescent="0.25">
      <c r="A2246" s="11">
        <v>2</v>
      </c>
      <c r="B2246" s="12" t="s">
        <v>209</v>
      </c>
      <c r="C2246" s="14">
        <f t="shared" ref="C2246:H2246" si="466">C2248+C2249+C2250</f>
        <v>4.18</v>
      </c>
      <c r="D2246" s="14">
        <f t="shared" si="466"/>
        <v>6.0289999999999999</v>
      </c>
      <c r="E2246" s="14">
        <f t="shared" si="466"/>
        <v>6</v>
      </c>
      <c r="F2246" s="14">
        <f t="shared" si="466"/>
        <v>8</v>
      </c>
      <c r="G2246" s="14">
        <f t="shared" si="466"/>
        <v>10</v>
      </c>
      <c r="H2246" s="14">
        <f t="shared" si="466"/>
        <v>12</v>
      </c>
    </row>
    <row r="2247" spans="1:8" ht="15.75" x14ac:dyDescent="0.25">
      <c r="A2247" s="11">
        <v>3</v>
      </c>
      <c r="B2247" s="12" t="s">
        <v>223</v>
      </c>
      <c r="C2247" s="14">
        <v>0</v>
      </c>
      <c r="D2247" s="14">
        <f>D2246/C2246*100</f>
        <v>144.23444976076556</v>
      </c>
      <c r="E2247" s="14">
        <f>E2246/D2246*100</f>
        <v>99.518991540885722</v>
      </c>
      <c r="F2247" s="14">
        <f>F2246/E2246*100</f>
        <v>133.33333333333331</v>
      </c>
      <c r="G2247" s="14">
        <f>G2246/F2246*100</f>
        <v>125</v>
      </c>
      <c r="H2247" s="14">
        <f>H2246/G2246*100</f>
        <v>120</v>
      </c>
    </row>
    <row r="2248" spans="1:8" ht="15.75" x14ac:dyDescent="0.25">
      <c r="A2248" s="11">
        <v>4</v>
      </c>
      <c r="B2248" s="12" t="s">
        <v>211</v>
      </c>
      <c r="C2248" s="14">
        <v>4.18</v>
      </c>
      <c r="D2248" s="14">
        <v>6.0289999999999999</v>
      </c>
      <c r="E2248" s="14">
        <v>6</v>
      </c>
      <c r="F2248" s="14">
        <v>8</v>
      </c>
      <c r="G2248" s="14">
        <v>10</v>
      </c>
      <c r="H2248" s="14">
        <v>12</v>
      </c>
    </row>
    <row r="2249" spans="1:8" ht="15.75" x14ac:dyDescent="0.25">
      <c r="A2249" s="11">
        <v>5</v>
      </c>
      <c r="B2249" s="12" t="s">
        <v>212</v>
      </c>
      <c r="C2249" s="14"/>
      <c r="D2249" s="14"/>
      <c r="E2249" s="14"/>
      <c r="F2249" s="14"/>
      <c r="G2249" s="14"/>
      <c r="H2249" s="14"/>
    </row>
    <row r="2250" spans="1:8" ht="31.5" x14ac:dyDescent="0.25">
      <c r="A2250" s="11">
        <v>6</v>
      </c>
      <c r="B2250" s="12" t="s">
        <v>213</v>
      </c>
      <c r="C2250" s="14"/>
      <c r="D2250" s="14"/>
      <c r="E2250" s="14"/>
      <c r="F2250" s="14"/>
      <c r="G2250" s="14"/>
      <c r="H2250" s="14"/>
    </row>
    <row r="2251" spans="1:8" ht="15.75" x14ac:dyDescent="0.25">
      <c r="A2251" s="11">
        <v>7</v>
      </c>
      <c r="B2251" s="12" t="s">
        <v>214</v>
      </c>
      <c r="C2251" s="14">
        <f t="shared" ref="C2251:H2251" si="467">C2252+C2253+C2254</f>
        <v>45.106000000000002</v>
      </c>
      <c r="D2251" s="14">
        <f t="shared" si="467"/>
        <v>38.002099999999999</v>
      </c>
      <c r="E2251" s="14">
        <f t="shared" si="467"/>
        <v>43.209000000000003</v>
      </c>
      <c r="F2251" s="14">
        <f t="shared" si="467"/>
        <v>33.844999999999999</v>
      </c>
      <c r="G2251" s="14">
        <f t="shared" si="467"/>
        <v>33.844999999999999</v>
      </c>
      <c r="H2251" s="14">
        <f t="shared" si="467"/>
        <v>33.844999999999999</v>
      </c>
    </row>
    <row r="2252" spans="1:8" ht="15.75" x14ac:dyDescent="0.25">
      <c r="A2252" s="11">
        <v>8</v>
      </c>
      <c r="B2252" s="12" t="s">
        <v>215</v>
      </c>
      <c r="C2252" s="14">
        <v>35.026000000000003</v>
      </c>
      <c r="D2252" s="14">
        <v>37.832000000000001</v>
      </c>
      <c r="E2252" s="14">
        <v>35.569000000000003</v>
      </c>
      <c r="F2252" s="14">
        <v>33.844999999999999</v>
      </c>
      <c r="G2252" s="14">
        <v>33.844999999999999</v>
      </c>
      <c r="H2252" s="14">
        <v>33.844999999999999</v>
      </c>
    </row>
    <row r="2253" spans="1:8" ht="31.5" x14ac:dyDescent="0.25">
      <c r="A2253" s="11">
        <v>9</v>
      </c>
      <c r="B2253" s="12" t="s">
        <v>216</v>
      </c>
      <c r="C2253" s="14">
        <v>10.08</v>
      </c>
      <c r="D2253" s="14">
        <v>0.1701</v>
      </c>
      <c r="E2253" s="14">
        <v>7.64</v>
      </c>
      <c r="F2253" s="14">
        <v>0</v>
      </c>
      <c r="G2253" s="14">
        <v>0</v>
      </c>
      <c r="H2253" s="14">
        <v>0</v>
      </c>
    </row>
    <row r="2254" spans="1:8" ht="15.75" x14ac:dyDescent="0.25">
      <c r="A2254" s="11">
        <v>10</v>
      </c>
      <c r="B2254" s="12" t="s">
        <v>217</v>
      </c>
      <c r="C2254" s="14"/>
      <c r="D2254" s="14"/>
      <c r="E2254" s="14"/>
      <c r="F2254" s="14"/>
      <c r="G2254" s="14"/>
      <c r="H2254" s="14"/>
    </row>
    <row r="2255" spans="1:8" ht="15.75" x14ac:dyDescent="0.25">
      <c r="A2255" s="11">
        <v>11</v>
      </c>
      <c r="B2255" s="12" t="s">
        <v>218</v>
      </c>
      <c r="C2255" s="14"/>
      <c r="D2255" s="14"/>
      <c r="E2255" s="14"/>
      <c r="F2255" s="14"/>
      <c r="G2255" s="14"/>
      <c r="H2255" s="14"/>
    </row>
    <row r="2256" spans="1:8" ht="47.25" x14ac:dyDescent="0.25">
      <c r="A2256" s="11">
        <v>12</v>
      </c>
      <c r="B2256" s="12" t="s">
        <v>243</v>
      </c>
      <c r="C2256" s="14"/>
      <c r="D2256" s="14"/>
      <c r="E2256" s="14"/>
      <c r="F2256" s="14"/>
      <c r="G2256" s="14"/>
      <c r="H2256" s="14"/>
    </row>
    <row r="2257" spans="1:8" ht="15.75" x14ac:dyDescent="0.25">
      <c r="A2257" s="11">
        <v>13</v>
      </c>
      <c r="B2257" s="12" t="s">
        <v>220</v>
      </c>
      <c r="C2257" s="14">
        <v>47.314599999999999</v>
      </c>
      <c r="D2257" s="14">
        <v>42.722000000000001</v>
      </c>
      <c r="E2257" s="14">
        <v>49.209000000000003</v>
      </c>
      <c r="F2257" s="14">
        <v>41.844999999999999</v>
      </c>
      <c r="G2257" s="14">
        <v>43.844999999999999</v>
      </c>
      <c r="H2257" s="14">
        <v>45.844999999999999</v>
      </c>
    </row>
    <row r="2258" spans="1:8" ht="15.75" x14ac:dyDescent="0.25">
      <c r="A2258" s="11">
        <v>14</v>
      </c>
      <c r="B2258" s="12" t="s">
        <v>223</v>
      </c>
      <c r="C2258" s="14">
        <v>0</v>
      </c>
      <c r="D2258" s="14">
        <f>D2257/C2257*100</f>
        <v>90.293482350056863</v>
      </c>
      <c r="E2258" s="14">
        <f>E2257/D2257*100</f>
        <v>115.18421422218061</v>
      </c>
      <c r="F2258" s="14">
        <f>F2257/E2257*100</f>
        <v>85.035257778048717</v>
      </c>
      <c r="G2258" s="14">
        <f>G2257/F2257*100</f>
        <v>104.77954355359063</v>
      </c>
      <c r="H2258" s="14">
        <f>H2257/G2257*100</f>
        <v>104.56152354886532</v>
      </c>
    </row>
    <row r="2259" spans="1:8" ht="15.75" x14ac:dyDescent="0.25">
      <c r="A2259" s="54"/>
      <c r="B2259" s="51" t="s">
        <v>351</v>
      </c>
      <c r="C2259" s="14"/>
      <c r="D2259" s="14"/>
      <c r="E2259" s="14"/>
      <c r="F2259" s="14"/>
      <c r="G2259" s="14"/>
      <c r="H2259" s="14"/>
    </row>
    <row r="2260" spans="1:8" ht="15.75" x14ac:dyDescent="0.25">
      <c r="A2260" s="11">
        <v>1</v>
      </c>
      <c r="B2260" s="12" t="s">
        <v>207</v>
      </c>
      <c r="C2260" s="14">
        <f t="shared" ref="C2260:H2260" si="468">C2261+C2266</f>
        <v>47.728000000000002</v>
      </c>
      <c r="D2260" s="14">
        <f t="shared" si="468"/>
        <v>47.234200000000001</v>
      </c>
      <c r="E2260" s="14">
        <f t="shared" si="468"/>
        <v>41.328000000000003</v>
      </c>
      <c r="F2260" s="14">
        <f t="shared" si="468"/>
        <v>41.741</v>
      </c>
      <c r="G2260" s="14">
        <f t="shared" si="468"/>
        <v>43.741</v>
      </c>
      <c r="H2260" s="14">
        <f t="shared" si="468"/>
        <v>45.741</v>
      </c>
    </row>
    <row r="2261" spans="1:8" ht="31.5" x14ac:dyDescent="0.25">
      <c r="A2261" s="11">
        <v>2</v>
      </c>
      <c r="B2261" s="12" t="s">
        <v>209</v>
      </c>
      <c r="C2261" s="14">
        <f t="shared" ref="C2261:H2261" si="469">C2263+C2264+C2265</f>
        <v>5.452</v>
      </c>
      <c r="D2261" s="14">
        <f t="shared" si="469"/>
        <v>6.5060000000000002</v>
      </c>
      <c r="E2261" s="14">
        <f t="shared" si="469"/>
        <v>8</v>
      </c>
      <c r="F2261" s="14">
        <f t="shared" si="469"/>
        <v>8</v>
      </c>
      <c r="G2261" s="14">
        <f t="shared" si="469"/>
        <v>10</v>
      </c>
      <c r="H2261" s="14">
        <f t="shared" si="469"/>
        <v>12</v>
      </c>
    </row>
    <row r="2262" spans="1:8" ht="15.75" x14ac:dyDescent="0.25">
      <c r="A2262" s="11">
        <v>3</v>
      </c>
      <c r="B2262" s="12" t="s">
        <v>223</v>
      </c>
      <c r="C2262" s="14">
        <v>0</v>
      </c>
      <c r="D2262" s="14">
        <f>D2261/C2261*100</f>
        <v>119.33235509904623</v>
      </c>
      <c r="E2262" s="14">
        <f>E2261/D2261*100</f>
        <v>122.96341838303104</v>
      </c>
      <c r="F2262" s="14">
        <f>F2261/E2261*100</f>
        <v>100</v>
      </c>
      <c r="G2262" s="14">
        <f>G2261/F2261*100</f>
        <v>125</v>
      </c>
      <c r="H2262" s="14">
        <f>H2261/G2261*100</f>
        <v>120</v>
      </c>
    </row>
    <row r="2263" spans="1:8" ht="15.75" x14ac:dyDescent="0.25">
      <c r="A2263" s="11">
        <v>4</v>
      </c>
      <c r="B2263" s="12" t="s">
        <v>211</v>
      </c>
      <c r="C2263" s="14">
        <v>5.452</v>
      </c>
      <c r="D2263" s="14">
        <v>6.5060000000000002</v>
      </c>
      <c r="E2263" s="14">
        <v>8</v>
      </c>
      <c r="F2263" s="14">
        <v>8</v>
      </c>
      <c r="G2263" s="14">
        <v>10</v>
      </c>
      <c r="H2263" s="14">
        <v>12</v>
      </c>
    </row>
    <row r="2264" spans="1:8" ht="15.75" x14ac:dyDescent="0.25">
      <c r="A2264" s="11">
        <v>5</v>
      </c>
      <c r="B2264" s="12" t="s">
        <v>212</v>
      </c>
      <c r="C2264" s="14"/>
      <c r="D2264" s="14"/>
      <c r="E2264" s="14"/>
      <c r="F2264" s="14"/>
      <c r="G2264" s="14"/>
      <c r="H2264" s="14"/>
    </row>
    <row r="2265" spans="1:8" ht="31.5" x14ac:dyDescent="0.25">
      <c r="A2265" s="11">
        <v>6</v>
      </c>
      <c r="B2265" s="12" t="s">
        <v>213</v>
      </c>
      <c r="C2265" s="14"/>
      <c r="D2265" s="14"/>
      <c r="E2265" s="14"/>
      <c r="F2265" s="14"/>
      <c r="G2265" s="14"/>
      <c r="H2265" s="14"/>
    </row>
    <row r="2266" spans="1:8" ht="15.75" x14ac:dyDescent="0.25">
      <c r="A2266" s="11">
        <v>7</v>
      </c>
      <c r="B2266" s="12" t="s">
        <v>214</v>
      </c>
      <c r="C2266" s="14">
        <f t="shared" ref="C2266:H2266" si="470">C2267+C2268+C2269</f>
        <v>42.276000000000003</v>
      </c>
      <c r="D2266" s="14">
        <f t="shared" si="470"/>
        <v>40.728200000000001</v>
      </c>
      <c r="E2266" s="14">
        <f t="shared" si="470"/>
        <v>33.328000000000003</v>
      </c>
      <c r="F2266" s="14">
        <f t="shared" si="470"/>
        <v>33.741</v>
      </c>
      <c r="G2266" s="14">
        <f t="shared" si="470"/>
        <v>33.741</v>
      </c>
      <c r="H2266" s="14">
        <f t="shared" si="470"/>
        <v>33.741</v>
      </c>
    </row>
    <row r="2267" spans="1:8" ht="15.75" x14ac:dyDescent="0.25">
      <c r="A2267" s="11">
        <v>8</v>
      </c>
      <c r="B2267" s="12" t="s">
        <v>215</v>
      </c>
      <c r="C2267" s="14">
        <v>34.776000000000003</v>
      </c>
      <c r="D2267" s="14">
        <v>37.954000000000001</v>
      </c>
      <c r="E2267" s="14">
        <v>33.328000000000003</v>
      </c>
      <c r="F2267" s="14">
        <v>33.741</v>
      </c>
      <c r="G2267" s="14">
        <v>33.741</v>
      </c>
      <c r="H2267" s="14">
        <v>33.741</v>
      </c>
    </row>
    <row r="2268" spans="1:8" ht="31.5" x14ac:dyDescent="0.25">
      <c r="A2268" s="11">
        <v>9</v>
      </c>
      <c r="B2268" s="12" t="s">
        <v>216</v>
      </c>
      <c r="C2268" s="14">
        <v>7.5</v>
      </c>
      <c r="D2268" s="14">
        <v>2.7742</v>
      </c>
      <c r="E2268" s="14">
        <v>0</v>
      </c>
      <c r="F2268" s="14">
        <v>0</v>
      </c>
      <c r="G2268" s="14">
        <v>0</v>
      </c>
      <c r="H2268" s="14">
        <v>0</v>
      </c>
    </row>
    <row r="2269" spans="1:8" ht="15.75" x14ac:dyDescent="0.25">
      <c r="A2269" s="11">
        <v>10</v>
      </c>
      <c r="B2269" s="12" t="s">
        <v>217</v>
      </c>
      <c r="C2269" s="14"/>
      <c r="D2269" s="14"/>
      <c r="E2269" s="14"/>
      <c r="F2269" s="14"/>
      <c r="G2269" s="14"/>
      <c r="H2269" s="14"/>
    </row>
    <row r="2270" spans="1:8" ht="15.75" x14ac:dyDescent="0.25">
      <c r="A2270" s="11">
        <v>11</v>
      </c>
      <c r="B2270" s="12" t="s">
        <v>218</v>
      </c>
      <c r="C2270" s="14"/>
      <c r="D2270" s="14"/>
      <c r="E2270" s="14"/>
      <c r="F2270" s="14"/>
      <c r="G2270" s="14"/>
      <c r="H2270" s="14"/>
    </row>
    <row r="2271" spans="1:8" ht="47.25" x14ac:dyDescent="0.25">
      <c r="A2271" s="11">
        <v>12</v>
      </c>
      <c r="B2271" s="12" t="s">
        <v>243</v>
      </c>
      <c r="C2271" s="14"/>
      <c r="D2271" s="14"/>
      <c r="E2271" s="14"/>
      <c r="F2271" s="14"/>
      <c r="G2271" s="14"/>
      <c r="H2271" s="14"/>
    </row>
    <row r="2272" spans="1:8" ht="15.75" x14ac:dyDescent="0.25">
      <c r="A2272" s="11">
        <v>13</v>
      </c>
      <c r="B2272" s="12" t="s">
        <v>220</v>
      </c>
      <c r="C2272" s="14">
        <v>45.429099999999998</v>
      </c>
      <c r="D2272" s="14">
        <v>46.095199999999998</v>
      </c>
      <c r="E2272" s="14">
        <v>41.328000000000003</v>
      </c>
      <c r="F2272" s="14">
        <v>41.741</v>
      </c>
      <c r="G2272" s="14">
        <v>43.741</v>
      </c>
      <c r="H2272" s="14">
        <v>45.741</v>
      </c>
    </row>
    <row r="2273" spans="1:8" ht="15.75" x14ac:dyDescent="0.25">
      <c r="A2273" s="11">
        <v>14</v>
      </c>
      <c r="B2273" s="12" t="s">
        <v>223</v>
      </c>
      <c r="C2273" s="14">
        <v>0</v>
      </c>
      <c r="D2273" s="14">
        <f>D2272/C2272*100</f>
        <v>101.46624080160073</v>
      </c>
      <c r="E2273" s="14">
        <f>E2272/D2272*100</f>
        <v>89.65792533712839</v>
      </c>
      <c r="F2273" s="14">
        <f>F2272/E2272*100</f>
        <v>100.99932249322492</v>
      </c>
      <c r="G2273" s="14">
        <f>G2272/F2272*100</f>
        <v>104.79145204954361</v>
      </c>
      <c r="H2273" s="14">
        <f>H2272/G2272*100</f>
        <v>104.57236917308703</v>
      </c>
    </row>
    <row r="2274" spans="1:8" ht="15.75" x14ac:dyDescent="0.25">
      <c r="A2274" s="54"/>
      <c r="B2274" s="51" t="s">
        <v>352</v>
      </c>
      <c r="C2274" s="14"/>
      <c r="D2274" s="14"/>
      <c r="E2274" s="14"/>
      <c r="F2274" s="14"/>
      <c r="G2274" s="14"/>
      <c r="H2274" s="14"/>
    </row>
    <row r="2275" spans="1:8" ht="15.75" x14ac:dyDescent="0.25">
      <c r="A2275" s="11">
        <v>1</v>
      </c>
      <c r="B2275" s="12" t="s">
        <v>207</v>
      </c>
      <c r="C2275" s="14">
        <f t="shared" ref="C2275:H2275" si="471">C2276+C2281</f>
        <v>35.150000000000006</v>
      </c>
      <c r="D2275" s="14">
        <f t="shared" si="471"/>
        <v>48.929499999999997</v>
      </c>
      <c r="E2275" s="14">
        <f t="shared" si="471"/>
        <v>37.081000000000003</v>
      </c>
      <c r="F2275" s="14">
        <f t="shared" si="471"/>
        <v>41.384</v>
      </c>
      <c r="G2275" s="14">
        <f t="shared" si="471"/>
        <v>43.384</v>
      </c>
      <c r="H2275" s="14">
        <f t="shared" si="471"/>
        <v>43.384</v>
      </c>
    </row>
    <row r="2276" spans="1:8" ht="31.5" x14ac:dyDescent="0.25">
      <c r="A2276" s="11">
        <v>2</v>
      </c>
      <c r="B2276" s="12" t="s">
        <v>209</v>
      </c>
      <c r="C2276" s="14">
        <f t="shared" ref="C2276:H2276" si="472">C2278+C2279+C2280</f>
        <v>2.9470000000000001</v>
      </c>
      <c r="D2276" s="14">
        <f t="shared" si="472"/>
        <v>8.4077000000000002</v>
      </c>
      <c r="E2276" s="14">
        <f t="shared" si="472"/>
        <v>6</v>
      </c>
      <c r="F2276" s="14">
        <f t="shared" si="472"/>
        <v>10</v>
      </c>
      <c r="G2276" s="14">
        <f t="shared" si="472"/>
        <v>12</v>
      </c>
      <c r="H2276" s="14">
        <f t="shared" si="472"/>
        <v>12</v>
      </c>
    </row>
    <row r="2277" spans="1:8" ht="15.75" x14ac:dyDescent="0.25">
      <c r="A2277" s="11">
        <v>3</v>
      </c>
      <c r="B2277" s="12" t="s">
        <v>223</v>
      </c>
      <c r="C2277" s="14">
        <v>0</v>
      </c>
      <c r="D2277" s="14">
        <f>D2276/C2276*100</f>
        <v>285.29691211401428</v>
      </c>
      <c r="E2277" s="14">
        <f>E2276/D2276*100</f>
        <v>71.363155202968713</v>
      </c>
      <c r="F2277" s="14">
        <f>F2276/E2276*100</f>
        <v>166.66666666666669</v>
      </c>
      <c r="G2277" s="14">
        <f>G2276/F2276*100</f>
        <v>120</v>
      </c>
      <c r="H2277" s="14">
        <f>H2276/G2276*100</f>
        <v>100</v>
      </c>
    </row>
    <row r="2278" spans="1:8" ht="15.75" x14ac:dyDescent="0.25">
      <c r="A2278" s="11">
        <v>4</v>
      </c>
      <c r="B2278" s="12" t="s">
        <v>211</v>
      </c>
      <c r="C2278" s="14">
        <v>2.9470000000000001</v>
      </c>
      <c r="D2278" s="14">
        <v>8.4077000000000002</v>
      </c>
      <c r="E2278" s="14">
        <v>6</v>
      </c>
      <c r="F2278" s="14">
        <v>10</v>
      </c>
      <c r="G2278" s="14">
        <v>12</v>
      </c>
      <c r="H2278" s="14">
        <v>12</v>
      </c>
    </row>
    <row r="2279" spans="1:8" ht="15.75" x14ac:dyDescent="0.25">
      <c r="A2279" s="11">
        <v>5</v>
      </c>
      <c r="B2279" s="12" t="s">
        <v>212</v>
      </c>
      <c r="C2279" s="14"/>
      <c r="D2279" s="14"/>
      <c r="E2279" s="14"/>
      <c r="F2279" s="14"/>
      <c r="G2279" s="14"/>
      <c r="H2279" s="14"/>
    </row>
    <row r="2280" spans="1:8" ht="31.5" x14ac:dyDescent="0.25">
      <c r="A2280" s="11">
        <v>6</v>
      </c>
      <c r="B2280" s="12" t="s">
        <v>213</v>
      </c>
      <c r="C2280" s="14"/>
      <c r="D2280" s="14"/>
      <c r="E2280" s="14"/>
      <c r="F2280" s="14"/>
      <c r="G2280" s="14"/>
      <c r="H2280" s="14"/>
    </row>
    <row r="2281" spans="1:8" ht="15.75" x14ac:dyDescent="0.25">
      <c r="A2281" s="11">
        <v>7</v>
      </c>
      <c r="B2281" s="12" t="s">
        <v>214</v>
      </c>
      <c r="C2281" s="14">
        <f t="shared" ref="C2281:H2281" si="473">C2282+C2283+C2284</f>
        <v>32.203000000000003</v>
      </c>
      <c r="D2281" s="14">
        <f t="shared" si="473"/>
        <v>40.521799999999999</v>
      </c>
      <c r="E2281" s="14">
        <f t="shared" si="473"/>
        <v>31.081</v>
      </c>
      <c r="F2281" s="14">
        <f t="shared" si="473"/>
        <v>31.384</v>
      </c>
      <c r="G2281" s="14">
        <f t="shared" si="473"/>
        <v>31.384</v>
      </c>
      <c r="H2281" s="14">
        <f t="shared" si="473"/>
        <v>31.384</v>
      </c>
    </row>
    <row r="2282" spans="1:8" ht="15.75" x14ac:dyDescent="0.25">
      <c r="A2282" s="11">
        <v>8</v>
      </c>
      <c r="B2282" s="12" t="s">
        <v>215</v>
      </c>
      <c r="C2282" s="14">
        <v>31.803000000000001</v>
      </c>
      <c r="D2282" s="14">
        <v>33.97</v>
      </c>
      <c r="E2282" s="14">
        <v>31.081</v>
      </c>
      <c r="F2282" s="14">
        <v>31.384</v>
      </c>
      <c r="G2282" s="14">
        <v>31.384</v>
      </c>
      <c r="H2282" s="14">
        <v>31.384</v>
      </c>
    </row>
    <row r="2283" spans="1:8" ht="31.5" x14ac:dyDescent="0.25">
      <c r="A2283" s="11">
        <v>9</v>
      </c>
      <c r="B2283" s="12" t="s">
        <v>216</v>
      </c>
      <c r="C2283" s="14">
        <v>0.4</v>
      </c>
      <c r="D2283" s="14">
        <v>6.5518000000000001</v>
      </c>
      <c r="E2283" s="14">
        <v>0</v>
      </c>
      <c r="F2283" s="14">
        <v>0</v>
      </c>
      <c r="G2283" s="14">
        <v>0</v>
      </c>
      <c r="H2283" s="14">
        <v>0</v>
      </c>
    </row>
    <row r="2284" spans="1:8" ht="15.75" x14ac:dyDescent="0.25">
      <c r="A2284" s="11">
        <v>10</v>
      </c>
      <c r="B2284" s="12" t="s">
        <v>217</v>
      </c>
      <c r="C2284" s="14"/>
      <c r="D2284" s="14"/>
      <c r="E2284" s="14"/>
      <c r="F2284" s="14"/>
      <c r="G2284" s="14"/>
      <c r="H2284" s="14"/>
    </row>
    <row r="2285" spans="1:8" ht="15.75" x14ac:dyDescent="0.25">
      <c r="A2285" s="11">
        <v>11</v>
      </c>
      <c r="B2285" s="12" t="s">
        <v>218</v>
      </c>
      <c r="C2285" s="14"/>
      <c r="D2285" s="14"/>
      <c r="E2285" s="14"/>
      <c r="F2285" s="14"/>
      <c r="G2285" s="14"/>
      <c r="H2285" s="14"/>
    </row>
    <row r="2286" spans="1:8" ht="47.25" x14ac:dyDescent="0.25">
      <c r="A2286" s="11">
        <v>12</v>
      </c>
      <c r="B2286" s="12" t="s">
        <v>243</v>
      </c>
      <c r="C2286" s="14"/>
      <c r="D2286" s="14"/>
      <c r="E2286" s="14"/>
      <c r="F2286" s="14"/>
      <c r="G2286" s="14"/>
      <c r="H2286" s="14"/>
    </row>
    <row r="2287" spans="1:8" ht="15.75" x14ac:dyDescent="0.25">
      <c r="A2287" s="11">
        <v>13</v>
      </c>
      <c r="B2287" s="12" t="s">
        <v>220</v>
      </c>
      <c r="C2287" s="14">
        <v>33.357799999999997</v>
      </c>
      <c r="D2287" s="14">
        <v>43.929200000000002</v>
      </c>
      <c r="E2287" s="14">
        <v>37.081000000000003</v>
      </c>
      <c r="F2287" s="14">
        <v>41.384</v>
      </c>
      <c r="G2287" s="14">
        <v>43.384</v>
      </c>
      <c r="H2287" s="14">
        <v>43.384</v>
      </c>
    </row>
    <row r="2288" spans="1:8" ht="15.75" x14ac:dyDescent="0.25">
      <c r="A2288" s="11">
        <v>14</v>
      </c>
      <c r="B2288" s="12" t="s">
        <v>223</v>
      </c>
      <c r="C2288" s="14">
        <v>0</v>
      </c>
      <c r="D2288" s="14">
        <f>D2287/C2287*100</f>
        <v>131.69093885088347</v>
      </c>
      <c r="E2288" s="14">
        <f>E2287/D2287*100</f>
        <v>84.410824690638577</v>
      </c>
      <c r="F2288" s="14">
        <f>F2287/E2287*100</f>
        <v>111.60432566543513</v>
      </c>
      <c r="G2288" s="14">
        <f>G2287/F2287*100</f>
        <v>104.83278561763001</v>
      </c>
      <c r="H2288" s="14">
        <f>H2287/G2287*100</f>
        <v>100</v>
      </c>
    </row>
    <row r="2289" spans="1:8" ht="15.75" x14ac:dyDescent="0.25">
      <c r="A2289" s="54"/>
      <c r="B2289" s="51" t="s">
        <v>353</v>
      </c>
      <c r="C2289" s="14"/>
      <c r="D2289" s="14"/>
      <c r="E2289" s="14"/>
      <c r="F2289" s="14"/>
      <c r="G2289" s="14"/>
      <c r="H2289" s="14"/>
    </row>
    <row r="2290" spans="1:8" ht="15.75" x14ac:dyDescent="0.25">
      <c r="A2290" s="11">
        <v>1</v>
      </c>
      <c r="B2290" s="12" t="s">
        <v>207</v>
      </c>
      <c r="C2290" s="14">
        <f t="shared" ref="C2290:H2290" si="474">C2291+C2296</f>
        <v>221.20599999999999</v>
      </c>
      <c r="D2290" s="14">
        <f t="shared" si="474"/>
        <v>409.66399999999999</v>
      </c>
      <c r="E2290" s="14">
        <f t="shared" si="474"/>
        <v>162.321</v>
      </c>
      <c r="F2290" s="14">
        <f t="shared" si="474"/>
        <v>267.61199999999997</v>
      </c>
      <c r="G2290" s="14">
        <f t="shared" si="474"/>
        <v>287.61199999999997</v>
      </c>
      <c r="H2290" s="14">
        <f t="shared" si="474"/>
        <v>317.61199999999997</v>
      </c>
    </row>
    <row r="2291" spans="1:8" ht="31.5" x14ac:dyDescent="0.25">
      <c r="A2291" s="11">
        <v>2</v>
      </c>
      <c r="B2291" s="12" t="s">
        <v>209</v>
      </c>
      <c r="C2291" s="14">
        <f t="shared" ref="C2291:H2291" si="475">C2293+C2294+C2295</f>
        <v>51.421999999999997</v>
      </c>
      <c r="D2291" s="14">
        <f t="shared" si="475"/>
        <v>80.435000000000002</v>
      </c>
      <c r="E2291" s="14">
        <f t="shared" si="475"/>
        <v>90</v>
      </c>
      <c r="F2291" s="14">
        <f t="shared" si="475"/>
        <v>130</v>
      </c>
      <c r="G2291" s="14">
        <f t="shared" si="475"/>
        <v>150</v>
      </c>
      <c r="H2291" s="14">
        <f t="shared" si="475"/>
        <v>180</v>
      </c>
    </row>
    <row r="2292" spans="1:8" ht="15.75" x14ac:dyDescent="0.25">
      <c r="A2292" s="11">
        <v>3</v>
      </c>
      <c r="B2292" s="12" t="s">
        <v>223</v>
      </c>
      <c r="C2292" s="14">
        <v>0</v>
      </c>
      <c r="D2292" s="14">
        <f>D2291/C2291*100</f>
        <v>156.4213760647194</v>
      </c>
      <c r="E2292" s="14">
        <f>E2291/D2291*100</f>
        <v>111.89158948219058</v>
      </c>
      <c r="F2292" s="14">
        <f>F2291/E2291*100</f>
        <v>144.44444444444443</v>
      </c>
      <c r="G2292" s="14">
        <f>G2291/F2291*100</f>
        <v>115.38461538461537</v>
      </c>
      <c r="H2292" s="14">
        <f>H2291/G2291*100</f>
        <v>120</v>
      </c>
    </row>
    <row r="2293" spans="1:8" ht="15.75" x14ac:dyDescent="0.25">
      <c r="A2293" s="11">
        <v>4</v>
      </c>
      <c r="B2293" s="12" t="s">
        <v>211</v>
      </c>
      <c r="C2293" s="14">
        <v>51.421999999999997</v>
      </c>
      <c r="D2293" s="14">
        <v>80.435000000000002</v>
      </c>
      <c r="E2293" s="14">
        <v>90</v>
      </c>
      <c r="F2293" s="14">
        <v>130</v>
      </c>
      <c r="G2293" s="14">
        <v>150</v>
      </c>
      <c r="H2293" s="14">
        <v>180</v>
      </c>
    </row>
    <row r="2294" spans="1:8" ht="15.75" x14ac:dyDescent="0.25">
      <c r="A2294" s="11">
        <v>5</v>
      </c>
      <c r="B2294" s="12" t="s">
        <v>212</v>
      </c>
      <c r="C2294" s="14"/>
      <c r="D2294" s="14"/>
      <c r="E2294" s="14"/>
      <c r="F2294" s="14"/>
      <c r="G2294" s="14"/>
      <c r="H2294" s="14"/>
    </row>
    <row r="2295" spans="1:8" ht="31.5" x14ac:dyDescent="0.25">
      <c r="A2295" s="11">
        <v>6</v>
      </c>
      <c r="B2295" s="12" t="s">
        <v>213</v>
      </c>
      <c r="C2295" s="14"/>
      <c r="D2295" s="14"/>
      <c r="E2295" s="14"/>
      <c r="F2295" s="14"/>
      <c r="G2295" s="14"/>
      <c r="H2295" s="14"/>
    </row>
    <row r="2296" spans="1:8" ht="15.75" x14ac:dyDescent="0.25">
      <c r="A2296" s="11">
        <v>7</v>
      </c>
      <c r="B2296" s="12" t="s">
        <v>214</v>
      </c>
      <c r="C2296" s="14">
        <f t="shared" ref="C2296:H2296" si="476">C2297+C2298+C2299</f>
        <v>169.78399999999999</v>
      </c>
      <c r="D2296" s="14">
        <f t="shared" si="476"/>
        <v>329.22899999999998</v>
      </c>
      <c r="E2296" s="14">
        <f t="shared" si="476"/>
        <v>72.320999999999998</v>
      </c>
      <c r="F2296" s="14">
        <f t="shared" si="476"/>
        <v>137.61199999999999</v>
      </c>
      <c r="G2296" s="14">
        <f t="shared" si="476"/>
        <v>137.61199999999999</v>
      </c>
      <c r="H2296" s="14">
        <f t="shared" si="476"/>
        <v>137.61199999999999</v>
      </c>
    </row>
    <row r="2297" spans="1:8" ht="15.75" x14ac:dyDescent="0.25">
      <c r="A2297" s="11">
        <v>8</v>
      </c>
      <c r="B2297" s="12" t="s">
        <v>215</v>
      </c>
      <c r="C2297" s="14">
        <v>152.25700000000001</v>
      </c>
      <c r="D2297" s="14">
        <v>151.98699999999999</v>
      </c>
      <c r="E2297" s="14">
        <v>72.320999999999998</v>
      </c>
      <c r="F2297" s="14">
        <v>137.61199999999999</v>
      </c>
      <c r="G2297" s="14">
        <v>137.61199999999999</v>
      </c>
      <c r="H2297" s="14">
        <v>137.61199999999999</v>
      </c>
    </row>
    <row r="2298" spans="1:8" ht="31.5" x14ac:dyDescent="0.25">
      <c r="A2298" s="11">
        <v>9</v>
      </c>
      <c r="B2298" s="12" t="s">
        <v>216</v>
      </c>
      <c r="C2298" s="14">
        <v>17.527000000000001</v>
      </c>
      <c r="D2298" s="14">
        <v>177.24199999999999</v>
      </c>
      <c r="E2298" s="14">
        <v>0</v>
      </c>
      <c r="F2298" s="14">
        <v>0</v>
      </c>
      <c r="G2298" s="14">
        <v>0</v>
      </c>
      <c r="H2298" s="14">
        <v>0</v>
      </c>
    </row>
    <row r="2299" spans="1:8" ht="15.75" x14ac:dyDescent="0.25">
      <c r="A2299" s="11">
        <v>10</v>
      </c>
      <c r="B2299" s="12" t="s">
        <v>217</v>
      </c>
      <c r="C2299" s="14"/>
      <c r="D2299" s="14"/>
      <c r="E2299" s="14"/>
      <c r="F2299" s="14"/>
      <c r="G2299" s="14"/>
      <c r="H2299" s="14"/>
    </row>
    <row r="2300" spans="1:8" ht="15.75" x14ac:dyDescent="0.25">
      <c r="A2300" s="11">
        <v>11</v>
      </c>
      <c r="B2300" s="12" t="s">
        <v>218</v>
      </c>
      <c r="C2300" s="14"/>
      <c r="D2300" s="14"/>
      <c r="E2300" s="14"/>
      <c r="F2300" s="14"/>
      <c r="G2300" s="14"/>
      <c r="H2300" s="14"/>
    </row>
    <row r="2301" spans="1:8" ht="47.25" x14ac:dyDescent="0.25">
      <c r="A2301" s="11">
        <v>12</v>
      </c>
      <c r="B2301" s="12" t="s">
        <v>243</v>
      </c>
      <c r="C2301" s="14"/>
      <c r="D2301" s="14"/>
      <c r="E2301" s="14"/>
      <c r="F2301" s="14"/>
      <c r="G2301" s="14"/>
      <c r="H2301" s="14"/>
    </row>
    <row r="2302" spans="1:8" ht="15.75" x14ac:dyDescent="0.25">
      <c r="A2302" s="11">
        <v>13</v>
      </c>
      <c r="B2302" s="12" t="s">
        <v>220</v>
      </c>
      <c r="C2302" s="14">
        <v>199.92869999999999</v>
      </c>
      <c r="D2302" s="14">
        <v>433.45800000000003</v>
      </c>
      <c r="E2302" s="14">
        <v>162.321</v>
      </c>
      <c r="F2302" s="14">
        <v>267.61200000000002</v>
      </c>
      <c r="G2302" s="14">
        <v>287.61200000000002</v>
      </c>
      <c r="H2302" s="14">
        <v>317.61200000000002</v>
      </c>
    </row>
    <row r="2303" spans="1:8" ht="15.75" x14ac:dyDescent="0.25">
      <c r="A2303" s="11">
        <v>14</v>
      </c>
      <c r="B2303" s="12" t="s">
        <v>223</v>
      </c>
      <c r="C2303" s="14">
        <v>0</v>
      </c>
      <c r="D2303" s="14">
        <f>D2302/C2302*100</f>
        <v>216.80629144289944</v>
      </c>
      <c r="E2303" s="14">
        <f>E2302/D2302*100</f>
        <v>37.447918829505973</v>
      </c>
      <c r="F2303" s="14">
        <f>F2302/E2302*100</f>
        <v>164.86591383739628</v>
      </c>
      <c r="G2303" s="14">
        <f>G2302/F2302*100</f>
        <v>107.47350641974201</v>
      </c>
      <c r="H2303" s="14">
        <f>H2302/G2302*100</f>
        <v>110.43071916331724</v>
      </c>
    </row>
    <row r="2304" spans="1:8" ht="15.75" x14ac:dyDescent="0.25">
      <c r="A2304" s="54"/>
      <c r="B2304" s="51" t="s">
        <v>354</v>
      </c>
      <c r="C2304" s="14"/>
      <c r="D2304" s="14"/>
      <c r="E2304" s="14"/>
      <c r="F2304" s="14"/>
      <c r="G2304" s="14"/>
      <c r="H2304" s="14"/>
    </row>
    <row r="2305" spans="1:8" ht="15.75" x14ac:dyDescent="0.25">
      <c r="A2305" s="11">
        <v>1</v>
      </c>
      <c r="B2305" s="12" t="s">
        <v>207</v>
      </c>
      <c r="C2305" s="14">
        <f t="shared" ref="C2305:H2305" si="477">C2306+C2311</f>
        <v>38.658999999999999</v>
      </c>
      <c r="D2305" s="14">
        <f t="shared" si="477"/>
        <v>56.691000000000003</v>
      </c>
      <c r="E2305" s="14">
        <f t="shared" si="477"/>
        <v>41.052</v>
      </c>
      <c r="F2305" s="14">
        <f t="shared" si="477"/>
        <v>42.012</v>
      </c>
      <c r="G2305" s="14">
        <f t="shared" si="477"/>
        <v>42.012</v>
      </c>
      <c r="H2305" s="14">
        <f t="shared" si="477"/>
        <v>44.012</v>
      </c>
    </row>
    <row r="2306" spans="1:8" ht="31.5" x14ac:dyDescent="0.25">
      <c r="A2306" s="11">
        <v>2</v>
      </c>
      <c r="B2306" s="12" t="s">
        <v>209</v>
      </c>
      <c r="C2306" s="14">
        <f t="shared" ref="C2306:H2306" si="478">C2308+C2309+C2310</f>
        <v>6.67</v>
      </c>
      <c r="D2306" s="14">
        <f t="shared" si="478"/>
        <v>6.74</v>
      </c>
      <c r="E2306" s="14">
        <f t="shared" si="478"/>
        <v>7.5</v>
      </c>
      <c r="F2306" s="14">
        <f t="shared" si="478"/>
        <v>10</v>
      </c>
      <c r="G2306" s="14">
        <f t="shared" si="478"/>
        <v>10</v>
      </c>
      <c r="H2306" s="14">
        <f t="shared" si="478"/>
        <v>12</v>
      </c>
    </row>
    <row r="2307" spans="1:8" ht="15.75" x14ac:dyDescent="0.25">
      <c r="A2307" s="11">
        <v>3</v>
      </c>
      <c r="B2307" s="12" t="s">
        <v>223</v>
      </c>
      <c r="C2307" s="14">
        <v>0</v>
      </c>
      <c r="D2307" s="14">
        <f>D2306/C2306*100</f>
        <v>101.04947526236883</v>
      </c>
      <c r="E2307" s="14">
        <f>E2306/D2306*100</f>
        <v>111.27596439169139</v>
      </c>
      <c r="F2307" s="14">
        <f>F2306/E2306*100</f>
        <v>133.33333333333331</v>
      </c>
      <c r="G2307" s="14">
        <f>G2306/F2306*100</f>
        <v>100</v>
      </c>
      <c r="H2307" s="14">
        <f>H2306/G2306*100</f>
        <v>120</v>
      </c>
    </row>
    <row r="2308" spans="1:8" ht="15.75" x14ac:dyDescent="0.25">
      <c r="A2308" s="11">
        <v>4</v>
      </c>
      <c r="B2308" s="12" t="s">
        <v>211</v>
      </c>
      <c r="C2308" s="14">
        <v>6.67</v>
      </c>
      <c r="D2308" s="14">
        <v>6.74</v>
      </c>
      <c r="E2308" s="14">
        <v>7.5</v>
      </c>
      <c r="F2308" s="14">
        <v>10</v>
      </c>
      <c r="G2308" s="14">
        <v>10</v>
      </c>
      <c r="H2308" s="14">
        <v>12</v>
      </c>
    </row>
    <row r="2309" spans="1:8" ht="15.75" x14ac:dyDescent="0.25">
      <c r="A2309" s="11">
        <v>5</v>
      </c>
      <c r="B2309" s="12" t="s">
        <v>212</v>
      </c>
      <c r="C2309" s="14"/>
      <c r="D2309" s="14"/>
      <c r="E2309" s="14"/>
      <c r="F2309" s="14"/>
      <c r="G2309" s="14"/>
      <c r="H2309" s="14"/>
    </row>
    <row r="2310" spans="1:8" ht="31.5" x14ac:dyDescent="0.25">
      <c r="A2310" s="11">
        <v>6</v>
      </c>
      <c r="B2310" s="12" t="s">
        <v>213</v>
      </c>
      <c r="C2310" s="14"/>
      <c r="D2310" s="14"/>
      <c r="E2310" s="14"/>
      <c r="F2310" s="14"/>
      <c r="G2310" s="14"/>
      <c r="H2310" s="14"/>
    </row>
    <row r="2311" spans="1:8" ht="15.75" x14ac:dyDescent="0.25">
      <c r="A2311" s="11">
        <v>7</v>
      </c>
      <c r="B2311" s="12" t="s">
        <v>214</v>
      </c>
      <c r="C2311" s="14">
        <f t="shared" ref="C2311:H2311" si="479">C2312+C2313+C2314</f>
        <v>31.989000000000001</v>
      </c>
      <c r="D2311" s="14">
        <f t="shared" si="479"/>
        <v>49.951000000000001</v>
      </c>
      <c r="E2311" s="14">
        <f t="shared" si="479"/>
        <v>33.552</v>
      </c>
      <c r="F2311" s="14">
        <f t="shared" si="479"/>
        <v>32.012</v>
      </c>
      <c r="G2311" s="14">
        <f t="shared" si="479"/>
        <v>32.012</v>
      </c>
      <c r="H2311" s="14">
        <f t="shared" si="479"/>
        <v>32.012</v>
      </c>
    </row>
    <row r="2312" spans="1:8" ht="15.75" x14ac:dyDescent="0.25">
      <c r="A2312" s="11">
        <v>8</v>
      </c>
      <c r="B2312" s="12" t="s">
        <v>215</v>
      </c>
      <c r="C2312" s="14">
        <v>31.989000000000001</v>
      </c>
      <c r="D2312" s="14">
        <v>37.295999999999999</v>
      </c>
      <c r="E2312" s="14">
        <v>33.552</v>
      </c>
      <c r="F2312" s="14">
        <v>32.012</v>
      </c>
      <c r="G2312" s="14">
        <v>32.012</v>
      </c>
      <c r="H2312" s="14">
        <v>32.012</v>
      </c>
    </row>
    <row r="2313" spans="1:8" ht="31.5" x14ac:dyDescent="0.25">
      <c r="A2313" s="11">
        <v>9</v>
      </c>
      <c r="B2313" s="12" t="s">
        <v>216</v>
      </c>
      <c r="C2313" s="14">
        <v>0</v>
      </c>
      <c r="D2313" s="14">
        <v>12.654999999999999</v>
      </c>
      <c r="E2313" s="14">
        <v>0</v>
      </c>
      <c r="F2313" s="14">
        <v>0</v>
      </c>
      <c r="G2313" s="14">
        <v>0</v>
      </c>
      <c r="H2313" s="14">
        <v>0</v>
      </c>
    </row>
    <row r="2314" spans="1:8" ht="15.75" x14ac:dyDescent="0.25">
      <c r="A2314" s="11">
        <v>10</v>
      </c>
      <c r="B2314" s="12" t="s">
        <v>217</v>
      </c>
      <c r="C2314" s="14"/>
      <c r="D2314" s="14"/>
      <c r="E2314" s="14"/>
      <c r="F2314" s="14"/>
      <c r="G2314" s="14"/>
      <c r="H2314" s="14"/>
    </row>
    <row r="2315" spans="1:8" ht="15.75" x14ac:dyDescent="0.25">
      <c r="A2315" s="11">
        <v>11</v>
      </c>
      <c r="B2315" s="12" t="s">
        <v>218</v>
      </c>
      <c r="C2315" s="14"/>
      <c r="D2315" s="14"/>
      <c r="E2315" s="14"/>
      <c r="F2315" s="14"/>
      <c r="G2315" s="14"/>
      <c r="H2315" s="14"/>
    </row>
    <row r="2316" spans="1:8" ht="47.25" x14ac:dyDescent="0.25">
      <c r="A2316" s="11">
        <v>12</v>
      </c>
      <c r="B2316" s="12" t="s">
        <v>243</v>
      </c>
      <c r="C2316" s="14"/>
      <c r="D2316" s="14"/>
      <c r="E2316" s="14"/>
      <c r="F2316" s="14"/>
      <c r="G2316" s="14"/>
      <c r="H2316" s="14"/>
    </row>
    <row r="2317" spans="1:8" ht="15.75" x14ac:dyDescent="0.25">
      <c r="A2317" s="11">
        <v>13</v>
      </c>
      <c r="B2317" s="12" t="s">
        <v>220</v>
      </c>
      <c r="C2317" s="14">
        <v>34.534100000000002</v>
      </c>
      <c r="D2317" s="14">
        <v>57.395400000000002</v>
      </c>
      <c r="E2317" s="14">
        <v>41.052</v>
      </c>
      <c r="F2317" s="14">
        <v>42.012</v>
      </c>
      <c r="G2317" s="14">
        <v>42.012</v>
      </c>
      <c r="H2317" s="14">
        <v>44.012</v>
      </c>
    </row>
    <row r="2318" spans="1:8" ht="15.75" x14ac:dyDescent="0.25">
      <c r="A2318" s="11">
        <v>14</v>
      </c>
      <c r="B2318" s="12" t="s">
        <v>223</v>
      </c>
      <c r="C2318" s="14">
        <v>0</v>
      </c>
      <c r="D2318" s="14">
        <f>D2317/C2317*100</f>
        <v>166.19920600218333</v>
      </c>
      <c r="E2318" s="14">
        <f>E2317/D2317*100</f>
        <v>71.524895723350639</v>
      </c>
      <c r="F2318" s="14">
        <f>F2317/E2317*100</f>
        <v>102.33849751534638</v>
      </c>
      <c r="G2318" s="14">
        <f>G2317/F2317*100</f>
        <v>100</v>
      </c>
      <c r="H2318" s="14">
        <f>H2317/G2317*100</f>
        <v>104.76054460630296</v>
      </c>
    </row>
    <row r="2319" spans="1:8" ht="15.75" x14ac:dyDescent="0.25">
      <c r="A2319" s="54"/>
      <c r="B2319" s="51" t="s">
        <v>355</v>
      </c>
      <c r="C2319" s="14"/>
      <c r="D2319" s="14"/>
      <c r="E2319" s="14"/>
      <c r="F2319" s="14"/>
      <c r="G2319" s="14"/>
      <c r="H2319" s="14"/>
    </row>
    <row r="2320" spans="1:8" ht="15.75" x14ac:dyDescent="0.25">
      <c r="A2320" s="11">
        <v>1</v>
      </c>
      <c r="B2320" s="12" t="s">
        <v>207</v>
      </c>
      <c r="C2320" s="14">
        <f t="shared" ref="C2320:H2320" si="480">C2321+C2326</f>
        <v>32.387999999999998</v>
      </c>
      <c r="D2320" s="14">
        <f t="shared" si="480"/>
        <v>39.291000000000004</v>
      </c>
      <c r="E2320" s="14">
        <f t="shared" si="480"/>
        <v>43.214999999999996</v>
      </c>
      <c r="F2320" s="14">
        <f t="shared" si="480"/>
        <v>43.003999999999998</v>
      </c>
      <c r="G2320" s="14">
        <f t="shared" si="480"/>
        <v>45.003999999999998</v>
      </c>
      <c r="H2320" s="14">
        <f t="shared" si="480"/>
        <v>47.003999999999998</v>
      </c>
    </row>
    <row r="2321" spans="1:8" ht="31.5" x14ac:dyDescent="0.25">
      <c r="A2321" s="11">
        <v>2</v>
      </c>
      <c r="B2321" s="12" t="s">
        <v>209</v>
      </c>
      <c r="C2321" s="14">
        <f t="shared" ref="C2321:H2321" si="481">C2323+C2324+C2325</f>
        <v>3.1720000000000002</v>
      </c>
      <c r="D2321" s="14">
        <f t="shared" si="481"/>
        <v>4.1580000000000004</v>
      </c>
      <c r="E2321" s="14">
        <f t="shared" si="481"/>
        <v>4.5</v>
      </c>
      <c r="F2321" s="14">
        <f t="shared" si="481"/>
        <v>8</v>
      </c>
      <c r="G2321" s="14">
        <f t="shared" si="481"/>
        <v>10</v>
      </c>
      <c r="H2321" s="14">
        <f t="shared" si="481"/>
        <v>12</v>
      </c>
    </row>
    <row r="2322" spans="1:8" ht="15.75" x14ac:dyDescent="0.25">
      <c r="A2322" s="11">
        <v>3</v>
      </c>
      <c r="B2322" s="12" t="s">
        <v>223</v>
      </c>
      <c r="C2322" s="14">
        <v>0</v>
      </c>
      <c r="D2322" s="14">
        <f>D2321/C2321*100</f>
        <v>131.08448928121058</v>
      </c>
      <c r="E2322" s="14">
        <f>E2321/D2321*100</f>
        <v>108.22510822510823</v>
      </c>
      <c r="F2322" s="14">
        <f>F2321/E2321*100</f>
        <v>177.77777777777777</v>
      </c>
      <c r="G2322" s="14">
        <f>G2321/F2321*100</f>
        <v>125</v>
      </c>
      <c r="H2322" s="14">
        <f>H2321/G2321*100</f>
        <v>120</v>
      </c>
    </row>
    <row r="2323" spans="1:8" ht="15.75" x14ac:dyDescent="0.25">
      <c r="A2323" s="11">
        <v>4</v>
      </c>
      <c r="B2323" s="12" t="s">
        <v>211</v>
      </c>
      <c r="C2323" s="14">
        <v>3.1720000000000002</v>
      </c>
      <c r="D2323" s="14">
        <v>4.1580000000000004</v>
      </c>
      <c r="E2323" s="14">
        <v>4.5</v>
      </c>
      <c r="F2323" s="14">
        <v>8</v>
      </c>
      <c r="G2323" s="14">
        <v>10</v>
      </c>
      <c r="H2323" s="14">
        <v>12</v>
      </c>
    </row>
    <row r="2324" spans="1:8" ht="15.75" x14ac:dyDescent="0.25">
      <c r="A2324" s="11">
        <v>5</v>
      </c>
      <c r="B2324" s="12" t="s">
        <v>212</v>
      </c>
      <c r="C2324" s="14"/>
      <c r="D2324" s="14"/>
      <c r="E2324" s="14"/>
      <c r="F2324" s="14"/>
      <c r="G2324" s="14"/>
      <c r="H2324" s="14"/>
    </row>
    <row r="2325" spans="1:8" ht="31.5" x14ac:dyDescent="0.25">
      <c r="A2325" s="11">
        <v>6</v>
      </c>
      <c r="B2325" s="12" t="s">
        <v>213</v>
      </c>
      <c r="C2325" s="14"/>
      <c r="D2325" s="14"/>
      <c r="E2325" s="14"/>
      <c r="F2325" s="14"/>
      <c r="G2325" s="14"/>
      <c r="H2325" s="14"/>
    </row>
    <row r="2326" spans="1:8" ht="15.75" x14ac:dyDescent="0.25">
      <c r="A2326" s="11">
        <v>7</v>
      </c>
      <c r="B2326" s="12" t="s">
        <v>214</v>
      </c>
      <c r="C2326" s="14">
        <f t="shared" ref="C2326:H2326" si="482">C2327+C2328+C2329</f>
        <v>29.216000000000001</v>
      </c>
      <c r="D2326" s="14">
        <f t="shared" si="482"/>
        <v>35.133000000000003</v>
      </c>
      <c r="E2326" s="14">
        <f t="shared" si="482"/>
        <v>38.714999999999996</v>
      </c>
      <c r="F2326" s="14">
        <f t="shared" si="482"/>
        <v>35.003999999999998</v>
      </c>
      <c r="G2326" s="14">
        <f t="shared" si="482"/>
        <v>35.003999999999998</v>
      </c>
      <c r="H2326" s="14">
        <f t="shared" si="482"/>
        <v>35.003999999999998</v>
      </c>
    </row>
    <row r="2327" spans="1:8" ht="15.75" x14ac:dyDescent="0.25">
      <c r="A2327" s="11">
        <v>8</v>
      </c>
      <c r="B2327" s="12" t="s">
        <v>215</v>
      </c>
      <c r="C2327" s="14">
        <v>29.216000000000001</v>
      </c>
      <c r="D2327" s="14">
        <v>35.133000000000003</v>
      </c>
      <c r="E2327" s="14">
        <v>31.074999999999999</v>
      </c>
      <c r="F2327" s="14">
        <v>35.003999999999998</v>
      </c>
      <c r="G2327" s="14">
        <v>35.003999999999998</v>
      </c>
      <c r="H2327" s="14">
        <v>35.003999999999998</v>
      </c>
    </row>
    <row r="2328" spans="1:8" ht="31.5" x14ac:dyDescent="0.25">
      <c r="A2328" s="11">
        <v>9</v>
      </c>
      <c r="B2328" s="12" t="s">
        <v>216</v>
      </c>
      <c r="C2328" s="14">
        <v>0</v>
      </c>
      <c r="D2328" s="14">
        <v>0</v>
      </c>
      <c r="E2328" s="14">
        <v>7.64</v>
      </c>
      <c r="F2328" s="14">
        <v>0</v>
      </c>
      <c r="G2328" s="14">
        <v>0</v>
      </c>
      <c r="H2328" s="14">
        <v>0</v>
      </c>
    </row>
    <row r="2329" spans="1:8" ht="15.75" x14ac:dyDescent="0.25">
      <c r="A2329" s="11">
        <v>10</v>
      </c>
      <c r="B2329" s="12" t="s">
        <v>217</v>
      </c>
      <c r="C2329" s="14"/>
      <c r="D2329" s="14"/>
      <c r="E2329" s="14"/>
      <c r="F2329" s="14"/>
      <c r="G2329" s="14"/>
      <c r="H2329" s="14"/>
    </row>
    <row r="2330" spans="1:8" ht="15.75" x14ac:dyDescent="0.25">
      <c r="A2330" s="11">
        <v>11</v>
      </c>
      <c r="B2330" s="12" t="s">
        <v>218</v>
      </c>
      <c r="C2330" s="14"/>
      <c r="D2330" s="14"/>
      <c r="E2330" s="14"/>
      <c r="F2330" s="14"/>
      <c r="G2330" s="14"/>
      <c r="H2330" s="14"/>
    </row>
    <row r="2331" spans="1:8" ht="47.25" x14ac:dyDescent="0.25">
      <c r="A2331" s="11">
        <v>12</v>
      </c>
      <c r="B2331" s="12" t="s">
        <v>243</v>
      </c>
      <c r="C2331" s="14"/>
      <c r="D2331" s="14"/>
      <c r="E2331" s="14"/>
      <c r="F2331" s="14"/>
      <c r="G2331" s="14"/>
      <c r="H2331" s="14"/>
    </row>
    <row r="2332" spans="1:8" ht="15.75" x14ac:dyDescent="0.25">
      <c r="A2332" s="11">
        <v>13</v>
      </c>
      <c r="B2332" s="12" t="s">
        <v>220</v>
      </c>
      <c r="C2332" s="14">
        <v>30.970300000000002</v>
      </c>
      <c r="D2332" s="14">
        <v>38.7515</v>
      </c>
      <c r="E2332" s="14">
        <v>43.215000000000003</v>
      </c>
      <c r="F2332" s="14">
        <v>43.003999999999998</v>
      </c>
      <c r="G2332" s="14">
        <v>45.003999999999998</v>
      </c>
      <c r="H2332" s="14">
        <v>47.003999999999998</v>
      </c>
    </row>
    <row r="2333" spans="1:8" ht="15.75" x14ac:dyDescent="0.25">
      <c r="A2333" s="11">
        <v>14</v>
      </c>
      <c r="B2333" s="12" t="s">
        <v>223</v>
      </c>
      <c r="C2333" s="14">
        <v>0</v>
      </c>
      <c r="D2333" s="14">
        <f>D2332/C2332*100</f>
        <v>125.12471626041723</v>
      </c>
      <c r="E2333" s="14">
        <f>E2332/D2332*100</f>
        <v>111.51826380914287</v>
      </c>
      <c r="F2333" s="14">
        <f>F2332/E2332*100</f>
        <v>99.511743607543664</v>
      </c>
      <c r="G2333" s="14">
        <f>G2332/F2332*100</f>
        <v>104.65073016463585</v>
      </c>
      <c r="H2333" s="14">
        <f>H2332/G2332*100</f>
        <v>104.44404941782952</v>
      </c>
    </row>
    <row r="2334" spans="1:8" ht="31.5" x14ac:dyDescent="0.25">
      <c r="A2334" s="54"/>
      <c r="B2334" s="51" t="s">
        <v>356</v>
      </c>
      <c r="C2334" s="14"/>
      <c r="D2334" s="14"/>
      <c r="E2334" s="14"/>
      <c r="F2334" s="14"/>
      <c r="G2334" s="14"/>
      <c r="H2334" s="14"/>
    </row>
    <row r="2335" spans="1:8" ht="15.75" x14ac:dyDescent="0.25">
      <c r="A2335" s="11">
        <v>1</v>
      </c>
      <c r="B2335" s="12" t="s">
        <v>207</v>
      </c>
      <c r="C2335" s="14">
        <f t="shared" ref="C2335:H2335" si="483">C2336+C2341</f>
        <v>43.792999999999999</v>
      </c>
      <c r="D2335" s="14">
        <f t="shared" si="483"/>
        <v>49.768999999999998</v>
      </c>
      <c r="E2335" s="14">
        <f t="shared" si="483"/>
        <v>38.275999999999996</v>
      </c>
      <c r="F2335" s="14">
        <f t="shared" si="483"/>
        <v>49.99</v>
      </c>
      <c r="G2335" s="14">
        <f t="shared" si="483"/>
        <v>49.99</v>
      </c>
      <c r="H2335" s="14">
        <f t="shared" si="483"/>
        <v>51.99</v>
      </c>
    </row>
    <row r="2336" spans="1:8" ht="31.5" x14ac:dyDescent="0.25">
      <c r="A2336" s="11">
        <v>2</v>
      </c>
      <c r="B2336" s="12" t="s">
        <v>209</v>
      </c>
      <c r="C2336" s="14">
        <f t="shared" ref="C2336:H2336" si="484">C2338+C2339+C2340</f>
        <v>8.0180000000000007</v>
      </c>
      <c r="D2336" s="14">
        <f t="shared" si="484"/>
        <v>9.1280000000000001</v>
      </c>
      <c r="E2336" s="14">
        <f t="shared" si="484"/>
        <v>10</v>
      </c>
      <c r="F2336" s="14">
        <f t="shared" si="484"/>
        <v>12</v>
      </c>
      <c r="G2336" s="14">
        <f t="shared" si="484"/>
        <v>12</v>
      </c>
      <c r="H2336" s="14">
        <f t="shared" si="484"/>
        <v>14</v>
      </c>
    </row>
    <row r="2337" spans="1:8" ht="15.75" x14ac:dyDescent="0.25">
      <c r="A2337" s="11">
        <v>3</v>
      </c>
      <c r="B2337" s="12" t="s">
        <v>223</v>
      </c>
      <c r="C2337" s="14">
        <v>0</v>
      </c>
      <c r="D2337" s="14">
        <f>D2336/C2336*100</f>
        <v>113.84385133449737</v>
      </c>
      <c r="E2337" s="14">
        <f>E2336/D2336*100</f>
        <v>109.55302366345312</v>
      </c>
      <c r="F2337" s="14">
        <f>F2336/E2336*100</f>
        <v>120</v>
      </c>
      <c r="G2337" s="14">
        <f>G2336/F2336*100</f>
        <v>100</v>
      </c>
      <c r="H2337" s="14">
        <f>H2336/G2336*100</f>
        <v>116.66666666666667</v>
      </c>
    </row>
    <row r="2338" spans="1:8" ht="15.75" x14ac:dyDescent="0.25">
      <c r="A2338" s="11">
        <v>4</v>
      </c>
      <c r="B2338" s="12" t="s">
        <v>211</v>
      </c>
      <c r="C2338" s="14">
        <v>8.0180000000000007</v>
      </c>
      <c r="D2338" s="14">
        <v>9.1280000000000001</v>
      </c>
      <c r="E2338" s="14">
        <v>10</v>
      </c>
      <c r="F2338" s="14">
        <v>12</v>
      </c>
      <c r="G2338" s="14">
        <v>12</v>
      </c>
      <c r="H2338" s="14">
        <v>14</v>
      </c>
    </row>
    <row r="2339" spans="1:8" ht="15.75" x14ac:dyDescent="0.25">
      <c r="A2339" s="11">
        <v>5</v>
      </c>
      <c r="B2339" s="12" t="s">
        <v>212</v>
      </c>
      <c r="C2339" s="14"/>
      <c r="D2339" s="14"/>
      <c r="E2339" s="14"/>
      <c r="F2339" s="14"/>
      <c r="G2339" s="14"/>
      <c r="H2339" s="14"/>
    </row>
    <row r="2340" spans="1:8" ht="31.5" x14ac:dyDescent="0.25">
      <c r="A2340" s="11">
        <v>6</v>
      </c>
      <c r="B2340" s="12" t="s">
        <v>213</v>
      </c>
      <c r="C2340" s="14"/>
      <c r="D2340" s="14"/>
      <c r="E2340" s="14"/>
      <c r="F2340" s="14"/>
      <c r="G2340" s="14"/>
      <c r="H2340" s="14"/>
    </row>
    <row r="2341" spans="1:8" ht="15.75" x14ac:dyDescent="0.25">
      <c r="A2341" s="11">
        <v>7</v>
      </c>
      <c r="B2341" s="12" t="s">
        <v>214</v>
      </c>
      <c r="C2341" s="14">
        <f t="shared" ref="C2341:H2341" si="485">C2342+C2343+C2344</f>
        <v>35.774999999999999</v>
      </c>
      <c r="D2341" s="14">
        <f t="shared" si="485"/>
        <v>40.640999999999998</v>
      </c>
      <c r="E2341" s="14">
        <f t="shared" si="485"/>
        <v>28.276</v>
      </c>
      <c r="F2341" s="14">
        <f t="shared" si="485"/>
        <v>37.99</v>
      </c>
      <c r="G2341" s="14">
        <f t="shared" si="485"/>
        <v>37.99</v>
      </c>
      <c r="H2341" s="14">
        <f t="shared" si="485"/>
        <v>37.99</v>
      </c>
    </row>
    <row r="2342" spans="1:8" ht="15.75" x14ac:dyDescent="0.25">
      <c r="A2342" s="11">
        <v>8</v>
      </c>
      <c r="B2342" s="12" t="s">
        <v>215</v>
      </c>
      <c r="C2342" s="14">
        <v>35.475000000000001</v>
      </c>
      <c r="D2342" s="14">
        <v>35.119</v>
      </c>
      <c r="E2342" s="14">
        <v>28.276</v>
      </c>
      <c r="F2342" s="14">
        <v>37.99</v>
      </c>
      <c r="G2342" s="14">
        <v>37.99</v>
      </c>
      <c r="H2342" s="14">
        <v>37.99</v>
      </c>
    </row>
    <row r="2343" spans="1:8" ht="31.5" x14ac:dyDescent="0.25">
      <c r="A2343" s="11">
        <v>9</v>
      </c>
      <c r="B2343" s="12" t="s">
        <v>216</v>
      </c>
      <c r="C2343" s="14">
        <v>0.3</v>
      </c>
      <c r="D2343" s="14">
        <v>5.5220000000000002</v>
      </c>
      <c r="E2343" s="14">
        <v>0</v>
      </c>
      <c r="F2343" s="14">
        <v>0</v>
      </c>
      <c r="G2343" s="14">
        <v>0</v>
      </c>
      <c r="H2343" s="14">
        <v>0</v>
      </c>
    </row>
    <row r="2344" spans="1:8" ht="15.75" x14ac:dyDescent="0.25">
      <c r="A2344" s="11">
        <v>10</v>
      </c>
      <c r="B2344" s="12" t="s">
        <v>217</v>
      </c>
      <c r="C2344" s="14"/>
      <c r="D2344" s="14"/>
      <c r="E2344" s="14"/>
      <c r="F2344" s="14"/>
      <c r="G2344" s="14"/>
      <c r="H2344" s="14"/>
    </row>
    <row r="2345" spans="1:8" ht="15.75" x14ac:dyDescent="0.25">
      <c r="A2345" s="11">
        <v>11</v>
      </c>
      <c r="B2345" s="12" t="s">
        <v>218</v>
      </c>
      <c r="C2345" s="14"/>
      <c r="D2345" s="14"/>
      <c r="E2345" s="14"/>
      <c r="F2345" s="14"/>
      <c r="G2345" s="14"/>
      <c r="H2345" s="14"/>
    </row>
    <row r="2346" spans="1:8" ht="47.25" x14ac:dyDescent="0.25">
      <c r="A2346" s="11">
        <v>12</v>
      </c>
      <c r="B2346" s="12" t="s">
        <v>243</v>
      </c>
      <c r="C2346" s="14"/>
      <c r="D2346" s="14"/>
      <c r="E2346" s="14"/>
      <c r="F2346" s="14"/>
      <c r="G2346" s="14"/>
      <c r="H2346" s="14"/>
    </row>
    <row r="2347" spans="1:8" ht="15.75" x14ac:dyDescent="0.25">
      <c r="A2347" s="11">
        <v>13</v>
      </c>
      <c r="B2347" s="12" t="s">
        <v>220</v>
      </c>
      <c r="C2347" s="14">
        <v>39.459699999999998</v>
      </c>
      <c r="D2347" s="14">
        <v>50.0824</v>
      </c>
      <c r="E2347" s="14">
        <v>38.276000000000003</v>
      </c>
      <c r="F2347" s="14">
        <v>49.99</v>
      </c>
      <c r="G2347" s="14">
        <v>49.99</v>
      </c>
      <c r="H2347" s="14">
        <v>51.99</v>
      </c>
    </row>
    <row r="2348" spans="1:8" ht="15.75" x14ac:dyDescent="0.25">
      <c r="A2348" s="11">
        <v>14</v>
      </c>
      <c r="B2348" s="12" t="s">
        <v>223</v>
      </c>
      <c r="C2348" s="14">
        <v>0</v>
      </c>
      <c r="D2348" s="14">
        <f>D2347/C2347*100</f>
        <v>126.92037699222244</v>
      </c>
      <c r="E2348" s="14">
        <f>E2347/D2347*100</f>
        <v>76.426049869814548</v>
      </c>
      <c r="F2348" s="14">
        <f>F2347/E2347*100</f>
        <v>130.60403385933742</v>
      </c>
      <c r="G2348" s="14">
        <f>G2347/F2347*100</f>
        <v>100</v>
      </c>
      <c r="H2348" s="14">
        <f>H2347/G2347*100</f>
        <v>104.00080016003201</v>
      </c>
    </row>
    <row r="2349" spans="1:8" ht="15.75" x14ac:dyDescent="0.25">
      <c r="A2349" s="55"/>
      <c r="B2349" s="10" t="s">
        <v>236</v>
      </c>
      <c r="C2349" s="14"/>
      <c r="D2349" s="14"/>
      <c r="E2349" s="14"/>
      <c r="F2349" s="14"/>
      <c r="G2349" s="14"/>
      <c r="H2349" s="14"/>
    </row>
    <row r="2350" spans="1:8" ht="15.75" x14ac:dyDescent="0.25">
      <c r="A2350" s="56"/>
      <c r="B2350" s="57" t="s">
        <v>357</v>
      </c>
      <c r="C2350" s="14"/>
      <c r="D2350" s="14"/>
      <c r="E2350" s="14"/>
      <c r="F2350" s="14"/>
      <c r="G2350" s="14"/>
      <c r="H2350" s="14"/>
    </row>
    <row r="2351" spans="1:8" ht="15.75" x14ac:dyDescent="0.25">
      <c r="A2351" s="11">
        <v>1</v>
      </c>
      <c r="B2351" s="12" t="s">
        <v>207</v>
      </c>
      <c r="C2351" s="14">
        <f t="shared" ref="C2351:H2351" si="486">C2352+C2357</f>
        <v>173.512</v>
      </c>
      <c r="D2351" s="14">
        <f t="shared" si="486"/>
        <v>207.233</v>
      </c>
      <c r="E2351" s="14">
        <f t="shared" si="486"/>
        <v>166.62900000000002</v>
      </c>
      <c r="F2351" s="14">
        <f t="shared" si="486"/>
        <v>152.471</v>
      </c>
      <c r="G2351" s="14">
        <f t="shared" si="486"/>
        <v>157.67699999999999</v>
      </c>
      <c r="H2351" s="14">
        <f t="shared" si="486"/>
        <v>163.113</v>
      </c>
    </row>
    <row r="2352" spans="1:8" ht="31.5" x14ac:dyDescent="0.25">
      <c r="A2352" s="11">
        <v>2</v>
      </c>
      <c r="B2352" s="12" t="s">
        <v>209</v>
      </c>
      <c r="C2352" s="14">
        <f t="shared" ref="C2352:H2352" si="487">C2354+C2355+C2356</f>
        <v>91.513999999999996</v>
      </c>
      <c r="D2352" s="14">
        <f t="shared" si="487"/>
        <v>138.77000000000001</v>
      </c>
      <c r="E2352" s="14">
        <f t="shared" si="487"/>
        <v>106.497</v>
      </c>
      <c r="F2352" s="14">
        <f t="shared" si="487"/>
        <v>100</v>
      </c>
      <c r="G2352" s="14">
        <f t="shared" si="487"/>
        <v>123.02</v>
      </c>
      <c r="H2352" s="14">
        <f t="shared" si="487"/>
        <v>132.898</v>
      </c>
    </row>
    <row r="2353" spans="1:8" ht="15.75" x14ac:dyDescent="0.25">
      <c r="A2353" s="11">
        <v>3</v>
      </c>
      <c r="B2353" s="12" t="s">
        <v>223</v>
      </c>
      <c r="C2353" s="14">
        <v>0</v>
      </c>
      <c r="D2353" s="14">
        <f>D2352/C2352*100</f>
        <v>151.63800074305573</v>
      </c>
      <c r="E2353" s="14">
        <f>E2352/D2352*100</f>
        <v>76.743532463788995</v>
      </c>
      <c r="F2353" s="14">
        <f>F2352/E2352*100</f>
        <v>93.899358667380312</v>
      </c>
      <c r="G2353" s="14">
        <f>G2352/F2352*100</f>
        <v>123.02</v>
      </c>
      <c r="H2353" s="14">
        <f>H2352/G2352*100</f>
        <v>108.02958868476671</v>
      </c>
    </row>
    <row r="2354" spans="1:8" ht="15.75" x14ac:dyDescent="0.25">
      <c r="A2354" s="11">
        <v>4</v>
      </c>
      <c r="B2354" s="12" t="s">
        <v>211</v>
      </c>
      <c r="C2354" s="14">
        <v>81.960999999999999</v>
      </c>
      <c r="D2354" s="14">
        <v>94.628</v>
      </c>
      <c r="E2354" s="14">
        <v>96.497</v>
      </c>
      <c r="F2354" s="14">
        <v>95</v>
      </c>
      <c r="G2354" s="14">
        <v>116.02</v>
      </c>
      <c r="H2354" s="14">
        <v>123.898</v>
      </c>
    </row>
    <row r="2355" spans="1:8" ht="15.75" x14ac:dyDescent="0.25">
      <c r="A2355" s="11">
        <v>5</v>
      </c>
      <c r="B2355" s="12" t="s">
        <v>212</v>
      </c>
      <c r="C2355" s="14">
        <v>3.5999999999999997E-2</v>
      </c>
      <c r="D2355" s="14">
        <v>0.10199999999999999</v>
      </c>
      <c r="E2355" s="14">
        <v>0</v>
      </c>
      <c r="F2355" s="14">
        <v>0</v>
      </c>
      <c r="G2355" s="14">
        <v>0</v>
      </c>
      <c r="H2355" s="14">
        <v>0</v>
      </c>
    </row>
    <row r="2356" spans="1:8" ht="31.5" x14ac:dyDescent="0.25">
      <c r="A2356" s="11">
        <v>6</v>
      </c>
      <c r="B2356" s="12" t="s">
        <v>213</v>
      </c>
      <c r="C2356" s="14">
        <v>9.5169999999999995</v>
      </c>
      <c r="D2356" s="14">
        <v>44.04</v>
      </c>
      <c r="E2356" s="14">
        <v>10</v>
      </c>
      <c r="F2356" s="14">
        <v>5</v>
      </c>
      <c r="G2356" s="14">
        <v>7</v>
      </c>
      <c r="H2356" s="14">
        <v>9</v>
      </c>
    </row>
    <row r="2357" spans="1:8" ht="15.75" x14ac:dyDescent="0.25">
      <c r="A2357" s="11">
        <v>7</v>
      </c>
      <c r="B2357" s="12" t="s">
        <v>214</v>
      </c>
      <c r="C2357" s="14">
        <f t="shared" ref="C2357:H2357" si="488">C2358+C2359+C2360</f>
        <v>81.998000000000005</v>
      </c>
      <c r="D2357" s="14">
        <f t="shared" si="488"/>
        <v>68.462999999999994</v>
      </c>
      <c r="E2357" s="14">
        <f t="shared" si="488"/>
        <v>60.132000000000005</v>
      </c>
      <c r="F2357" s="14">
        <f t="shared" si="488"/>
        <v>52.470999999999997</v>
      </c>
      <c r="G2357" s="14">
        <f t="shared" si="488"/>
        <v>34.656999999999996</v>
      </c>
      <c r="H2357" s="14">
        <f t="shared" si="488"/>
        <v>30.215</v>
      </c>
    </row>
    <row r="2358" spans="1:8" ht="15.75" x14ac:dyDescent="0.25">
      <c r="A2358" s="11">
        <v>8</v>
      </c>
      <c r="B2358" s="12" t="s">
        <v>215</v>
      </c>
      <c r="C2358" s="14">
        <v>76.515000000000001</v>
      </c>
      <c r="D2358" s="14">
        <v>18.513999999999999</v>
      </c>
      <c r="E2358" s="14">
        <v>53.218000000000004</v>
      </c>
      <c r="F2358" s="14">
        <v>52.470999999999997</v>
      </c>
      <c r="G2358" s="14">
        <v>34.656999999999996</v>
      </c>
      <c r="H2358" s="14">
        <v>30.215</v>
      </c>
    </row>
    <row r="2359" spans="1:8" ht="31.5" x14ac:dyDescent="0.25">
      <c r="A2359" s="11">
        <v>9</v>
      </c>
      <c r="B2359" s="12" t="s">
        <v>216</v>
      </c>
      <c r="C2359" s="14">
        <v>5.4829999999999997</v>
      </c>
      <c r="D2359" s="14">
        <v>49.948999999999998</v>
      </c>
      <c r="E2359" s="14">
        <v>6.9139999999999997</v>
      </c>
      <c r="F2359" s="14">
        <v>0</v>
      </c>
      <c r="G2359" s="14">
        <v>0</v>
      </c>
      <c r="H2359" s="14">
        <v>0</v>
      </c>
    </row>
    <row r="2360" spans="1:8" ht="15.75" x14ac:dyDescent="0.25">
      <c r="A2360" s="11">
        <v>10</v>
      </c>
      <c r="B2360" s="12" t="s">
        <v>217</v>
      </c>
      <c r="C2360" s="14"/>
      <c r="D2360" s="14"/>
      <c r="E2360" s="14"/>
      <c r="F2360" s="14"/>
      <c r="G2360" s="14"/>
      <c r="H2360" s="14"/>
    </row>
    <row r="2361" spans="1:8" ht="15.75" x14ac:dyDescent="0.25">
      <c r="A2361" s="11">
        <v>11</v>
      </c>
      <c r="B2361" s="12" t="s">
        <v>218</v>
      </c>
      <c r="C2361" s="14"/>
      <c r="D2361" s="14"/>
      <c r="E2361" s="14"/>
      <c r="F2361" s="14"/>
      <c r="G2361" s="14"/>
      <c r="H2361" s="14"/>
    </row>
    <row r="2362" spans="1:8" ht="47.25" x14ac:dyDescent="0.25">
      <c r="A2362" s="11">
        <v>12</v>
      </c>
      <c r="B2362" s="12" t="s">
        <v>243</v>
      </c>
      <c r="C2362" s="14"/>
      <c r="D2362" s="14"/>
      <c r="E2362" s="14"/>
      <c r="F2362" s="14"/>
      <c r="G2362" s="14"/>
      <c r="H2362" s="14"/>
    </row>
    <row r="2363" spans="1:8" ht="15.75" x14ac:dyDescent="0.25">
      <c r="A2363" s="11">
        <v>13</v>
      </c>
      <c r="B2363" s="12" t="s">
        <v>220</v>
      </c>
      <c r="C2363" s="14">
        <v>167.73599999999999</v>
      </c>
      <c r="D2363" s="14">
        <v>221.77099999999999</v>
      </c>
      <c r="E2363" s="14">
        <v>166.62899999999999</v>
      </c>
      <c r="F2363" s="14">
        <v>152.471</v>
      </c>
      <c r="G2363" s="14">
        <v>157.67699999999999</v>
      </c>
      <c r="H2363" s="14">
        <v>163.113</v>
      </c>
    </row>
    <row r="2364" spans="1:8" ht="15.75" x14ac:dyDescent="0.25">
      <c r="A2364" s="11">
        <v>14</v>
      </c>
      <c r="B2364" s="12" t="s">
        <v>223</v>
      </c>
      <c r="C2364" s="14">
        <v>0</v>
      </c>
      <c r="D2364" s="14">
        <f>D2363/C2363*100</f>
        <v>132.21431296799733</v>
      </c>
      <c r="E2364" s="14">
        <f>E2363/D2363*100</f>
        <v>75.13561286191613</v>
      </c>
      <c r="F2364" s="14">
        <f>F2363/E2363*100</f>
        <v>91.503279741221519</v>
      </c>
      <c r="G2364" s="14">
        <f>G2363/F2363*100</f>
        <v>103.41441979130457</v>
      </c>
      <c r="H2364" s="14">
        <f>H2363/G2363*100</f>
        <v>103.44755417721039</v>
      </c>
    </row>
    <row r="2365" spans="1:8" ht="15.75" x14ac:dyDescent="0.25">
      <c r="A2365" s="55"/>
      <c r="B2365" s="57" t="s">
        <v>358</v>
      </c>
      <c r="C2365" s="14"/>
      <c r="D2365" s="14"/>
      <c r="E2365" s="14"/>
      <c r="F2365" s="14"/>
      <c r="G2365" s="14"/>
      <c r="H2365" s="14"/>
    </row>
    <row r="2366" spans="1:8" ht="15.75" x14ac:dyDescent="0.25">
      <c r="A2366" s="11">
        <v>1</v>
      </c>
      <c r="B2366" s="12" t="s">
        <v>207</v>
      </c>
      <c r="C2366" s="14">
        <f t="shared" ref="C2366:H2366" si="489">C2367+C2372</f>
        <v>53.383000000000003</v>
      </c>
      <c r="D2366" s="14">
        <f t="shared" si="489"/>
        <v>51.838000000000001</v>
      </c>
      <c r="E2366" s="14">
        <f t="shared" si="489"/>
        <v>52.694000000000003</v>
      </c>
      <c r="F2366" s="14">
        <f t="shared" si="489"/>
        <v>45.603000000000002</v>
      </c>
      <c r="G2366" s="14">
        <f t="shared" si="489"/>
        <v>46.454000000000001</v>
      </c>
      <c r="H2366" s="14">
        <f t="shared" si="489"/>
        <v>47.33</v>
      </c>
    </row>
    <row r="2367" spans="1:8" ht="31.5" x14ac:dyDescent="0.25">
      <c r="A2367" s="11">
        <v>2</v>
      </c>
      <c r="B2367" s="12" t="s">
        <v>209</v>
      </c>
      <c r="C2367" s="14">
        <f t="shared" ref="C2367:H2367" si="490">C2369+C2370+C2371</f>
        <v>10.134</v>
      </c>
      <c r="D2367" s="14">
        <f t="shared" si="490"/>
        <v>8.2479999999999993</v>
      </c>
      <c r="E2367" s="14">
        <f t="shared" si="490"/>
        <v>7.2759999999999998</v>
      </c>
      <c r="F2367" s="14">
        <f t="shared" si="490"/>
        <v>9.75</v>
      </c>
      <c r="G2367" s="14">
        <f t="shared" si="490"/>
        <v>9.9699999999999989</v>
      </c>
      <c r="H2367" s="14">
        <f t="shared" si="490"/>
        <v>10.129999999999999</v>
      </c>
    </row>
    <row r="2368" spans="1:8" ht="15.75" x14ac:dyDescent="0.25">
      <c r="A2368" s="11">
        <v>3</v>
      </c>
      <c r="B2368" s="12" t="s">
        <v>223</v>
      </c>
      <c r="C2368" s="14">
        <v>0</v>
      </c>
      <c r="D2368" s="14">
        <f>D2367/C2367*100</f>
        <v>81.389382277481729</v>
      </c>
      <c r="E2368" s="14">
        <f>E2367/D2367*100</f>
        <v>88.215324927255097</v>
      </c>
      <c r="F2368" s="14">
        <f>F2367/E2367*100</f>
        <v>134.00219901044531</v>
      </c>
      <c r="G2368" s="14">
        <f>G2367/F2367*100</f>
        <v>102.25641025641023</v>
      </c>
      <c r="H2368" s="14">
        <f>H2367/G2367*100</f>
        <v>101.60481444332999</v>
      </c>
    </row>
    <row r="2369" spans="1:8" ht="15.75" x14ac:dyDescent="0.25">
      <c r="A2369" s="11">
        <v>4</v>
      </c>
      <c r="B2369" s="12" t="s">
        <v>211</v>
      </c>
      <c r="C2369" s="14">
        <v>8.577</v>
      </c>
      <c r="D2369" s="14">
        <v>6.8659999999999997</v>
      </c>
      <c r="E2369" s="14">
        <v>7.0759999999999996</v>
      </c>
      <c r="F2369" s="14">
        <v>9.25</v>
      </c>
      <c r="G2369" s="14">
        <v>9.4499999999999993</v>
      </c>
      <c r="H2369" s="14">
        <v>9.6</v>
      </c>
    </row>
    <row r="2370" spans="1:8" ht="15.75" x14ac:dyDescent="0.25">
      <c r="A2370" s="11">
        <v>5</v>
      </c>
      <c r="B2370" s="12" t="s">
        <v>212</v>
      </c>
      <c r="C2370" s="14"/>
      <c r="D2370" s="14"/>
      <c r="E2370" s="14"/>
      <c r="F2370" s="14"/>
      <c r="G2370" s="14"/>
      <c r="H2370" s="14"/>
    </row>
    <row r="2371" spans="1:8" ht="31.5" x14ac:dyDescent="0.25">
      <c r="A2371" s="11">
        <v>6</v>
      </c>
      <c r="B2371" s="12" t="s">
        <v>213</v>
      </c>
      <c r="C2371" s="14">
        <v>1.5569999999999999</v>
      </c>
      <c r="D2371" s="14">
        <v>1.3819999999999999</v>
      </c>
      <c r="E2371" s="14">
        <v>0.2</v>
      </c>
      <c r="F2371" s="14">
        <v>0.5</v>
      </c>
      <c r="G2371" s="14">
        <v>0.52</v>
      </c>
      <c r="H2371" s="14">
        <v>0.53</v>
      </c>
    </row>
    <row r="2372" spans="1:8" ht="15.75" x14ac:dyDescent="0.25">
      <c r="A2372" s="11">
        <v>7</v>
      </c>
      <c r="B2372" s="12" t="s">
        <v>214</v>
      </c>
      <c r="C2372" s="14">
        <f t="shared" ref="C2372:H2372" si="491">C2373+C2374+C2375</f>
        <v>43.249000000000002</v>
      </c>
      <c r="D2372" s="14">
        <f t="shared" si="491"/>
        <v>43.59</v>
      </c>
      <c r="E2372" s="14">
        <f t="shared" si="491"/>
        <v>45.418000000000006</v>
      </c>
      <c r="F2372" s="14">
        <f t="shared" si="491"/>
        <v>35.853000000000002</v>
      </c>
      <c r="G2372" s="14">
        <f t="shared" si="491"/>
        <v>36.484000000000002</v>
      </c>
      <c r="H2372" s="14">
        <f t="shared" si="491"/>
        <v>37.200000000000003</v>
      </c>
    </row>
    <row r="2373" spans="1:8" ht="15.75" x14ac:dyDescent="0.25">
      <c r="A2373" s="11">
        <v>8</v>
      </c>
      <c r="B2373" s="12" t="s">
        <v>215</v>
      </c>
      <c r="C2373" s="14">
        <v>35.969000000000001</v>
      </c>
      <c r="D2373" s="14">
        <v>30.494</v>
      </c>
      <c r="E2373" s="14">
        <v>41.593000000000004</v>
      </c>
      <c r="F2373" s="14">
        <v>35.853000000000002</v>
      </c>
      <c r="G2373" s="14">
        <v>36.484000000000002</v>
      </c>
      <c r="H2373" s="14">
        <v>37.200000000000003</v>
      </c>
    </row>
    <row r="2374" spans="1:8" ht="31.5" x14ac:dyDescent="0.25">
      <c r="A2374" s="11">
        <v>9</v>
      </c>
      <c r="B2374" s="12" t="s">
        <v>216</v>
      </c>
      <c r="C2374" s="14">
        <v>7.28</v>
      </c>
      <c r="D2374" s="14">
        <v>13.096</v>
      </c>
      <c r="E2374" s="14">
        <v>3.8250000000000002</v>
      </c>
      <c r="F2374" s="14">
        <v>0</v>
      </c>
      <c r="G2374" s="14">
        <v>0</v>
      </c>
      <c r="H2374" s="14">
        <v>0</v>
      </c>
    </row>
    <row r="2375" spans="1:8" ht="15.75" x14ac:dyDescent="0.25">
      <c r="A2375" s="11">
        <v>10</v>
      </c>
      <c r="B2375" s="12" t="s">
        <v>217</v>
      </c>
      <c r="C2375" s="14"/>
      <c r="D2375" s="14"/>
      <c r="E2375" s="14"/>
      <c r="F2375" s="14"/>
      <c r="G2375" s="14"/>
      <c r="H2375" s="14"/>
    </row>
    <row r="2376" spans="1:8" ht="15.75" x14ac:dyDescent="0.25">
      <c r="A2376" s="11">
        <v>11</v>
      </c>
      <c r="B2376" s="12" t="s">
        <v>218</v>
      </c>
      <c r="C2376" s="14"/>
      <c r="D2376" s="14"/>
      <c r="E2376" s="14"/>
      <c r="F2376" s="14"/>
      <c r="G2376" s="14"/>
      <c r="H2376" s="14"/>
    </row>
    <row r="2377" spans="1:8" ht="47.25" x14ac:dyDescent="0.25">
      <c r="A2377" s="11">
        <v>12</v>
      </c>
      <c r="B2377" s="12" t="s">
        <v>243</v>
      </c>
      <c r="C2377" s="14"/>
      <c r="D2377" s="14"/>
      <c r="E2377" s="14"/>
      <c r="F2377" s="14"/>
      <c r="G2377" s="14"/>
      <c r="H2377" s="14"/>
    </row>
    <row r="2378" spans="1:8" ht="15.75" x14ac:dyDescent="0.25">
      <c r="A2378" s="11">
        <v>13</v>
      </c>
      <c r="B2378" s="12" t="s">
        <v>220</v>
      </c>
      <c r="C2378" s="14">
        <v>48.915999999999997</v>
      </c>
      <c r="D2378" s="14">
        <v>56.09</v>
      </c>
      <c r="E2378" s="14">
        <v>52.694000000000003</v>
      </c>
      <c r="F2378" s="14">
        <v>45.603000000000002</v>
      </c>
      <c r="G2378" s="14">
        <v>46.454000000000001</v>
      </c>
      <c r="H2378" s="14">
        <v>47.33</v>
      </c>
    </row>
    <row r="2379" spans="1:8" ht="15.75" x14ac:dyDescent="0.25">
      <c r="A2379" s="11">
        <v>14</v>
      </c>
      <c r="B2379" s="12" t="s">
        <v>223</v>
      </c>
      <c r="C2379" s="14">
        <v>0</v>
      </c>
      <c r="D2379" s="14">
        <f>D2378/C2378*100</f>
        <v>114.6659579687628</v>
      </c>
      <c r="E2379" s="14">
        <f>E2378/D2378*100</f>
        <v>93.945444820823681</v>
      </c>
      <c r="F2379" s="14">
        <f>F2378/E2378*100</f>
        <v>86.543059930921928</v>
      </c>
      <c r="G2379" s="14">
        <f>G2378/F2378*100</f>
        <v>101.8661053000899</v>
      </c>
      <c r="H2379" s="14">
        <f>H2378/G2378*100</f>
        <v>101.8857364274336</v>
      </c>
    </row>
    <row r="2380" spans="1:8" ht="15.75" x14ac:dyDescent="0.25">
      <c r="A2380" s="57"/>
      <c r="B2380" s="57" t="s">
        <v>359</v>
      </c>
      <c r="C2380" s="14"/>
      <c r="D2380" s="14"/>
      <c r="E2380" s="14"/>
      <c r="F2380" s="14"/>
      <c r="G2380" s="14"/>
      <c r="H2380" s="14"/>
    </row>
    <row r="2381" spans="1:8" ht="15.75" x14ac:dyDescent="0.25">
      <c r="A2381" s="11">
        <v>1</v>
      </c>
      <c r="B2381" s="12" t="s">
        <v>207</v>
      </c>
      <c r="C2381" s="14">
        <f t="shared" ref="C2381:H2381" si="492">C2382+C2387</f>
        <v>55.042999999999999</v>
      </c>
      <c r="D2381" s="14">
        <f t="shared" si="492"/>
        <v>51.847000000000001</v>
      </c>
      <c r="E2381" s="14">
        <f t="shared" si="492"/>
        <v>74.917999999999992</v>
      </c>
      <c r="F2381" s="14">
        <f t="shared" si="492"/>
        <v>49.819000000000003</v>
      </c>
      <c r="G2381" s="14">
        <f t="shared" si="492"/>
        <v>50.671999999999997</v>
      </c>
      <c r="H2381" s="14">
        <f t="shared" si="492"/>
        <v>51.545999999999999</v>
      </c>
    </row>
    <row r="2382" spans="1:8" ht="31.5" x14ac:dyDescent="0.25">
      <c r="A2382" s="11">
        <v>2</v>
      </c>
      <c r="B2382" s="12" t="s">
        <v>209</v>
      </c>
      <c r="C2382" s="14">
        <f t="shared" ref="C2382:H2382" si="493">C2384+C2385+C2386</f>
        <v>7.774</v>
      </c>
      <c r="D2382" s="14">
        <f t="shared" si="493"/>
        <v>10.664</v>
      </c>
      <c r="E2382" s="14">
        <f t="shared" si="493"/>
        <v>8.9610000000000003</v>
      </c>
      <c r="F2382" s="14">
        <f t="shared" si="493"/>
        <v>8.5879999999999992</v>
      </c>
      <c r="G2382" s="14">
        <f t="shared" si="493"/>
        <v>8.7650000000000006</v>
      </c>
      <c r="H2382" s="14">
        <f t="shared" si="493"/>
        <v>8.8819999999999997</v>
      </c>
    </row>
    <row r="2383" spans="1:8" ht="15.75" x14ac:dyDescent="0.25">
      <c r="A2383" s="11">
        <v>3</v>
      </c>
      <c r="B2383" s="12" t="s">
        <v>223</v>
      </c>
      <c r="C2383" s="14">
        <v>0</v>
      </c>
      <c r="D2383" s="14">
        <f>D2382/C2382*100</f>
        <v>137.17519938255725</v>
      </c>
      <c r="E2383" s="14">
        <f>E2382/D2382*100</f>
        <v>84.030382595648916</v>
      </c>
      <c r="F2383" s="14">
        <f>F2382/E2382*100</f>
        <v>95.837518134136801</v>
      </c>
      <c r="G2383" s="14">
        <f>G2382/F2382*100</f>
        <v>102.06101537028414</v>
      </c>
      <c r="H2383" s="14">
        <f>H2382/G2382*100</f>
        <v>101.33485453508271</v>
      </c>
    </row>
    <row r="2384" spans="1:8" ht="15.75" x14ac:dyDescent="0.25">
      <c r="A2384" s="11">
        <v>4</v>
      </c>
      <c r="B2384" s="12" t="s">
        <v>211</v>
      </c>
      <c r="C2384" s="14">
        <v>6.7469999999999999</v>
      </c>
      <c r="D2384" s="14">
        <v>8.4269999999999996</v>
      </c>
      <c r="E2384" s="14">
        <v>8.5139999999999993</v>
      </c>
      <c r="F2384" s="14">
        <v>7.5</v>
      </c>
      <c r="G2384" s="14">
        <v>7.65</v>
      </c>
      <c r="H2384" s="14">
        <v>7.75</v>
      </c>
    </row>
    <row r="2385" spans="1:8" ht="15.75" x14ac:dyDescent="0.25">
      <c r="A2385" s="11">
        <v>5</v>
      </c>
      <c r="B2385" s="12" t="s">
        <v>212</v>
      </c>
      <c r="C2385" s="14">
        <v>5.2999999999999999E-2</v>
      </c>
      <c r="D2385" s="14">
        <v>4.3999999999999997E-2</v>
      </c>
      <c r="E2385" s="14">
        <v>4.7E-2</v>
      </c>
      <c r="F2385" s="14">
        <v>6.8000000000000005E-2</v>
      </c>
      <c r="G2385" s="14">
        <v>7.0000000000000007E-2</v>
      </c>
      <c r="H2385" s="14">
        <v>7.1999999999999995E-2</v>
      </c>
    </row>
    <row r="2386" spans="1:8" ht="31.5" x14ac:dyDescent="0.25">
      <c r="A2386" s="11">
        <v>6</v>
      </c>
      <c r="B2386" s="12" t="s">
        <v>213</v>
      </c>
      <c r="C2386" s="14">
        <v>0.97399999999999998</v>
      </c>
      <c r="D2386" s="14">
        <v>2.1930000000000001</v>
      </c>
      <c r="E2386" s="14">
        <v>0.4</v>
      </c>
      <c r="F2386" s="14">
        <v>1.02</v>
      </c>
      <c r="G2386" s="14">
        <v>1.0449999999999999</v>
      </c>
      <c r="H2386" s="14">
        <v>1.06</v>
      </c>
    </row>
    <row r="2387" spans="1:8" ht="15.75" x14ac:dyDescent="0.25">
      <c r="A2387" s="11">
        <v>7</v>
      </c>
      <c r="B2387" s="12" t="s">
        <v>214</v>
      </c>
      <c r="C2387" s="14">
        <f t="shared" ref="C2387:H2387" si="494">C2388+C2389+C2390</f>
        <v>47.268999999999998</v>
      </c>
      <c r="D2387" s="14">
        <f t="shared" si="494"/>
        <v>41.183</v>
      </c>
      <c r="E2387" s="14">
        <f t="shared" si="494"/>
        <v>65.956999999999994</v>
      </c>
      <c r="F2387" s="14">
        <f t="shared" si="494"/>
        <v>41.231000000000002</v>
      </c>
      <c r="G2387" s="14">
        <f t="shared" si="494"/>
        <v>41.906999999999996</v>
      </c>
      <c r="H2387" s="14">
        <f t="shared" si="494"/>
        <v>42.664000000000001</v>
      </c>
    </row>
    <row r="2388" spans="1:8" ht="15.75" x14ac:dyDescent="0.25">
      <c r="A2388" s="11">
        <v>8</v>
      </c>
      <c r="B2388" s="12" t="s">
        <v>215</v>
      </c>
      <c r="C2388" s="14">
        <v>42.509</v>
      </c>
      <c r="D2388" s="14">
        <v>40.683999999999997</v>
      </c>
      <c r="E2388" s="14">
        <v>42.128999999999998</v>
      </c>
      <c r="F2388" s="14">
        <v>41.231000000000002</v>
      </c>
      <c r="G2388" s="14">
        <v>41.906999999999996</v>
      </c>
      <c r="H2388" s="14">
        <v>42.664000000000001</v>
      </c>
    </row>
    <row r="2389" spans="1:8" ht="31.5" x14ac:dyDescent="0.25">
      <c r="A2389" s="11">
        <v>9</v>
      </c>
      <c r="B2389" s="12" t="s">
        <v>216</v>
      </c>
      <c r="C2389" s="14">
        <v>4.76</v>
      </c>
      <c r="D2389" s="14">
        <v>0.499</v>
      </c>
      <c r="E2389" s="14">
        <v>23.827999999999999</v>
      </c>
      <c r="F2389" s="14">
        <v>0</v>
      </c>
      <c r="G2389" s="14">
        <v>0</v>
      </c>
      <c r="H2389" s="14">
        <v>0</v>
      </c>
    </row>
    <row r="2390" spans="1:8" ht="15.75" x14ac:dyDescent="0.25">
      <c r="A2390" s="11">
        <v>10</v>
      </c>
      <c r="B2390" s="12" t="s">
        <v>217</v>
      </c>
      <c r="C2390" s="14"/>
      <c r="D2390" s="14"/>
      <c r="E2390" s="14"/>
      <c r="F2390" s="14"/>
      <c r="G2390" s="14"/>
      <c r="H2390" s="14"/>
    </row>
    <row r="2391" spans="1:8" ht="15.75" x14ac:dyDescent="0.25">
      <c r="A2391" s="11">
        <v>11</v>
      </c>
      <c r="B2391" s="12" t="s">
        <v>218</v>
      </c>
      <c r="C2391" s="14"/>
      <c r="D2391" s="14"/>
      <c r="E2391" s="14"/>
      <c r="F2391" s="14"/>
      <c r="G2391" s="14"/>
      <c r="H2391" s="14"/>
    </row>
    <row r="2392" spans="1:8" ht="47.25" x14ac:dyDescent="0.25">
      <c r="A2392" s="11">
        <v>12</v>
      </c>
      <c r="B2392" s="12" t="s">
        <v>243</v>
      </c>
      <c r="C2392" s="14"/>
      <c r="D2392" s="14"/>
      <c r="E2392" s="14"/>
      <c r="F2392" s="14"/>
      <c r="G2392" s="14"/>
      <c r="H2392" s="14"/>
    </row>
    <row r="2393" spans="1:8" ht="15.75" x14ac:dyDescent="0.25">
      <c r="A2393" s="11">
        <v>13</v>
      </c>
      <c r="B2393" s="12" t="s">
        <v>220</v>
      </c>
      <c r="C2393" s="14">
        <v>52.695999999999998</v>
      </c>
      <c r="D2393" s="14">
        <v>52.095999999999997</v>
      </c>
      <c r="E2393" s="14">
        <v>74.918000000000006</v>
      </c>
      <c r="F2393" s="14">
        <v>49.819000000000003</v>
      </c>
      <c r="G2393" s="14">
        <v>50.671999999999997</v>
      </c>
      <c r="H2393" s="14">
        <v>51.545999999999999</v>
      </c>
    </row>
    <row r="2394" spans="1:8" ht="15.75" x14ac:dyDescent="0.25">
      <c r="A2394" s="11">
        <v>14</v>
      </c>
      <c r="B2394" s="12" t="s">
        <v>223</v>
      </c>
      <c r="C2394" s="14">
        <v>0</v>
      </c>
      <c r="D2394" s="14">
        <f>D2393/C2393*100</f>
        <v>98.861393654167301</v>
      </c>
      <c r="E2394" s="14">
        <f>E2393/D2393*100</f>
        <v>143.80758599508601</v>
      </c>
      <c r="F2394" s="14">
        <f>F2393/E2393*100</f>
        <v>66.498037854721161</v>
      </c>
      <c r="G2394" s="14">
        <f>G2393/F2393*100</f>
        <v>101.71219815732952</v>
      </c>
      <c r="H2394" s="14">
        <f>H2393/G2393*100</f>
        <v>101.72481844016419</v>
      </c>
    </row>
    <row r="2395" spans="1:8" ht="15.75" x14ac:dyDescent="0.25">
      <c r="A2395" s="56"/>
      <c r="B2395" s="57" t="s">
        <v>360</v>
      </c>
      <c r="C2395" s="14"/>
      <c r="D2395" s="14"/>
      <c r="E2395" s="14"/>
      <c r="F2395" s="14"/>
      <c r="G2395" s="14"/>
      <c r="H2395" s="14"/>
    </row>
    <row r="2396" spans="1:8" ht="15.75" x14ac:dyDescent="0.25">
      <c r="A2396" s="11">
        <v>1</v>
      </c>
      <c r="B2396" s="12" t="s">
        <v>207</v>
      </c>
      <c r="C2396" s="14">
        <f t="shared" ref="C2396:H2396" si="495">C2397+C2402</f>
        <v>49.563000000000002</v>
      </c>
      <c r="D2396" s="14">
        <f t="shared" si="495"/>
        <v>64.647999999999996</v>
      </c>
      <c r="E2396" s="14">
        <f t="shared" si="495"/>
        <v>46.937999999999995</v>
      </c>
      <c r="F2396" s="14">
        <f t="shared" si="495"/>
        <v>45.631</v>
      </c>
      <c r="G2396" s="14">
        <f t="shared" si="495"/>
        <v>46.405000000000001</v>
      </c>
      <c r="H2396" s="14">
        <f t="shared" si="495"/>
        <v>47.198</v>
      </c>
    </row>
    <row r="2397" spans="1:8" ht="31.5" x14ac:dyDescent="0.25">
      <c r="A2397" s="11">
        <v>2</v>
      </c>
      <c r="B2397" s="12" t="s">
        <v>209</v>
      </c>
      <c r="C2397" s="14">
        <f t="shared" ref="C2397:H2397" si="496">C2399+C2400+C2401</f>
        <v>3.9879999999999995</v>
      </c>
      <c r="D2397" s="14">
        <f t="shared" si="496"/>
        <v>15.113</v>
      </c>
      <c r="E2397" s="14">
        <f t="shared" si="496"/>
        <v>4.7899999999999991</v>
      </c>
      <c r="F2397" s="14">
        <f t="shared" si="496"/>
        <v>14.039</v>
      </c>
      <c r="G2397" s="14">
        <f t="shared" si="496"/>
        <v>14.254999999999999</v>
      </c>
      <c r="H2397" s="14">
        <f t="shared" si="496"/>
        <v>14.53</v>
      </c>
    </row>
    <row r="2398" spans="1:8" ht="15.75" x14ac:dyDescent="0.25">
      <c r="A2398" s="11">
        <v>3</v>
      </c>
      <c r="B2398" s="12" t="s">
        <v>223</v>
      </c>
      <c r="C2398" s="14">
        <v>0</v>
      </c>
      <c r="D2398" s="14">
        <f>D2397/C2397*100</f>
        <v>378.96188565697094</v>
      </c>
      <c r="E2398" s="14">
        <f>E2397/D2397*100</f>
        <v>31.694567590815847</v>
      </c>
      <c r="F2398" s="14">
        <f>F2397/E2397*100</f>
        <v>293.08977035490614</v>
      </c>
      <c r="G2398" s="14">
        <f>G2397/F2397*100</f>
        <v>101.53857112329938</v>
      </c>
      <c r="H2398" s="14">
        <f>H2397/G2397*100</f>
        <v>101.92914766748508</v>
      </c>
    </row>
    <row r="2399" spans="1:8" ht="15.75" x14ac:dyDescent="0.25">
      <c r="A2399" s="11">
        <v>4</v>
      </c>
      <c r="B2399" s="12" t="s">
        <v>211</v>
      </c>
      <c r="C2399" s="14">
        <v>3.6379999999999999</v>
      </c>
      <c r="D2399" s="14">
        <v>4.0490000000000004</v>
      </c>
      <c r="E2399" s="14">
        <v>4.0549999999999997</v>
      </c>
      <c r="F2399" s="14">
        <v>3.7</v>
      </c>
      <c r="G2399" s="14">
        <v>3.9</v>
      </c>
      <c r="H2399" s="14">
        <v>4.0999999999999996</v>
      </c>
    </row>
    <row r="2400" spans="1:8" ht="15.75" x14ac:dyDescent="0.25">
      <c r="A2400" s="11">
        <v>5</v>
      </c>
      <c r="B2400" s="12" t="s">
        <v>212</v>
      </c>
      <c r="C2400" s="14">
        <v>0.155</v>
      </c>
      <c r="D2400" s="14">
        <v>0.151</v>
      </c>
      <c r="E2400" s="14">
        <v>0.13500000000000001</v>
      </c>
      <c r="F2400" s="14">
        <v>0.16500000000000001</v>
      </c>
      <c r="G2400" s="14">
        <v>0.17499999999999999</v>
      </c>
      <c r="H2400" s="14">
        <v>0.18</v>
      </c>
    </row>
    <row r="2401" spans="1:8" ht="31.5" x14ac:dyDescent="0.25">
      <c r="A2401" s="11">
        <v>6</v>
      </c>
      <c r="B2401" s="12" t="s">
        <v>213</v>
      </c>
      <c r="C2401" s="14">
        <v>0.19500000000000001</v>
      </c>
      <c r="D2401" s="14">
        <v>10.913</v>
      </c>
      <c r="E2401" s="14">
        <v>0.6</v>
      </c>
      <c r="F2401" s="14">
        <v>10.173999999999999</v>
      </c>
      <c r="G2401" s="14">
        <v>10.18</v>
      </c>
      <c r="H2401" s="14">
        <v>10.25</v>
      </c>
    </row>
    <row r="2402" spans="1:8" ht="15.75" x14ac:dyDescent="0.25">
      <c r="A2402" s="11">
        <v>7</v>
      </c>
      <c r="B2402" s="12" t="s">
        <v>214</v>
      </c>
      <c r="C2402" s="14">
        <f t="shared" ref="C2402:H2402" si="497">C2403+C2404+C2405</f>
        <v>45.575000000000003</v>
      </c>
      <c r="D2402" s="14">
        <f t="shared" si="497"/>
        <v>49.535000000000004</v>
      </c>
      <c r="E2402" s="14">
        <f t="shared" si="497"/>
        <v>42.147999999999996</v>
      </c>
      <c r="F2402" s="14">
        <f t="shared" si="497"/>
        <v>31.591999999999999</v>
      </c>
      <c r="G2402" s="14">
        <f t="shared" si="497"/>
        <v>32.15</v>
      </c>
      <c r="H2402" s="14">
        <f t="shared" si="497"/>
        <v>32.667999999999999</v>
      </c>
    </row>
    <row r="2403" spans="1:8" ht="15.75" x14ac:dyDescent="0.25">
      <c r="A2403" s="11">
        <v>8</v>
      </c>
      <c r="B2403" s="12" t="s">
        <v>215</v>
      </c>
      <c r="C2403" s="14">
        <v>38.271000000000001</v>
      </c>
      <c r="D2403" s="14">
        <v>38.853000000000002</v>
      </c>
      <c r="E2403" s="14">
        <v>38.308</v>
      </c>
      <c r="F2403" s="14">
        <v>31.591999999999999</v>
      </c>
      <c r="G2403" s="14">
        <v>32.15</v>
      </c>
      <c r="H2403" s="14">
        <v>32.667999999999999</v>
      </c>
    </row>
    <row r="2404" spans="1:8" ht="31.5" x14ac:dyDescent="0.25">
      <c r="A2404" s="11">
        <v>9</v>
      </c>
      <c r="B2404" s="12" t="s">
        <v>216</v>
      </c>
      <c r="C2404" s="14">
        <v>7.3040000000000003</v>
      </c>
      <c r="D2404" s="14">
        <v>10.682</v>
      </c>
      <c r="E2404" s="14">
        <v>3.84</v>
      </c>
      <c r="F2404" s="14">
        <v>0</v>
      </c>
      <c r="G2404" s="14">
        <v>0</v>
      </c>
      <c r="H2404" s="14">
        <v>0</v>
      </c>
    </row>
    <row r="2405" spans="1:8" ht="15.75" x14ac:dyDescent="0.25">
      <c r="A2405" s="11">
        <v>10</v>
      </c>
      <c r="B2405" s="12" t="s">
        <v>217</v>
      </c>
      <c r="C2405" s="14"/>
      <c r="D2405" s="14"/>
      <c r="E2405" s="14"/>
      <c r="F2405" s="14"/>
      <c r="G2405" s="14"/>
      <c r="H2405" s="14"/>
    </row>
    <row r="2406" spans="1:8" ht="15.75" x14ac:dyDescent="0.25">
      <c r="A2406" s="11">
        <v>11</v>
      </c>
      <c r="B2406" s="12" t="s">
        <v>218</v>
      </c>
      <c r="C2406" s="14"/>
      <c r="D2406" s="14"/>
      <c r="E2406" s="14"/>
      <c r="F2406" s="14"/>
      <c r="G2406" s="14"/>
      <c r="H2406" s="14"/>
    </row>
    <row r="2407" spans="1:8" ht="47.25" x14ac:dyDescent="0.25">
      <c r="A2407" s="11">
        <v>12</v>
      </c>
      <c r="B2407" s="12" t="s">
        <v>243</v>
      </c>
      <c r="C2407" s="14"/>
      <c r="D2407" s="14"/>
      <c r="E2407" s="14"/>
      <c r="F2407" s="14"/>
      <c r="G2407" s="14"/>
      <c r="H2407" s="14"/>
    </row>
    <row r="2408" spans="1:8" ht="15.75" x14ac:dyDescent="0.25">
      <c r="A2408" s="11">
        <v>13</v>
      </c>
      <c r="B2408" s="12" t="s">
        <v>220</v>
      </c>
      <c r="C2408" s="14">
        <v>49.948</v>
      </c>
      <c r="D2408" s="14">
        <v>58.78</v>
      </c>
      <c r="E2408" s="14">
        <v>46.938000000000002</v>
      </c>
      <c r="F2408" s="14">
        <v>45.631</v>
      </c>
      <c r="G2408" s="14">
        <v>46.405000000000001</v>
      </c>
      <c r="H2408" s="14">
        <v>47.198</v>
      </c>
    </row>
    <row r="2409" spans="1:8" ht="15.75" x14ac:dyDescent="0.25">
      <c r="A2409" s="11">
        <v>14</v>
      </c>
      <c r="B2409" s="12" t="s">
        <v>223</v>
      </c>
      <c r="C2409" s="14">
        <v>0</v>
      </c>
      <c r="D2409" s="14">
        <f>D2408/C2408*100</f>
        <v>117.6823896852727</v>
      </c>
      <c r="E2409" s="14">
        <f>E2408/D2408*100</f>
        <v>79.853691731881597</v>
      </c>
      <c r="F2409" s="14">
        <f>F2408/E2408*100</f>
        <v>97.215475733946903</v>
      </c>
      <c r="G2409" s="14">
        <f>G2408/F2408*100</f>
        <v>101.69621529223554</v>
      </c>
      <c r="H2409" s="14">
        <f>H2408/G2408*100</f>
        <v>101.70886757892468</v>
      </c>
    </row>
    <row r="2410" spans="1:8" ht="15.75" x14ac:dyDescent="0.25">
      <c r="A2410" s="56"/>
      <c r="B2410" s="57" t="s">
        <v>361</v>
      </c>
      <c r="C2410" s="14"/>
      <c r="D2410" s="14"/>
      <c r="E2410" s="14"/>
      <c r="F2410" s="14"/>
      <c r="G2410" s="14"/>
      <c r="H2410" s="14"/>
    </row>
    <row r="2411" spans="1:8" ht="15.75" x14ac:dyDescent="0.25">
      <c r="A2411" s="11">
        <v>1</v>
      </c>
      <c r="B2411" s="12" t="s">
        <v>207</v>
      </c>
      <c r="C2411" s="14">
        <f t="shared" ref="C2411:H2411" si="498">C2412+C2417</f>
        <v>52.328000000000003</v>
      </c>
      <c r="D2411" s="14">
        <f t="shared" si="498"/>
        <v>58.186999999999998</v>
      </c>
      <c r="E2411" s="14">
        <f t="shared" si="498"/>
        <v>52.34</v>
      </c>
      <c r="F2411" s="14">
        <f t="shared" si="498"/>
        <v>45.500999999999998</v>
      </c>
      <c r="G2411" s="14">
        <f t="shared" si="498"/>
        <v>46.287000000000006</v>
      </c>
      <c r="H2411" s="14">
        <f t="shared" si="498"/>
        <v>47.094000000000001</v>
      </c>
    </row>
    <row r="2412" spans="1:8" ht="31.5" x14ac:dyDescent="0.25">
      <c r="A2412" s="11">
        <v>2</v>
      </c>
      <c r="B2412" s="12" t="s">
        <v>209</v>
      </c>
      <c r="C2412" s="14">
        <f t="shared" ref="C2412:H2412" si="499">C2414+C2415+C2416</f>
        <v>6.8980000000000006</v>
      </c>
      <c r="D2412" s="14">
        <f t="shared" si="499"/>
        <v>6.8359999999999994</v>
      </c>
      <c r="E2412" s="14">
        <f t="shared" si="499"/>
        <v>6.5069999999999997</v>
      </c>
      <c r="F2412" s="14">
        <f t="shared" si="499"/>
        <v>6.4060000000000006</v>
      </c>
      <c r="G2412" s="14">
        <f t="shared" si="499"/>
        <v>6.48</v>
      </c>
      <c r="H2412" s="14">
        <f t="shared" si="499"/>
        <v>6.5090000000000003</v>
      </c>
    </row>
    <row r="2413" spans="1:8" ht="15.75" x14ac:dyDescent="0.25">
      <c r="A2413" s="11">
        <v>3</v>
      </c>
      <c r="B2413" s="12" t="s">
        <v>223</v>
      </c>
      <c r="C2413" s="14">
        <v>0</v>
      </c>
      <c r="D2413" s="14">
        <f>D2412/C2412*100</f>
        <v>99.101188750362411</v>
      </c>
      <c r="E2413" s="14">
        <f>E2412/D2412*100</f>
        <v>95.187244002340549</v>
      </c>
      <c r="F2413" s="14">
        <f>F2412/E2412*100</f>
        <v>98.447825418779786</v>
      </c>
      <c r="G2413" s="14">
        <f>G2412/F2412*100</f>
        <v>101.15516703090852</v>
      </c>
      <c r="H2413" s="14">
        <f>H2412/G2412*100</f>
        <v>100.44753086419753</v>
      </c>
    </row>
    <row r="2414" spans="1:8" ht="15.75" x14ac:dyDescent="0.25">
      <c r="A2414" s="11">
        <v>4</v>
      </c>
      <c r="B2414" s="12" t="s">
        <v>211</v>
      </c>
      <c r="C2414" s="14">
        <v>6.1420000000000003</v>
      </c>
      <c r="D2414" s="14">
        <v>6.26</v>
      </c>
      <c r="E2414" s="14">
        <v>6.2069999999999999</v>
      </c>
      <c r="F2414" s="14">
        <v>6.085</v>
      </c>
      <c r="G2414" s="14">
        <v>6.15</v>
      </c>
      <c r="H2414" s="14">
        <v>6.1749999999999998</v>
      </c>
    </row>
    <row r="2415" spans="1:8" ht="15.75" x14ac:dyDescent="0.25">
      <c r="A2415" s="11">
        <v>5</v>
      </c>
      <c r="B2415" s="12" t="s">
        <v>212</v>
      </c>
      <c r="C2415" s="14">
        <v>0.745</v>
      </c>
      <c r="D2415" s="14">
        <v>0.19900000000000001</v>
      </c>
      <c r="E2415" s="14">
        <v>0.2</v>
      </c>
      <c r="F2415" s="14">
        <v>0.15</v>
      </c>
      <c r="G2415" s="14">
        <v>0.15</v>
      </c>
      <c r="H2415" s="14">
        <v>0.15</v>
      </c>
    </row>
    <row r="2416" spans="1:8" ht="31.5" x14ac:dyDescent="0.25">
      <c r="A2416" s="11">
        <v>6</v>
      </c>
      <c r="B2416" s="12" t="s">
        <v>213</v>
      </c>
      <c r="C2416" s="14">
        <v>1.0999999999999999E-2</v>
      </c>
      <c r="D2416" s="14">
        <v>0.377</v>
      </c>
      <c r="E2416" s="14">
        <v>0.1</v>
      </c>
      <c r="F2416" s="14">
        <v>0.17100000000000001</v>
      </c>
      <c r="G2416" s="14">
        <v>0.18</v>
      </c>
      <c r="H2416" s="14">
        <v>0.184</v>
      </c>
    </row>
    <row r="2417" spans="1:8" ht="15.75" x14ac:dyDescent="0.25">
      <c r="A2417" s="11">
        <v>7</v>
      </c>
      <c r="B2417" s="12" t="s">
        <v>214</v>
      </c>
      <c r="C2417" s="14">
        <f t="shared" ref="C2417:H2417" si="500">C2418+C2419+C2420</f>
        <v>45.43</v>
      </c>
      <c r="D2417" s="14">
        <f t="shared" si="500"/>
        <v>51.350999999999999</v>
      </c>
      <c r="E2417" s="14">
        <f t="shared" si="500"/>
        <v>45.833000000000006</v>
      </c>
      <c r="F2417" s="14">
        <f t="shared" si="500"/>
        <v>39.094999999999999</v>
      </c>
      <c r="G2417" s="14">
        <f t="shared" si="500"/>
        <v>39.807000000000002</v>
      </c>
      <c r="H2417" s="14">
        <f t="shared" si="500"/>
        <v>40.585000000000001</v>
      </c>
    </row>
    <row r="2418" spans="1:8" ht="15.75" x14ac:dyDescent="0.25">
      <c r="A2418" s="11">
        <v>8</v>
      </c>
      <c r="B2418" s="12" t="s">
        <v>215</v>
      </c>
      <c r="C2418" s="14">
        <v>40.15</v>
      </c>
      <c r="D2418" s="14">
        <v>38.149000000000001</v>
      </c>
      <c r="E2418" s="14">
        <v>40.154000000000003</v>
      </c>
      <c r="F2418" s="14">
        <v>39.094999999999999</v>
      </c>
      <c r="G2418" s="14">
        <v>39.807000000000002</v>
      </c>
      <c r="H2418" s="14">
        <v>40.585000000000001</v>
      </c>
    </row>
    <row r="2419" spans="1:8" ht="31.5" x14ac:dyDescent="0.25">
      <c r="A2419" s="11">
        <v>9</v>
      </c>
      <c r="B2419" s="12" t="s">
        <v>216</v>
      </c>
      <c r="C2419" s="14">
        <v>5.28</v>
      </c>
      <c r="D2419" s="14">
        <v>13.202</v>
      </c>
      <c r="E2419" s="14">
        <v>5.6790000000000003</v>
      </c>
      <c r="F2419" s="14">
        <v>0</v>
      </c>
      <c r="G2419" s="14">
        <v>0</v>
      </c>
      <c r="H2419" s="14">
        <v>0</v>
      </c>
    </row>
    <row r="2420" spans="1:8" ht="15.75" x14ac:dyDescent="0.25">
      <c r="A2420" s="11">
        <v>10</v>
      </c>
      <c r="B2420" s="12" t="s">
        <v>217</v>
      </c>
      <c r="C2420" s="14"/>
      <c r="D2420" s="14"/>
      <c r="E2420" s="14"/>
      <c r="F2420" s="14"/>
      <c r="G2420" s="14"/>
      <c r="H2420" s="14"/>
    </row>
    <row r="2421" spans="1:8" ht="15.75" x14ac:dyDescent="0.25">
      <c r="A2421" s="11">
        <v>11</v>
      </c>
      <c r="B2421" s="12" t="s">
        <v>218</v>
      </c>
      <c r="C2421" s="14"/>
      <c r="D2421" s="14"/>
      <c r="E2421" s="14"/>
      <c r="F2421" s="14"/>
      <c r="G2421" s="14"/>
      <c r="H2421" s="14"/>
    </row>
    <row r="2422" spans="1:8" ht="47.25" x14ac:dyDescent="0.25">
      <c r="A2422" s="11">
        <v>12</v>
      </c>
      <c r="B2422" s="12" t="s">
        <v>243</v>
      </c>
      <c r="C2422" s="14"/>
      <c r="D2422" s="14"/>
      <c r="E2422" s="14"/>
      <c r="F2422" s="14"/>
      <c r="G2422" s="14"/>
      <c r="H2422" s="14"/>
    </row>
    <row r="2423" spans="1:8" ht="15.75" x14ac:dyDescent="0.25">
      <c r="A2423" s="11">
        <v>13</v>
      </c>
      <c r="B2423" s="12" t="s">
        <v>220</v>
      </c>
      <c r="C2423" s="14">
        <v>49.801000000000002</v>
      </c>
      <c r="D2423" s="14">
        <v>60.957999999999998</v>
      </c>
      <c r="E2423" s="14">
        <v>52.34</v>
      </c>
      <c r="F2423" s="14">
        <v>45.500999999999998</v>
      </c>
      <c r="G2423" s="14">
        <v>46.286999999999999</v>
      </c>
      <c r="H2423" s="14">
        <v>47.094000000000001</v>
      </c>
    </row>
    <row r="2424" spans="1:8" ht="15.75" x14ac:dyDescent="0.25">
      <c r="A2424" s="11">
        <v>14</v>
      </c>
      <c r="B2424" s="12" t="s">
        <v>223</v>
      </c>
      <c r="C2424" s="14">
        <v>0</v>
      </c>
      <c r="D2424" s="14">
        <f>D2423/C2423*100</f>
        <v>122.40316459508844</v>
      </c>
      <c r="E2424" s="14">
        <f>E2423/D2423*100</f>
        <v>85.862397060271007</v>
      </c>
      <c r="F2424" s="14">
        <f>F2423/E2423*100</f>
        <v>86.933511654566288</v>
      </c>
      <c r="G2424" s="14">
        <f>G2423/F2423*100</f>
        <v>101.72743456187776</v>
      </c>
      <c r="H2424" s="14">
        <f>H2423/G2423*100</f>
        <v>101.74347008879383</v>
      </c>
    </row>
    <row r="2425" spans="1:8" ht="15.75" x14ac:dyDescent="0.25">
      <c r="A2425" s="56"/>
      <c r="B2425" s="57" t="s">
        <v>276</v>
      </c>
      <c r="C2425" s="14"/>
      <c r="D2425" s="14"/>
      <c r="E2425" s="14"/>
      <c r="F2425" s="14"/>
      <c r="G2425" s="14"/>
      <c r="H2425" s="14"/>
    </row>
    <row r="2426" spans="1:8" ht="15.75" x14ac:dyDescent="0.25">
      <c r="A2426" s="11">
        <v>1</v>
      </c>
      <c r="B2426" s="12" t="s">
        <v>207</v>
      </c>
      <c r="C2426" s="14">
        <f t="shared" ref="C2426:H2426" si="501">C2427+C2432</f>
        <v>49.462000000000003</v>
      </c>
      <c r="D2426" s="14">
        <f t="shared" si="501"/>
        <v>87.679000000000002</v>
      </c>
      <c r="E2426" s="14">
        <f t="shared" si="501"/>
        <v>51.491</v>
      </c>
      <c r="F2426" s="14">
        <f t="shared" si="501"/>
        <v>44.263999999999996</v>
      </c>
      <c r="G2426" s="14">
        <f t="shared" si="501"/>
        <v>45.021000000000001</v>
      </c>
      <c r="H2426" s="14">
        <f t="shared" si="501"/>
        <v>45.796999999999997</v>
      </c>
    </row>
    <row r="2427" spans="1:8" ht="31.5" x14ac:dyDescent="0.25">
      <c r="A2427" s="11">
        <v>2</v>
      </c>
      <c r="B2427" s="12" t="s">
        <v>209</v>
      </c>
      <c r="C2427" s="14">
        <f t="shared" ref="C2427:H2427" si="502">C2429+C2430+C2431</f>
        <v>8.2010000000000005</v>
      </c>
      <c r="D2427" s="14">
        <f t="shared" si="502"/>
        <v>3.9319999999999999</v>
      </c>
      <c r="E2427" s="14">
        <f t="shared" si="502"/>
        <v>3.7050000000000001</v>
      </c>
      <c r="F2427" s="14">
        <f t="shared" si="502"/>
        <v>8.7149999999999999</v>
      </c>
      <c r="G2427" s="14">
        <f t="shared" si="502"/>
        <v>8.7360000000000007</v>
      </c>
      <c r="H2427" s="14">
        <f t="shared" si="502"/>
        <v>8.7569999999999997</v>
      </c>
    </row>
    <row r="2428" spans="1:8" ht="15.75" x14ac:dyDescent="0.25">
      <c r="A2428" s="11">
        <v>3</v>
      </c>
      <c r="B2428" s="12" t="s">
        <v>223</v>
      </c>
      <c r="C2428" s="14">
        <v>0</v>
      </c>
      <c r="D2428" s="14">
        <f>D2427/C2427*100</f>
        <v>47.945372515546879</v>
      </c>
      <c r="E2428" s="14">
        <f>E2427/D2427*100</f>
        <v>94.226856561546285</v>
      </c>
      <c r="F2428" s="14">
        <f>F2427/E2427*100</f>
        <v>235.22267206477733</v>
      </c>
      <c r="G2428" s="14">
        <f>G2427/F2427*100</f>
        <v>100.2409638554217</v>
      </c>
      <c r="H2428" s="14">
        <f>H2427/G2427*100</f>
        <v>100.2403846153846</v>
      </c>
    </row>
    <row r="2429" spans="1:8" ht="15.75" x14ac:dyDescent="0.25">
      <c r="A2429" s="11">
        <v>4</v>
      </c>
      <c r="B2429" s="12" t="s">
        <v>211</v>
      </c>
      <c r="C2429" s="14">
        <v>8.0969999999999995</v>
      </c>
      <c r="D2429" s="14">
        <v>3.863</v>
      </c>
      <c r="E2429" s="14">
        <v>3.64</v>
      </c>
      <c r="F2429" s="14">
        <v>8.6999999999999993</v>
      </c>
      <c r="G2429" s="14">
        <v>8.7200000000000006</v>
      </c>
      <c r="H2429" s="14">
        <v>8.74</v>
      </c>
    </row>
    <row r="2430" spans="1:8" ht="15.75" x14ac:dyDescent="0.25">
      <c r="A2430" s="11">
        <v>5</v>
      </c>
      <c r="B2430" s="12" t="s">
        <v>212</v>
      </c>
      <c r="C2430" s="14">
        <v>3.0000000000000001E-3</v>
      </c>
      <c r="D2430" s="14">
        <v>0</v>
      </c>
      <c r="E2430" s="14">
        <v>0</v>
      </c>
      <c r="F2430" s="14">
        <v>0</v>
      </c>
      <c r="G2430" s="14">
        <v>0</v>
      </c>
      <c r="H2430" s="14">
        <v>0</v>
      </c>
    </row>
    <row r="2431" spans="1:8" ht="31.5" x14ac:dyDescent="0.25">
      <c r="A2431" s="11">
        <v>6</v>
      </c>
      <c r="B2431" s="12" t="s">
        <v>213</v>
      </c>
      <c r="C2431" s="14">
        <v>0.10100000000000001</v>
      </c>
      <c r="D2431" s="14">
        <v>6.9000000000000006E-2</v>
      </c>
      <c r="E2431" s="14">
        <v>6.5000000000000002E-2</v>
      </c>
      <c r="F2431" s="14">
        <v>1.4999999999999999E-2</v>
      </c>
      <c r="G2431" s="14">
        <v>1.6E-2</v>
      </c>
      <c r="H2431" s="14">
        <v>1.7000000000000001E-2</v>
      </c>
    </row>
    <row r="2432" spans="1:8" ht="15.75" x14ac:dyDescent="0.25">
      <c r="A2432" s="11">
        <v>7</v>
      </c>
      <c r="B2432" s="12" t="s">
        <v>214</v>
      </c>
      <c r="C2432" s="14">
        <f t="shared" ref="C2432:H2432" si="503">C2433+C2434+C2435</f>
        <v>41.261000000000003</v>
      </c>
      <c r="D2432" s="14">
        <f t="shared" si="503"/>
        <v>83.747</v>
      </c>
      <c r="E2432" s="14">
        <f t="shared" si="503"/>
        <v>47.786000000000001</v>
      </c>
      <c r="F2432" s="14">
        <f t="shared" si="503"/>
        <v>35.548999999999999</v>
      </c>
      <c r="G2432" s="14">
        <f t="shared" si="503"/>
        <v>36.284999999999997</v>
      </c>
      <c r="H2432" s="14">
        <f t="shared" si="503"/>
        <v>37.04</v>
      </c>
    </row>
    <row r="2433" spans="1:8" ht="15.75" x14ac:dyDescent="0.25">
      <c r="A2433" s="11">
        <v>8</v>
      </c>
      <c r="B2433" s="12" t="s">
        <v>215</v>
      </c>
      <c r="C2433" s="14">
        <v>37.082000000000001</v>
      </c>
      <c r="D2433" s="14">
        <v>32.887</v>
      </c>
      <c r="E2433" s="14">
        <v>44.338999999999999</v>
      </c>
      <c r="F2433" s="14">
        <v>35.548999999999999</v>
      </c>
      <c r="G2433" s="14">
        <v>36.284999999999997</v>
      </c>
      <c r="H2433" s="14">
        <v>37.04</v>
      </c>
    </row>
    <row r="2434" spans="1:8" ht="31.5" x14ac:dyDescent="0.25">
      <c r="A2434" s="11">
        <v>9</v>
      </c>
      <c r="B2434" s="12" t="s">
        <v>216</v>
      </c>
      <c r="C2434" s="14">
        <v>4.1790000000000003</v>
      </c>
      <c r="D2434" s="14">
        <v>50.86</v>
      </c>
      <c r="E2434" s="14">
        <v>3.4470000000000001</v>
      </c>
      <c r="F2434" s="14">
        <v>0</v>
      </c>
      <c r="G2434" s="14">
        <v>0</v>
      </c>
      <c r="H2434" s="14">
        <v>0</v>
      </c>
    </row>
    <row r="2435" spans="1:8" ht="15.75" x14ac:dyDescent="0.25">
      <c r="A2435" s="11">
        <v>10</v>
      </c>
      <c r="B2435" s="12" t="s">
        <v>217</v>
      </c>
      <c r="C2435" s="14"/>
      <c r="D2435" s="14"/>
      <c r="E2435" s="14"/>
      <c r="F2435" s="14"/>
      <c r="G2435" s="14"/>
      <c r="H2435" s="14"/>
    </row>
    <row r="2436" spans="1:8" ht="15.75" x14ac:dyDescent="0.25">
      <c r="A2436" s="11">
        <v>11</v>
      </c>
      <c r="B2436" s="12" t="s">
        <v>218</v>
      </c>
      <c r="C2436" s="14"/>
      <c r="D2436" s="14"/>
      <c r="E2436" s="14"/>
      <c r="F2436" s="14"/>
      <c r="G2436" s="14"/>
      <c r="H2436" s="14"/>
    </row>
    <row r="2437" spans="1:8" ht="47.25" x14ac:dyDescent="0.25">
      <c r="A2437" s="11">
        <v>12</v>
      </c>
      <c r="B2437" s="12" t="s">
        <v>243</v>
      </c>
      <c r="C2437" s="14"/>
      <c r="D2437" s="14"/>
      <c r="E2437" s="14"/>
      <c r="F2437" s="14"/>
      <c r="G2437" s="14"/>
      <c r="H2437" s="14"/>
    </row>
    <row r="2438" spans="1:8" ht="15.75" x14ac:dyDescent="0.25">
      <c r="A2438" s="11">
        <v>13</v>
      </c>
      <c r="B2438" s="12" t="s">
        <v>220</v>
      </c>
      <c r="C2438" s="14">
        <v>45.802999999999997</v>
      </c>
      <c r="D2438" s="14">
        <v>91.492000000000004</v>
      </c>
      <c r="E2438" s="14">
        <v>51.491</v>
      </c>
      <c r="F2438" s="14">
        <v>44.264000000000003</v>
      </c>
      <c r="G2438" s="14">
        <v>45.021000000000001</v>
      </c>
      <c r="H2438" s="14">
        <v>45.796999999999997</v>
      </c>
    </row>
    <row r="2439" spans="1:8" ht="15.75" x14ac:dyDescent="0.25">
      <c r="A2439" s="11">
        <v>14</v>
      </c>
      <c r="B2439" s="12" t="s">
        <v>223</v>
      </c>
      <c r="C2439" s="14">
        <v>0</v>
      </c>
      <c r="D2439" s="14">
        <f>D2438/C2438*100</f>
        <v>199.75110800602582</v>
      </c>
      <c r="E2439" s="14">
        <f>E2438/D2438*100</f>
        <v>56.279237528964273</v>
      </c>
      <c r="F2439" s="14">
        <f>F2438/E2438*100</f>
        <v>85.964537491988906</v>
      </c>
      <c r="G2439" s="14">
        <f>G2438/F2438*100</f>
        <v>101.71019338514368</v>
      </c>
      <c r="H2439" s="14">
        <f>H2438/G2438*100</f>
        <v>101.7236400790742</v>
      </c>
    </row>
    <row r="2440" spans="1:8" ht="15.75" x14ac:dyDescent="0.25">
      <c r="A2440" s="56"/>
      <c r="B2440" s="57" t="s">
        <v>362</v>
      </c>
      <c r="C2440" s="14"/>
      <c r="D2440" s="14"/>
      <c r="E2440" s="14"/>
      <c r="F2440" s="14"/>
      <c r="G2440" s="14"/>
      <c r="H2440" s="14"/>
    </row>
    <row r="2441" spans="1:8" ht="15.75" x14ac:dyDescent="0.25">
      <c r="A2441" s="11">
        <v>1</v>
      </c>
      <c r="B2441" s="12" t="s">
        <v>207</v>
      </c>
      <c r="C2441" s="14">
        <f t="shared" ref="C2441:H2441" si="504">C2442+C2447</f>
        <v>56.418999999999997</v>
      </c>
      <c r="D2441" s="14">
        <f t="shared" si="504"/>
        <v>50.838999999999999</v>
      </c>
      <c r="E2441" s="14">
        <f t="shared" si="504"/>
        <v>53.274000000000001</v>
      </c>
      <c r="F2441" s="14">
        <f t="shared" si="504"/>
        <v>45.325000000000003</v>
      </c>
      <c r="G2441" s="14">
        <f t="shared" si="504"/>
        <v>46.086999999999996</v>
      </c>
      <c r="H2441" s="14">
        <f t="shared" si="504"/>
        <v>46.869</v>
      </c>
    </row>
    <row r="2442" spans="1:8" ht="31.5" x14ac:dyDescent="0.25">
      <c r="A2442" s="11">
        <v>2</v>
      </c>
      <c r="B2442" s="12" t="s">
        <v>209</v>
      </c>
      <c r="C2442" s="14">
        <f t="shared" ref="C2442:H2442" si="505">C2444+C2445+C2446</f>
        <v>8.7409999999999997</v>
      </c>
      <c r="D2442" s="14">
        <f t="shared" si="505"/>
        <v>12.904</v>
      </c>
      <c r="E2442" s="14">
        <f t="shared" si="505"/>
        <v>12.034000000000001</v>
      </c>
      <c r="F2442" s="14">
        <f t="shared" si="505"/>
        <v>7.8650000000000002</v>
      </c>
      <c r="G2442" s="14">
        <f t="shared" si="505"/>
        <v>8.0649999999999995</v>
      </c>
      <c r="H2442" s="14">
        <f t="shared" si="505"/>
        <v>7.5</v>
      </c>
    </row>
    <row r="2443" spans="1:8" ht="15.75" x14ac:dyDescent="0.25">
      <c r="A2443" s="11">
        <v>3</v>
      </c>
      <c r="B2443" s="12" t="s">
        <v>223</v>
      </c>
      <c r="C2443" s="14">
        <v>0</v>
      </c>
      <c r="D2443" s="14">
        <f>D2442/C2442*100</f>
        <v>147.62612973344011</v>
      </c>
      <c r="E2443" s="14">
        <f>E2442/D2442*100</f>
        <v>93.257904525728463</v>
      </c>
      <c r="F2443" s="14">
        <f>F2442/E2442*100</f>
        <v>65.356489945155388</v>
      </c>
      <c r="G2443" s="14">
        <f>G2442/F2442*100</f>
        <v>102.54291163382072</v>
      </c>
      <c r="H2443" s="14">
        <f>H2442/G2442*100</f>
        <v>92.994420334779917</v>
      </c>
    </row>
    <row r="2444" spans="1:8" ht="15.75" x14ac:dyDescent="0.25">
      <c r="A2444" s="11">
        <v>4</v>
      </c>
      <c r="B2444" s="12" t="s">
        <v>211</v>
      </c>
      <c r="C2444" s="14">
        <v>6.1950000000000003</v>
      </c>
      <c r="D2444" s="14">
        <v>11.689</v>
      </c>
      <c r="E2444" s="14">
        <v>11.727</v>
      </c>
      <c r="F2444" s="14">
        <v>6.8</v>
      </c>
      <c r="G2444" s="14">
        <v>7</v>
      </c>
      <c r="H2444" s="14">
        <v>7.5</v>
      </c>
    </row>
    <row r="2445" spans="1:8" ht="15.75" x14ac:dyDescent="0.25">
      <c r="A2445" s="11">
        <v>5</v>
      </c>
      <c r="B2445" s="12" t="s">
        <v>212</v>
      </c>
      <c r="C2445" s="14">
        <v>7.5999999999999998E-2</v>
      </c>
      <c r="D2445" s="14">
        <v>0.08</v>
      </c>
      <c r="E2445" s="14">
        <v>8.2000000000000003E-2</v>
      </c>
      <c r="F2445" s="14">
        <v>0.08</v>
      </c>
      <c r="G2445" s="14">
        <v>8.5000000000000006E-2</v>
      </c>
      <c r="H2445" s="14">
        <v>0</v>
      </c>
    </row>
    <row r="2446" spans="1:8" ht="31.5" x14ac:dyDescent="0.25">
      <c r="A2446" s="11">
        <v>6</v>
      </c>
      <c r="B2446" s="12" t="s">
        <v>213</v>
      </c>
      <c r="C2446" s="14">
        <v>2.4700000000000002</v>
      </c>
      <c r="D2446" s="14">
        <v>1.135</v>
      </c>
      <c r="E2446" s="14">
        <v>0.22500000000000001</v>
      </c>
      <c r="F2446" s="14">
        <v>0.98499999999999999</v>
      </c>
      <c r="G2446" s="14">
        <v>0.98</v>
      </c>
      <c r="H2446" s="14">
        <v>0</v>
      </c>
    </row>
    <row r="2447" spans="1:8" ht="15.75" x14ac:dyDescent="0.25">
      <c r="A2447" s="11">
        <v>7</v>
      </c>
      <c r="B2447" s="12" t="s">
        <v>214</v>
      </c>
      <c r="C2447" s="14">
        <f t="shared" ref="C2447:H2447" si="506">C2448+C2449+C2450</f>
        <v>47.677999999999997</v>
      </c>
      <c r="D2447" s="14">
        <f t="shared" si="506"/>
        <v>37.935000000000002</v>
      </c>
      <c r="E2447" s="14">
        <f t="shared" si="506"/>
        <v>41.24</v>
      </c>
      <c r="F2447" s="14">
        <f t="shared" si="506"/>
        <v>37.46</v>
      </c>
      <c r="G2447" s="14">
        <f t="shared" si="506"/>
        <v>38.021999999999998</v>
      </c>
      <c r="H2447" s="14">
        <f t="shared" si="506"/>
        <v>39.369</v>
      </c>
    </row>
    <row r="2448" spans="1:8" ht="15.75" x14ac:dyDescent="0.25">
      <c r="A2448" s="11">
        <v>8</v>
      </c>
      <c r="B2448" s="12" t="s">
        <v>215</v>
      </c>
      <c r="C2448" s="14">
        <v>35.024000000000001</v>
      </c>
      <c r="D2448" s="14">
        <v>36.555</v>
      </c>
      <c r="E2448" s="14">
        <v>37.648000000000003</v>
      </c>
      <c r="F2448" s="14">
        <v>37.46</v>
      </c>
      <c r="G2448" s="14">
        <v>38.021999999999998</v>
      </c>
      <c r="H2448" s="14">
        <v>39.369</v>
      </c>
    </row>
    <row r="2449" spans="1:8" ht="31.5" x14ac:dyDescent="0.25">
      <c r="A2449" s="11">
        <v>9</v>
      </c>
      <c r="B2449" s="12" t="s">
        <v>216</v>
      </c>
      <c r="C2449" s="14">
        <v>12.654</v>
      </c>
      <c r="D2449" s="14">
        <v>1.38</v>
      </c>
      <c r="E2449" s="14">
        <v>3.5920000000000001</v>
      </c>
      <c r="F2449" s="14">
        <v>0</v>
      </c>
      <c r="G2449" s="14">
        <v>0</v>
      </c>
      <c r="H2449" s="14">
        <v>0</v>
      </c>
    </row>
    <row r="2450" spans="1:8" ht="15.75" x14ac:dyDescent="0.25">
      <c r="A2450" s="11">
        <v>10</v>
      </c>
      <c r="B2450" s="12" t="s">
        <v>217</v>
      </c>
      <c r="C2450" s="14"/>
      <c r="D2450" s="14"/>
      <c r="E2450" s="14"/>
      <c r="F2450" s="14"/>
      <c r="G2450" s="14"/>
      <c r="H2450" s="14"/>
    </row>
    <row r="2451" spans="1:8" ht="15.75" x14ac:dyDescent="0.25">
      <c r="A2451" s="11">
        <v>11</v>
      </c>
      <c r="B2451" s="12" t="s">
        <v>218</v>
      </c>
      <c r="C2451" s="14"/>
      <c r="D2451" s="14"/>
      <c r="E2451" s="14"/>
      <c r="F2451" s="14"/>
      <c r="G2451" s="14"/>
      <c r="H2451" s="14"/>
    </row>
    <row r="2452" spans="1:8" ht="47.25" x14ac:dyDescent="0.25">
      <c r="A2452" s="11">
        <v>12</v>
      </c>
      <c r="B2452" s="12" t="s">
        <v>243</v>
      </c>
      <c r="C2452" s="14"/>
      <c r="D2452" s="14"/>
      <c r="E2452" s="14"/>
      <c r="F2452" s="14"/>
      <c r="G2452" s="14"/>
      <c r="H2452" s="14"/>
    </row>
    <row r="2453" spans="1:8" ht="15.75" x14ac:dyDescent="0.25">
      <c r="A2453" s="11">
        <v>13</v>
      </c>
      <c r="B2453" s="12" t="s">
        <v>220</v>
      </c>
      <c r="C2453" s="14">
        <v>59.158000000000001</v>
      </c>
      <c r="D2453" s="14">
        <v>51.014000000000003</v>
      </c>
      <c r="E2453" s="14">
        <v>53.274000000000001</v>
      </c>
      <c r="F2453" s="14">
        <v>45.325000000000003</v>
      </c>
      <c r="G2453" s="14">
        <v>46.087000000000003</v>
      </c>
      <c r="H2453" s="14">
        <v>46.869</v>
      </c>
    </row>
    <row r="2454" spans="1:8" ht="15.75" x14ac:dyDescent="0.25">
      <c r="A2454" s="11">
        <v>14</v>
      </c>
      <c r="B2454" s="12" t="s">
        <v>223</v>
      </c>
      <c r="C2454" s="14">
        <v>0</v>
      </c>
      <c r="D2454" s="14">
        <f>D2453/C2453*100</f>
        <v>86.23347645288888</v>
      </c>
      <c r="E2454" s="14">
        <f>E2453/D2453*100</f>
        <v>104.4301564276473</v>
      </c>
      <c r="F2454" s="14">
        <f>F2453/E2453*100</f>
        <v>85.07902541577505</v>
      </c>
      <c r="G2454" s="14">
        <f>G2453/F2453*100</f>
        <v>101.68119139547711</v>
      </c>
      <c r="H2454" s="14">
        <f>H2453/G2453*100</f>
        <v>101.69679085208409</v>
      </c>
    </row>
    <row r="2455" spans="1:8" ht="15.75" x14ac:dyDescent="0.25">
      <c r="A2455" s="56"/>
      <c r="B2455" s="57" t="s">
        <v>363</v>
      </c>
      <c r="C2455" s="14"/>
      <c r="D2455" s="14"/>
      <c r="E2455" s="14"/>
      <c r="F2455" s="14"/>
      <c r="G2455" s="14"/>
      <c r="H2455" s="14"/>
    </row>
    <row r="2456" spans="1:8" ht="15.75" x14ac:dyDescent="0.25">
      <c r="A2456" s="11">
        <v>1</v>
      </c>
      <c r="B2456" s="12" t="s">
        <v>207</v>
      </c>
      <c r="C2456" s="14">
        <f t="shared" ref="C2456:H2456" si="507">C2457+C2462</f>
        <v>44.892000000000003</v>
      </c>
      <c r="D2456" s="14">
        <f t="shared" si="507"/>
        <v>61.874000000000002</v>
      </c>
      <c r="E2456" s="14">
        <f t="shared" si="507"/>
        <v>56.357999999999997</v>
      </c>
      <c r="F2456" s="14">
        <f t="shared" si="507"/>
        <v>44.206000000000003</v>
      </c>
      <c r="G2456" s="14">
        <f t="shared" si="507"/>
        <v>44.981999999999999</v>
      </c>
      <c r="H2456" s="14">
        <f t="shared" si="507"/>
        <v>45.778999999999996</v>
      </c>
    </row>
    <row r="2457" spans="1:8" ht="31.5" x14ac:dyDescent="0.25">
      <c r="A2457" s="11">
        <v>2</v>
      </c>
      <c r="B2457" s="12" t="s">
        <v>209</v>
      </c>
      <c r="C2457" s="14">
        <f t="shared" ref="C2457:H2457" si="508">C2459+C2460+C2461</f>
        <v>10.084999999999999</v>
      </c>
      <c r="D2457" s="14">
        <f t="shared" si="508"/>
        <v>17.122</v>
      </c>
      <c r="E2457" s="14">
        <f t="shared" si="508"/>
        <v>15.018000000000001</v>
      </c>
      <c r="F2457" s="14">
        <f t="shared" si="508"/>
        <v>16.004999999999999</v>
      </c>
      <c r="G2457" s="14">
        <f t="shared" si="508"/>
        <v>16.55</v>
      </c>
      <c r="H2457" s="14">
        <f t="shared" si="508"/>
        <v>18.135000000000002</v>
      </c>
    </row>
    <row r="2458" spans="1:8" ht="15.75" x14ac:dyDescent="0.25">
      <c r="A2458" s="11">
        <v>3</v>
      </c>
      <c r="B2458" s="12" t="s">
        <v>223</v>
      </c>
      <c r="C2458" s="14">
        <v>0</v>
      </c>
      <c r="D2458" s="14">
        <f>D2457/C2457*100</f>
        <v>169.77689638076353</v>
      </c>
      <c r="E2458" s="14">
        <f>E2457/D2457*100</f>
        <v>87.711715921037268</v>
      </c>
      <c r="F2458" s="14">
        <f>F2457/E2457*100</f>
        <v>106.57211346384337</v>
      </c>
      <c r="G2458" s="14">
        <f>G2457/F2457*100</f>
        <v>103.4051858794127</v>
      </c>
      <c r="H2458" s="14">
        <f>H2457/G2457*100</f>
        <v>109.57703927492449</v>
      </c>
    </row>
    <row r="2459" spans="1:8" ht="15.75" x14ac:dyDescent="0.25">
      <c r="A2459" s="11">
        <v>4</v>
      </c>
      <c r="B2459" s="12" t="s">
        <v>211</v>
      </c>
      <c r="C2459" s="14">
        <v>9.5459999999999994</v>
      </c>
      <c r="D2459" s="14">
        <v>14.525</v>
      </c>
      <c r="E2459" s="14">
        <v>14.343</v>
      </c>
      <c r="F2459" s="14">
        <v>13.5</v>
      </c>
      <c r="G2459" s="14">
        <v>14</v>
      </c>
      <c r="H2459" s="14">
        <v>15.5</v>
      </c>
    </row>
    <row r="2460" spans="1:8" ht="15.75" x14ac:dyDescent="0.25">
      <c r="A2460" s="11">
        <v>5</v>
      </c>
      <c r="B2460" s="12" t="s">
        <v>212</v>
      </c>
      <c r="C2460" s="14">
        <v>0.28899999999999998</v>
      </c>
      <c r="D2460" s="14">
        <v>0.17100000000000001</v>
      </c>
      <c r="E2460" s="14">
        <v>0.17499999999999999</v>
      </c>
      <c r="F2460" s="14">
        <v>0.23</v>
      </c>
      <c r="G2460" s="14">
        <v>0.23499999999999999</v>
      </c>
      <c r="H2460" s="14">
        <v>0.24</v>
      </c>
    </row>
    <row r="2461" spans="1:8" ht="31.5" x14ac:dyDescent="0.25">
      <c r="A2461" s="11">
        <v>6</v>
      </c>
      <c r="B2461" s="12" t="s">
        <v>213</v>
      </c>
      <c r="C2461" s="14">
        <v>0.25</v>
      </c>
      <c r="D2461" s="14">
        <v>2.4260000000000002</v>
      </c>
      <c r="E2461" s="14">
        <v>0.5</v>
      </c>
      <c r="F2461" s="14">
        <v>2.2749999999999999</v>
      </c>
      <c r="G2461" s="14">
        <v>2.3149999999999999</v>
      </c>
      <c r="H2461" s="14">
        <v>2.395</v>
      </c>
    </row>
    <row r="2462" spans="1:8" ht="15.75" x14ac:dyDescent="0.25">
      <c r="A2462" s="11">
        <v>7</v>
      </c>
      <c r="B2462" s="12" t="s">
        <v>214</v>
      </c>
      <c r="C2462" s="14">
        <f t="shared" ref="C2462:H2462" si="509">C2463+C2464+C2465</f>
        <v>34.807000000000002</v>
      </c>
      <c r="D2462" s="14">
        <f t="shared" si="509"/>
        <v>44.752000000000002</v>
      </c>
      <c r="E2462" s="14">
        <f t="shared" si="509"/>
        <v>41.339999999999996</v>
      </c>
      <c r="F2462" s="14">
        <f t="shared" si="509"/>
        <v>28.201000000000001</v>
      </c>
      <c r="G2462" s="14">
        <f t="shared" si="509"/>
        <v>28.431999999999999</v>
      </c>
      <c r="H2462" s="14">
        <f t="shared" si="509"/>
        <v>27.643999999999998</v>
      </c>
    </row>
    <row r="2463" spans="1:8" ht="15.75" x14ac:dyDescent="0.25">
      <c r="A2463" s="11">
        <v>8</v>
      </c>
      <c r="B2463" s="12" t="s">
        <v>215</v>
      </c>
      <c r="C2463" s="14">
        <v>34.807000000000002</v>
      </c>
      <c r="D2463" s="14">
        <v>33.521000000000001</v>
      </c>
      <c r="E2463" s="14">
        <v>37.396999999999998</v>
      </c>
      <c r="F2463" s="14">
        <v>28.201000000000001</v>
      </c>
      <c r="G2463" s="14">
        <v>28.431999999999999</v>
      </c>
      <c r="H2463" s="14">
        <v>27.643999999999998</v>
      </c>
    </row>
    <row r="2464" spans="1:8" ht="31.5" x14ac:dyDescent="0.25">
      <c r="A2464" s="11">
        <v>9</v>
      </c>
      <c r="B2464" s="12" t="s">
        <v>216</v>
      </c>
      <c r="C2464" s="14">
        <v>0</v>
      </c>
      <c r="D2464" s="14">
        <v>11.231</v>
      </c>
      <c r="E2464" s="14">
        <v>3.9430000000000001</v>
      </c>
      <c r="F2464" s="14">
        <v>0</v>
      </c>
      <c r="G2464" s="14">
        <v>0</v>
      </c>
      <c r="H2464" s="14">
        <v>0</v>
      </c>
    </row>
    <row r="2465" spans="1:8" ht="15.75" x14ac:dyDescent="0.25">
      <c r="A2465" s="11">
        <v>10</v>
      </c>
      <c r="B2465" s="12" t="s">
        <v>217</v>
      </c>
      <c r="C2465" s="14"/>
      <c r="D2465" s="14"/>
      <c r="E2465" s="14"/>
      <c r="F2465" s="14"/>
      <c r="G2465" s="14"/>
      <c r="H2465" s="14"/>
    </row>
    <row r="2466" spans="1:8" ht="15.75" x14ac:dyDescent="0.25">
      <c r="A2466" s="11">
        <v>11</v>
      </c>
      <c r="B2466" s="12" t="s">
        <v>218</v>
      </c>
      <c r="C2466" s="14"/>
      <c r="D2466" s="14"/>
      <c r="E2466" s="14"/>
      <c r="F2466" s="14"/>
      <c r="G2466" s="14"/>
      <c r="H2466" s="14"/>
    </row>
    <row r="2467" spans="1:8" ht="47.25" x14ac:dyDescent="0.25">
      <c r="A2467" s="11">
        <v>12</v>
      </c>
      <c r="B2467" s="12" t="s">
        <v>243</v>
      </c>
      <c r="C2467" s="14"/>
      <c r="D2467" s="14"/>
      <c r="E2467" s="14"/>
      <c r="F2467" s="14"/>
      <c r="G2467" s="14"/>
      <c r="H2467" s="14"/>
    </row>
    <row r="2468" spans="1:8" ht="15.75" x14ac:dyDescent="0.25">
      <c r="A2468" s="11">
        <v>13</v>
      </c>
      <c r="B2468" s="12" t="s">
        <v>220</v>
      </c>
      <c r="C2468" s="14">
        <v>44.408000000000001</v>
      </c>
      <c r="D2468" s="14">
        <v>64.103999999999999</v>
      </c>
      <c r="E2468" s="14">
        <v>56.357999999999997</v>
      </c>
      <c r="F2468" s="14">
        <v>44.206000000000003</v>
      </c>
      <c r="G2468" s="14">
        <v>44.981999999999999</v>
      </c>
      <c r="H2468" s="14">
        <v>45.779000000000003</v>
      </c>
    </row>
    <row r="2469" spans="1:8" ht="15.75" x14ac:dyDescent="0.25">
      <c r="A2469" s="11">
        <v>14</v>
      </c>
      <c r="B2469" s="12" t="s">
        <v>223</v>
      </c>
      <c r="C2469" s="14">
        <v>0</v>
      </c>
      <c r="D2469" s="14">
        <f>D2468/C2468*100</f>
        <v>144.35236894253288</v>
      </c>
      <c r="E2469" s="14">
        <f>E2468/D2468*100</f>
        <v>87.916510670160989</v>
      </c>
      <c r="F2469" s="14">
        <f>F2468/E2468*100</f>
        <v>78.437843784378444</v>
      </c>
      <c r="G2469" s="14">
        <f>G2468/F2468*100</f>
        <v>101.75541781658598</v>
      </c>
      <c r="H2469" s="14">
        <f>H2468/G2468*100</f>
        <v>101.77181983904673</v>
      </c>
    </row>
    <row r="2470" spans="1:8" ht="15.75" x14ac:dyDescent="0.25">
      <c r="A2470" s="56"/>
      <c r="B2470" s="57" t="s">
        <v>364</v>
      </c>
      <c r="C2470" s="14"/>
      <c r="D2470" s="14"/>
      <c r="E2470" s="14"/>
      <c r="F2470" s="14"/>
      <c r="G2470" s="14"/>
      <c r="H2470" s="14"/>
    </row>
    <row r="2471" spans="1:8" ht="15.75" x14ac:dyDescent="0.25">
      <c r="A2471" s="11">
        <v>1</v>
      </c>
      <c r="B2471" s="12" t="s">
        <v>207</v>
      </c>
      <c r="C2471" s="14">
        <f t="shared" ref="C2471:H2471" si="510">C2472+C2477</f>
        <v>56.616999999999997</v>
      </c>
      <c r="D2471" s="14">
        <f t="shared" si="510"/>
        <v>40.179000000000002</v>
      </c>
      <c r="E2471" s="14">
        <f t="shared" si="510"/>
        <v>48.216000000000001</v>
      </c>
      <c r="F2471" s="14">
        <f t="shared" si="510"/>
        <v>46.718000000000004</v>
      </c>
      <c r="G2471" s="14">
        <f t="shared" si="510"/>
        <v>47.647999999999996</v>
      </c>
      <c r="H2471" s="14">
        <f t="shared" si="510"/>
        <v>48.606999999999999</v>
      </c>
    </row>
    <row r="2472" spans="1:8" ht="31.5" x14ac:dyDescent="0.25">
      <c r="A2472" s="11">
        <v>2</v>
      </c>
      <c r="B2472" s="12" t="s">
        <v>209</v>
      </c>
      <c r="C2472" s="14">
        <f t="shared" ref="C2472:H2472" si="511">C2474+C2475+C2476</f>
        <v>19.006999999999998</v>
      </c>
      <c r="D2472" s="14">
        <f t="shared" si="511"/>
        <v>17.640999999999998</v>
      </c>
      <c r="E2472" s="14">
        <f t="shared" si="511"/>
        <v>12.649000000000001</v>
      </c>
      <c r="F2472" s="14">
        <f t="shared" si="511"/>
        <v>20.53</v>
      </c>
      <c r="G2472" s="14">
        <f t="shared" si="511"/>
        <v>20.8</v>
      </c>
      <c r="H2472" s="14">
        <f t="shared" si="511"/>
        <v>21.4</v>
      </c>
    </row>
    <row r="2473" spans="1:8" ht="15.75" x14ac:dyDescent="0.25">
      <c r="A2473" s="11">
        <v>3</v>
      </c>
      <c r="B2473" s="12" t="s">
        <v>223</v>
      </c>
      <c r="C2473" s="14">
        <v>0</v>
      </c>
      <c r="D2473" s="14">
        <f>D2472/C2472*100</f>
        <v>92.813174093754938</v>
      </c>
      <c r="E2473" s="14">
        <f>E2472/D2472*100</f>
        <v>71.702284450994853</v>
      </c>
      <c r="F2473" s="14">
        <f>F2472/E2472*100</f>
        <v>162.30532057870187</v>
      </c>
      <c r="G2473" s="14">
        <f>G2472/F2472*100</f>
        <v>101.31514856307842</v>
      </c>
      <c r="H2473" s="14">
        <f>H2472/G2472*100</f>
        <v>102.88461538461537</v>
      </c>
    </row>
    <row r="2474" spans="1:8" ht="15.75" x14ac:dyDescent="0.25">
      <c r="A2474" s="11">
        <v>4</v>
      </c>
      <c r="B2474" s="12" t="s">
        <v>211</v>
      </c>
      <c r="C2474" s="14">
        <v>15.478</v>
      </c>
      <c r="D2474" s="14">
        <v>12.378</v>
      </c>
      <c r="E2474" s="14">
        <v>12.349</v>
      </c>
      <c r="F2474" s="14">
        <v>15.85</v>
      </c>
      <c r="G2474" s="14">
        <v>16</v>
      </c>
      <c r="H2474" s="14">
        <v>16.399999999999999</v>
      </c>
    </row>
    <row r="2475" spans="1:8" ht="15.75" x14ac:dyDescent="0.25">
      <c r="A2475" s="11">
        <v>5</v>
      </c>
      <c r="B2475" s="12" t="s">
        <v>212</v>
      </c>
      <c r="C2475" s="14">
        <v>6.5000000000000002E-2</v>
      </c>
      <c r="D2475" s="14">
        <v>1E-3</v>
      </c>
      <c r="E2475" s="14">
        <v>0</v>
      </c>
      <c r="F2475" s="14">
        <v>0</v>
      </c>
      <c r="G2475" s="14">
        <v>0</v>
      </c>
      <c r="H2475" s="14">
        <v>0</v>
      </c>
    </row>
    <row r="2476" spans="1:8" ht="31.5" x14ac:dyDescent="0.25">
      <c r="A2476" s="11">
        <v>6</v>
      </c>
      <c r="B2476" s="12" t="s">
        <v>213</v>
      </c>
      <c r="C2476" s="14">
        <v>3.464</v>
      </c>
      <c r="D2476" s="14">
        <v>5.2619999999999996</v>
      </c>
      <c r="E2476" s="14">
        <v>0.3</v>
      </c>
      <c r="F2476" s="14">
        <v>4.68</v>
      </c>
      <c r="G2476" s="14">
        <v>4.8</v>
      </c>
      <c r="H2476" s="14">
        <v>5</v>
      </c>
    </row>
    <row r="2477" spans="1:8" ht="15.75" x14ac:dyDescent="0.25">
      <c r="A2477" s="11">
        <v>7</v>
      </c>
      <c r="B2477" s="12" t="s">
        <v>214</v>
      </c>
      <c r="C2477" s="14">
        <f t="shared" ref="C2477:H2477" si="512">C2478+C2479+C2480</f>
        <v>37.61</v>
      </c>
      <c r="D2477" s="14">
        <f t="shared" si="512"/>
        <v>22.538000000000004</v>
      </c>
      <c r="E2477" s="14">
        <f t="shared" si="512"/>
        <v>35.567</v>
      </c>
      <c r="F2477" s="14">
        <f t="shared" si="512"/>
        <v>26.187999999999999</v>
      </c>
      <c r="G2477" s="14">
        <f t="shared" si="512"/>
        <v>26.847999999999999</v>
      </c>
      <c r="H2477" s="14">
        <f t="shared" si="512"/>
        <v>27.207000000000001</v>
      </c>
    </row>
    <row r="2478" spans="1:8" ht="15.75" x14ac:dyDescent="0.25">
      <c r="A2478" s="11">
        <v>8</v>
      </c>
      <c r="B2478" s="12" t="s">
        <v>215</v>
      </c>
      <c r="C2478" s="14">
        <v>37.61</v>
      </c>
      <c r="D2478" s="14">
        <v>18.481000000000002</v>
      </c>
      <c r="E2478" s="14">
        <v>30.72</v>
      </c>
      <c r="F2478" s="14">
        <v>26.187999999999999</v>
      </c>
      <c r="G2478" s="14">
        <v>26.847999999999999</v>
      </c>
      <c r="H2478" s="14">
        <v>27.207000000000001</v>
      </c>
    </row>
    <row r="2479" spans="1:8" ht="31.5" x14ac:dyDescent="0.25">
      <c r="A2479" s="11">
        <v>9</v>
      </c>
      <c r="B2479" s="12" t="s">
        <v>216</v>
      </c>
      <c r="C2479" s="14">
        <v>0</v>
      </c>
      <c r="D2479" s="14">
        <v>4.0570000000000004</v>
      </c>
      <c r="E2479" s="14">
        <v>4.8470000000000004</v>
      </c>
      <c r="F2479" s="14">
        <v>0</v>
      </c>
      <c r="G2479" s="14">
        <v>0</v>
      </c>
      <c r="H2479" s="14">
        <v>0</v>
      </c>
    </row>
    <row r="2480" spans="1:8" ht="15.75" x14ac:dyDescent="0.25">
      <c r="A2480" s="11">
        <v>10</v>
      </c>
      <c r="B2480" s="12" t="s">
        <v>217</v>
      </c>
      <c r="C2480" s="14"/>
      <c r="D2480" s="14"/>
      <c r="E2480" s="14"/>
      <c r="F2480" s="14"/>
      <c r="G2480" s="14"/>
      <c r="H2480" s="14"/>
    </row>
    <row r="2481" spans="1:8" ht="15.75" x14ac:dyDescent="0.25">
      <c r="A2481" s="11">
        <v>11</v>
      </c>
      <c r="B2481" s="12" t="s">
        <v>218</v>
      </c>
      <c r="C2481" s="14"/>
      <c r="D2481" s="14"/>
      <c r="E2481" s="14"/>
      <c r="F2481" s="14"/>
      <c r="G2481" s="14"/>
      <c r="H2481" s="14"/>
    </row>
    <row r="2482" spans="1:8" ht="47.25" x14ac:dyDescent="0.25">
      <c r="A2482" s="11">
        <v>12</v>
      </c>
      <c r="B2482" s="12" t="s">
        <v>243</v>
      </c>
      <c r="C2482" s="14"/>
      <c r="D2482" s="14"/>
      <c r="E2482" s="14"/>
      <c r="F2482" s="14"/>
      <c r="G2482" s="14"/>
      <c r="H2482" s="14"/>
    </row>
    <row r="2483" spans="1:8" ht="15.75" x14ac:dyDescent="0.25">
      <c r="A2483" s="11">
        <v>13</v>
      </c>
      <c r="B2483" s="12" t="s">
        <v>220</v>
      </c>
      <c r="C2483" s="14">
        <v>45.863999999999997</v>
      </c>
      <c r="D2483" s="14">
        <v>49.537999999999997</v>
      </c>
      <c r="E2483" s="14">
        <v>48.216000000000001</v>
      </c>
      <c r="F2483" s="14">
        <v>46.718000000000004</v>
      </c>
      <c r="G2483" s="14">
        <v>47.648000000000003</v>
      </c>
      <c r="H2483" s="14">
        <v>48.606999999999999</v>
      </c>
    </row>
    <row r="2484" spans="1:8" ht="15.75" x14ac:dyDescent="0.25">
      <c r="A2484" s="11">
        <v>14</v>
      </c>
      <c r="B2484" s="12" t="s">
        <v>223</v>
      </c>
      <c r="C2484" s="14">
        <v>0</v>
      </c>
      <c r="D2484" s="14">
        <f>D2483/C2483*100</f>
        <v>108.01064015349731</v>
      </c>
      <c r="E2484" s="14">
        <f>E2483/D2483*100</f>
        <v>97.331341596350285</v>
      </c>
      <c r="F2484" s="14">
        <f>F2483/E2483*100</f>
        <v>96.893147502903616</v>
      </c>
      <c r="G2484" s="14">
        <f>G2483/F2483*100</f>
        <v>101.99066740870757</v>
      </c>
      <c r="H2484" s="14">
        <f>H2483/G2483*100</f>
        <v>102.01267629281396</v>
      </c>
    </row>
    <row r="2485" spans="1:8" ht="15.75" x14ac:dyDescent="0.25">
      <c r="A2485" s="10"/>
      <c r="B2485" s="10" t="s">
        <v>237</v>
      </c>
      <c r="C2485" s="14"/>
      <c r="D2485" s="14"/>
      <c r="E2485" s="14"/>
      <c r="F2485" s="14"/>
      <c r="G2485" s="14"/>
      <c r="H2485" s="14"/>
    </row>
    <row r="2486" spans="1:8" ht="15.75" x14ac:dyDescent="0.25">
      <c r="A2486" s="55"/>
      <c r="B2486" s="57" t="s">
        <v>365</v>
      </c>
      <c r="C2486" s="14"/>
      <c r="D2486" s="14"/>
      <c r="E2486" s="14"/>
      <c r="F2486" s="14"/>
      <c r="G2486" s="14"/>
      <c r="H2486" s="14"/>
    </row>
    <row r="2487" spans="1:8" ht="15.75" x14ac:dyDescent="0.25">
      <c r="A2487" s="11">
        <v>1</v>
      </c>
      <c r="B2487" s="12" t="s">
        <v>207</v>
      </c>
      <c r="C2487" s="14">
        <f t="shared" ref="C2487:H2487" si="513">C2488+C2493</f>
        <v>99.137</v>
      </c>
      <c r="D2487" s="14">
        <f t="shared" si="513"/>
        <v>105.53399999999999</v>
      </c>
      <c r="E2487" s="14">
        <f t="shared" si="513"/>
        <v>93.9</v>
      </c>
      <c r="F2487" s="14">
        <f t="shared" si="513"/>
        <v>94.6</v>
      </c>
      <c r="G2487" s="14">
        <f t="shared" si="513"/>
        <v>96.6</v>
      </c>
      <c r="H2487" s="14">
        <f t="shared" si="513"/>
        <v>90.5</v>
      </c>
    </row>
    <row r="2488" spans="1:8" ht="31.5" x14ac:dyDescent="0.25">
      <c r="A2488" s="11">
        <v>2</v>
      </c>
      <c r="B2488" s="12" t="s">
        <v>209</v>
      </c>
      <c r="C2488" s="14">
        <f t="shared" ref="C2488:H2488" si="514">C2490+C2491+C2492</f>
        <v>18.387</v>
      </c>
      <c r="D2488" s="14">
        <f t="shared" si="514"/>
        <v>29.841000000000001</v>
      </c>
      <c r="E2488" s="14">
        <f t="shared" si="514"/>
        <v>17.2</v>
      </c>
      <c r="F2488" s="14">
        <f t="shared" si="514"/>
        <v>17.899999999999999</v>
      </c>
      <c r="G2488" s="14">
        <f t="shared" si="514"/>
        <v>18.599999999999998</v>
      </c>
      <c r="H2488" s="14">
        <f t="shared" si="514"/>
        <v>24.1</v>
      </c>
    </row>
    <row r="2489" spans="1:8" ht="15.75" x14ac:dyDescent="0.25">
      <c r="A2489" s="11">
        <v>3</v>
      </c>
      <c r="B2489" s="12" t="s">
        <v>223</v>
      </c>
      <c r="C2489" s="14">
        <v>0</v>
      </c>
      <c r="D2489" s="14">
        <f>D2488/C2488*100</f>
        <v>162.29401207374775</v>
      </c>
      <c r="E2489" s="14">
        <f>E2488/D2488*100</f>
        <v>57.638819074427794</v>
      </c>
      <c r="F2489" s="14">
        <f>F2488/E2488*100</f>
        <v>104.06976744186045</v>
      </c>
      <c r="G2489" s="14">
        <f>G2488/F2488*100</f>
        <v>103.91061452513965</v>
      </c>
      <c r="H2489" s="14">
        <f>H2488/G2488*100</f>
        <v>129.5698924731183</v>
      </c>
    </row>
    <row r="2490" spans="1:8" ht="15.75" x14ac:dyDescent="0.25">
      <c r="A2490" s="11">
        <v>4</v>
      </c>
      <c r="B2490" s="12" t="s">
        <v>211</v>
      </c>
      <c r="C2490" s="14">
        <v>17.199000000000002</v>
      </c>
      <c r="D2490" s="14">
        <v>28.382999999999999</v>
      </c>
      <c r="E2490" s="14">
        <v>16.399999999999999</v>
      </c>
      <c r="F2490" s="14">
        <v>17</v>
      </c>
      <c r="G2490" s="14">
        <v>17.7</v>
      </c>
      <c r="H2490" s="14">
        <v>23.1</v>
      </c>
    </row>
    <row r="2491" spans="1:8" ht="15.75" x14ac:dyDescent="0.25">
      <c r="A2491" s="11">
        <v>5</v>
      </c>
      <c r="B2491" s="12" t="s">
        <v>212</v>
      </c>
      <c r="C2491" s="14">
        <v>1.1240000000000001</v>
      </c>
      <c r="D2491" s="14">
        <v>1.2070000000000001</v>
      </c>
      <c r="E2491" s="14">
        <v>0.8</v>
      </c>
      <c r="F2491" s="14">
        <v>0.9</v>
      </c>
      <c r="G2491" s="14">
        <v>0.9</v>
      </c>
      <c r="H2491" s="14">
        <v>1</v>
      </c>
    </row>
    <row r="2492" spans="1:8" ht="31.5" x14ac:dyDescent="0.25">
      <c r="A2492" s="11">
        <v>6</v>
      </c>
      <c r="B2492" s="12" t="s">
        <v>213</v>
      </c>
      <c r="C2492" s="14">
        <v>6.4000000000000001E-2</v>
      </c>
      <c r="D2492" s="14">
        <v>0.251</v>
      </c>
      <c r="E2492" s="14"/>
      <c r="F2492" s="14"/>
      <c r="G2492" s="14"/>
      <c r="H2492" s="14"/>
    </row>
    <row r="2493" spans="1:8" ht="15.75" x14ac:dyDescent="0.25">
      <c r="A2493" s="11">
        <v>7</v>
      </c>
      <c r="B2493" s="12" t="s">
        <v>214</v>
      </c>
      <c r="C2493" s="14">
        <f t="shared" ref="C2493:H2493" si="515">C2494+C2495+C2496</f>
        <v>80.75</v>
      </c>
      <c r="D2493" s="14">
        <f t="shared" si="515"/>
        <v>75.692999999999998</v>
      </c>
      <c r="E2493" s="14">
        <f t="shared" si="515"/>
        <v>76.7</v>
      </c>
      <c r="F2493" s="14">
        <f t="shared" si="515"/>
        <v>76.7</v>
      </c>
      <c r="G2493" s="14">
        <f t="shared" si="515"/>
        <v>78</v>
      </c>
      <c r="H2493" s="14">
        <f t="shared" si="515"/>
        <v>66.400000000000006</v>
      </c>
    </row>
    <row r="2494" spans="1:8" ht="15.75" x14ac:dyDescent="0.25">
      <c r="A2494" s="11">
        <v>8</v>
      </c>
      <c r="B2494" s="12" t="s">
        <v>215</v>
      </c>
      <c r="C2494" s="14">
        <v>61.564</v>
      </c>
      <c r="D2494" s="14">
        <v>67.656999999999996</v>
      </c>
      <c r="E2494" s="14">
        <v>76.7</v>
      </c>
      <c r="F2494" s="14">
        <v>76.7</v>
      </c>
      <c r="G2494" s="14">
        <v>78</v>
      </c>
      <c r="H2494" s="14">
        <v>66.400000000000006</v>
      </c>
    </row>
    <row r="2495" spans="1:8" ht="31.5" x14ac:dyDescent="0.25">
      <c r="A2495" s="11">
        <v>9</v>
      </c>
      <c r="B2495" s="12" t="s">
        <v>216</v>
      </c>
      <c r="C2495" s="14">
        <v>19.186</v>
      </c>
      <c r="D2495" s="14">
        <v>8.0359999999999996</v>
      </c>
      <c r="E2495" s="14"/>
      <c r="F2495" s="14"/>
      <c r="G2495" s="14"/>
      <c r="H2495" s="14"/>
    </row>
    <row r="2496" spans="1:8" ht="15.75" x14ac:dyDescent="0.25">
      <c r="A2496" s="11">
        <v>10</v>
      </c>
      <c r="B2496" s="12" t="s">
        <v>217</v>
      </c>
      <c r="C2496" s="14"/>
      <c r="D2496" s="14"/>
      <c r="E2496" s="14"/>
      <c r="F2496" s="14"/>
      <c r="G2496" s="14"/>
      <c r="H2496" s="14"/>
    </row>
    <row r="2497" spans="1:8" ht="15.75" x14ac:dyDescent="0.25">
      <c r="A2497" s="11">
        <v>11</v>
      </c>
      <c r="B2497" s="12" t="s">
        <v>218</v>
      </c>
      <c r="C2497" s="14"/>
      <c r="D2497" s="14"/>
      <c r="E2497" s="14"/>
      <c r="F2497" s="14"/>
      <c r="G2497" s="14"/>
      <c r="H2497" s="14"/>
    </row>
    <row r="2498" spans="1:8" ht="47.25" x14ac:dyDescent="0.25">
      <c r="A2498" s="11">
        <v>12</v>
      </c>
      <c r="B2498" s="12" t="s">
        <v>243</v>
      </c>
      <c r="C2498" s="14"/>
      <c r="D2498" s="14"/>
      <c r="E2498" s="14"/>
      <c r="F2498" s="14"/>
      <c r="G2498" s="14"/>
      <c r="H2498" s="14"/>
    </row>
    <row r="2499" spans="1:8" ht="15.75" x14ac:dyDescent="0.25">
      <c r="A2499" s="11">
        <v>13</v>
      </c>
      <c r="B2499" s="12" t="s">
        <v>220</v>
      </c>
      <c r="C2499" s="14">
        <v>96.918000000000006</v>
      </c>
      <c r="D2499" s="14">
        <v>94.22</v>
      </c>
      <c r="E2499" s="14">
        <v>112.7</v>
      </c>
      <c r="F2499" s="14">
        <v>94.6</v>
      </c>
      <c r="G2499" s="14">
        <v>96.6</v>
      </c>
      <c r="H2499" s="14">
        <v>90.5</v>
      </c>
    </row>
    <row r="2500" spans="1:8" ht="15.75" x14ac:dyDescent="0.25">
      <c r="A2500" s="11">
        <v>14</v>
      </c>
      <c r="B2500" s="12" t="s">
        <v>223</v>
      </c>
      <c r="C2500" s="14">
        <v>0</v>
      </c>
      <c r="D2500" s="14">
        <f>D2499/C2499*100</f>
        <v>97.216203388431452</v>
      </c>
      <c r="E2500" s="14">
        <f>E2499/D2499*100</f>
        <v>119.61367013372957</v>
      </c>
      <c r="F2500" s="14">
        <f>F2499/E2499*100</f>
        <v>83.939662821650401</v>
      </c>
      <c r="G2500" s="14">
        <f>G2499/F2499*100</f>
        <v>102.11416490486258</v>
      </c>
      <c r="H2500" s="14">
        <f>H2499/G2499*100</f>
        <v>93.685300207039347</v>
      </c>
    </row>
    <row r="2501" spans="1:8" ht="15.75" x14ac:dyDescent="0.25">
      <c r="A2501" s="56"/>
      <c r="B2501" s="57" t="s">
        <v>249</v>
      </c>
      <c r="C2501" s="14"/>
      <c r="D2501" s="14"/>
      <c r="E2501" s="14"/>
      <c r="F2501" s="14"/>
      <c r="G2501" s="14"/>
      <c r="H2501" s="14"/>
    </row>
    <row r="2502" spans="1:8" ht="15.75" x14ac:dyDescent="0.25">
      <c r="A2502" s="11">
        <v>1</v>
      </c>
      <c r="B2502" s="12" t="s">
        <v>207</v>
      </c>
      <c r="C2502" s="14">
        <f t="shared" ref="C2502:H2502" si="516">C2503+C2508</f>
        <v>107.22499999999999</v>
      </c>
      <c r="D2502" s="14">
        <f t="shared" si="516"/>
        <v>98.606999999999999</v>
      </c>
      <c r="E2502" s="14">
        <f t="shared" si="516"/>
        <v>70.288000000000011</v>
      </c>
      <c r="F2502" s="14">
        <f t="shared" si="516"/>
        <v>71.7</v>
      </c>
      <c r="G2502" s="14">
        <f t="shared" si="516"/>
        <v>70.3</v>
      </c>
      <c r="H2502" s="14">
        <f t="shared" si="516"/>
        <v>85.4</v>
      </c>
    </row>
    <row r="2503" spans="1:8" ht="31.5" x14ac:dyDescent="0.25">
      <c r="A2503" s="11">
        <v>2</v>
      </c>
      <c r="B2503" s="12" t="s">
        <v>209</v>
      </c>
      <c r="C2503" s="14">
        <f t="shared" ref="C2503:H2503" si="517">C2505+C2506+C2507</f>
        <v>60.606999999999999</v>
      </c>
      <c r="D2503" s="14">
        <f t="shared" si="517"/>
        <v>74.584000000000003</v>
      </c>
      <c r="E2503" s="14">
        <f t="shared" si="517"/>
        <v>44.7</v>
      </c>
      <c r="F2503" s="14">
        <f t="shared" si="517"/>
        <v>46</v>
      </c>
      <c r="G2503" s="14">
        <f t="shared" si="517"/>
        <v>47.8</v>
      </c>
      <c r="H2503" s="14">
        <f t="shared" si="517"/>
        <v>24.3</v>
      </c>
    </row>
    <row r="2504" spans="1:8" ht="15.75" x14ac:dyDescent="0.25">
      <c r="A2504" s="11">
        <v>3</v>
      </c>
      <c r="B2504" s="12" t="s">
        <v>223</v>
      </c>
      <c r="C2504" s="14">
        <v>0</v>
      </c>
      <c r="D2504" s="14">
        <f>D2503/C2503*100</f>
        <v>123.06169254376557</v>
      </c>
      <c r="E2504" s="14">
        <f>E2503/D2503*100</f>
        <v>59.932425185026283</v>
      </c>
      <c r="F2504" s="14">
        <f>F2503/E2503*100</f>
        <v>102.90827740492171</v>
      </c>
      <c r="G2504" s="14">
        <f>G2503/F2503*100</f>
        <v>103.91304347826087</v>
      </c>
      <c r="H2504" s="14">
        <f>H2503/G2503*100</f>
        <v>50.836820083682014</v>
      </c>
    </row>
    <row r="2505" spans="1:8" ht="15.75" x14ac:dyDescent="0.25">
      <c r="A2505" s="11">
        <v>4</v>
      </c>
      <c r="B2505" s="12" t="s">
        <v>211</v>
      </c>
      <c r="C2505" s="14">
        <v>60.137999999999998</v>
      </c>
      <c r="D2505" s="14">
        <v>61.524999999999999</v>
      </c>
      <c r="E2505" s="14">
        <v>44.7</v>
      </c>
      <c r="F2505" s="14">
        <v>46</v>
      </c>
      <c r="G2505" s="14">
        <v>47.8</v>
      </c>
      <c r="H2505" s="14">
        <v>24.3</v>
      </c>
    </row>
    <row r="2506" spans="1:8" ht="15.75" x14ac:dyDescent="0.25">
      <c r="A2506" s="11">
        <v>5</v>
      </c>
      <c r="B2506" s="12" t="s">
        <v>212</v>
      </c>
      <c r="C2506" s="14"/>
      <c r="D2506" s="14"/>
      <c r="E2506" s="14"/>
      <c r="F2506" s="14"/>
      <c r="G2506" s="14"/>
      <c r="H2506" s="14"/>
    </row>
    <row r="2507" spans="1:8" ht="31.5" x14ac:dyDescent="0.25">
      <c r="A2507" s="11">
        <v>6</v>
      </c>
      <c r="B2507" s="12" t="s">
        <v>213</v>
      </c>
      <c r="C2507" s="14">
        <v>0.46899999999999997</v>
      </c>
      <c r="D2507" s="14">
        <v>13.058999999999999</v>
      </c>
      <c r="E2507" s="14"/>
      <c r="F2507" s="14"/>
      <c r="G2507" s="14"/>
      <c r="H2507" s="14"/>
    </row>
    <row r="2508" spans="1:8" ht="15.75" x14ac:dyDescent="0.25">
      <c r="A2508" s="11">
        <v>7</v>
      </c>
      <c r="B2508" s="12" t="s">
        <v>214</v>
      </c>
      <c r="C2508" s="14">
        <f t="shared" ref="C2508:H2508" si="518">C2509+C2510+C2511</f>
        <v>46.618000000000002</v>
      </c>
      <c r="D2508" s="14">
        <f t="shared" si="518"/>
        <v>24.023</v>
      </c>
      <c r="E2508" s="14">
        <f t="shared" si="518"/>
        <v>25.588000000000001</v>
      </c>
      <c r="F2508" s="14">
        <f t="shared" si="518"/>
        <v>25.7</v>
      </c>
      <c r="G2508" s="14">
        <f t="shared" si="518"/>
        <v>22.5</v>
      </c>
      <c r="H2508" s="14">
        <f t="shared" si="518"/>
        <v>61.1</v>
      </c>
    </row>
    <row r="2509" spans="1:8" ht="15.75" x14ac:dyDescent="0.25">
      <c r="A2509" s="11">
        <v>8</v>
      </c>
      <c r="B2509" s="12" t="s">
        <v>215</v>
      </c>
      <c r="C2509" s="14">
        <v>44.103999999999999</v>
      </c>
      <c r="D2509" s="14">
        <v>24.023</v>
      </c>
      <c r="E2509" s="14">
        <v>25.588000000000001</v>
      </c>
      <c r="F2509" s="14">
        <v>25.7</v>
      </c>
      <c r="G2509" s="14">
        <v>22.5</v>
      </c>
      <c r="H2509" s="14">
        <v>61.1</v>
      </c>
    </row>
    <row r="2510" spans="1:8" ht="31.5" x14ac:dyDescent="0.25">
      <c r="A2510" s="11">
        <v>9</v>
      </c>
      <c r="B2510" s="12" t="s">
        <v>216</v>
      </c>
      <c r="C2510" s="14">
        <v>2.5139999999999998</v>
      </c>
      <c r="D2510" s="14"/>
      <c r="E2510" s="14"/>
      <c r="F2510" s="14"/>
      <c r="G2510" s="14"/>
      <c r="H2510" s="14"/>
    </row>
    <row r="2511" spans="1:8" ht="15.75" x14ac:dyDescent="0.25">
      <c r="A2511" s="11">
        <v>10</v>
      </c>
      <c r="B2511" s="12" t="s">
        <v>217</v>
      </c>
      <c r="C2511" s="14"/>
      <c r="D2511" s="14"/>
      <c r="E2511" s="14"/>
      <c r="F2511" s="14"/>
      <c r="G2511" s="14"/>
      <c r="H2511" s="14"/>
    </row>
    <row r="2512" spans="1:8" ht="15.75" x14ac:dyDescent="0.25">
      <c r="A2512" s="11">
        <v>11</v>
      </c>
      <c r="B2512" s="12" t="s">
        <v>218</v>
      </c>
      <c r="C2512" s="14"/>
      <c r="D2512" s="14"/>
      <c r="E2512" s="14"/>
      <c r="F2512" s="14"/>
      <c r="G2512" s="14"/>
      <c r="H2512" s="14"/>
    </row>
    <row r="2513" spans="1:8" ht="47.25" x14ac:dyDescent="0.25">
      <c r="A2513" s="11">
        <v>12</v>
      </c>
      <c r="B2513" s="12" t="s">
        <v>243</v>
      </c>
      <c r="C2513" s="14"/>
      <c r="D2513" s="14"/>
      <c r="E2513" s="14"/>
      <c r="F2513" s="14"/>
      <c r="G2513" s="14"/>
      <c r="H2513" s="14"/>
    </row>
    <row r="2514" spans="1:8" ht="15.75" x14ac:dyDescent="0.25">
      <c r="A2514" s="11">
        <v>13</v>
      </c>
      <c r="B2514" s="12" t="s">
        <v>220</v>
      </c>
      <c r="C2514" s="14">
        <v>79.218999999999994</v>
      </c>
      <c r="D2514" s="14">
        <v>99.263999999999996</v>
      </c>
      <c r="E2514" s="14">
        <v>101.7</v>
      </c>
      <c r="F2514" s="14">
        <v>71.7</v>
      </c>
      <c r="G2514" s="14">
        <v>70.3</v>
      </c>
      <c r="H2514" s="14">
        <v>85.4</v>
      </c>
    </row>
    <row r="2515" spans="1:8" ht="15.75" x14ac:dyDescent="0.25">
      <c r="A2515" s="11">
        <v>14</v>
      </c>
      <c r="B2515" s="12" t="s">
        <v>223</v>
      </c>
      <c r="C2515" s="14">
        <v>0</v>
      </c>
      <c r="D2515" s="14">
        <f>D2514/C2514*100</f>
        <v>125.3032732046605</v>
      </c>
      <c r="E2515" s="14">
        <f>E2514/D2514*100</f>
        <v>102.45406189555126</v>
      </c>
      <c r="F2515" s="14">
        <f>F2514/E2514*100</f>
        <v>70.501474926253692</v>
      </c>
      <c r="G2515" s="14">
        <f>G2514/F2514*100</f>
        <v>98.047419804741978</v>
      </c>
      <c r="H2515" s="14">
        <f>H2514/G2514*100</f>
        <v>121.47937411095306</v>
      </c>
    </row>
    <row r="2516" spans="1:8" ht="15.75" x14ac:dyDescent="0.25">
      <c r="A2516" s="56"/>
      <c r="B2516" s="57" t="s">
        <v>366</v>
      </c>
      <c r="C2516" s="14"/>
      <c r="D2516" s="14"/>
      <c r="E2516" s="14"/>
      <c r="F2516" s="14"/>
      <c r="G2516" s="14"/>
      <c r="H2516" s="14"/>
    </row>
    <row r="2517" spans="1:8" ht="15.75" x14ac:dyDescent="0.25">
      <c r="A2517" s="11">
        <v>1</v>
      </c>
      <c r="B2517" s="12" t="s">
        <v>207</v>
      </c>
      <c r="C2517" s="14">
        <f t="shared" ref="C2517:H2517" si="519">C2518+C2523</f>
        <v>201.78399999999999</v>
      </c>
      <c r="D2517" s="14">
        <f t="shared" si="519"/>
        <v>197.54349999999999</v>
      </c>
      <c r="E2517" s="14">
        <f t="shared" si="519"/>
        <v>113.9</v>
      </c>
      <c r="F2517" s="14">
        <f t="shared" si="519"/>
        <v>113.3</v>
      </c>
      <c r="G2517" s="14">
        <f t="shared" si="519"/>
        <v>115.80000000000001</v>
      </c>
      <c r="H2517" s="14">
        <f t="shared" si="519"/>
        <v>133.4</v>
      </c>
    </row>
    <row r="2518" spans="1:8" ht="31.5" x14ac:dyDescent="0.25">
      <c r="A2518" s="11">
        <v>2</v>
      </c>
      <c r="B2518" s="12" t="s">
        <v>209</v>
      </c>
      <c r="C2518" s="14">
        <f t="shared" ref="C2518:H2518" si="520">C2520+C2521+C2522</f>
        <v>98.568999999999988</v>
      </c>
      <c r="D2518" s="14">
        <f t="shared" si="520"/>
        <v>148.07549999999998</v>
      </c>
      <c r="E2518" s="14">
        <f t="shared" si="520"/>
        <v>93</v>
      </c>
      <c r="F2518" s="14">
        <f t="shared" si="520"/>
        <v>95.6</v>
      </c>
      <c r="G2518" s="14">
        <f t="shared" si="520"/>
        <v>99.2</v>
      </c>
      <c r="H2518" s="14">
        <f t="shared" si="520"/>
        <v>133.4</v>
      </c>
    </row>
    <row r="2519" spans="1:8" ht="15.75" x14ac:dyDescent="0.25">
      <c r="A2519" s="11">
        <v>3</v>
      </c>
      <c r="B2519" s="12" t="s">
        <v>223</v>
      </c>
      <c r="C2519" s="14">
        <v>0</v>
      </c>
      <c r="D2519" s="14">
        <f>D2518/C2518*100</f>
        <v>150.22522294027533</v>
      </c>
      <c r="E2519" s="14">
        <f>E2518/D2518*100</f>
        <v>62.805798393387171</v>
      </c>
      <c r="F2519" s="14">
        <f>F2518/E2518*100</f>
        <v>102.79569892473117</v>
      </c>
      <c r="G2519" s="14">
        <f>G2518/F2518*100</f>
        <v>103.76569037656904</v>
      </c>
      <c r="H2519" s="14">
        <f>H2518/G2518*100</f>
        <v>134.4758064516129</v>
      </c>
    </row>
    <row r="2520" spans="1:8" ht="15.75" x14ac:dyDescent="0.25">
      <c r="A2520" s="11">
        <v>4</v>
      </c>
      <c r="B2520" s="12" t="s">
        <v>211</v>
      </c>
      <c r="C2520" s="14">
        <v>93.385999999999996</v>
      </c>
      <c r="D2520" s="14">
        <v>146.273</v>
      </c>
      <c r="E2520" s="14">
        <v>93</v>
      </c>
      <c r="F2520" s="14">
        <v>95.6</v>
      </c>
      <c r="G2520" s="14">
        <v>99.2</v>
      </c>
      <c r="H2520" s="14">
        <v>133.4</v>
      </c>
    </row>
    <row r="2521" spans="1:8" ht="15.75" x14ac:dyDescent="0.25">
      <c r="A2521" s="11">
        <v>5</v>
      </c>
      <c r="B2521" s="12" t="s">
        <v>212</v>
      </c>
      <c r="C2521" s="14">
        <v>7.6999999999999999E-2</v>
      </c>
      <c r="D2521" s="14">
        <v>2.7E-2</v>
      </c>
      <c r="E2521" s="14"/>
      <c r="F2521" s="14"/>
      <c r="G2521" s="14"/>
      <c r="H2521" s="14"/>
    </row>
    <row r="2522" spans="1:8" ht="31.5" x14ac:dyDescent="0.25">
      <c r="A2522" s="11">
        <v>6</v>
      </c>
      <c r="B2522" s="12" t="s">
        <v>213</v>
      </c>
      <c r="C2522" s="14">
        <v>5.1059999999999999</v>
      </c>
      <c r="D2522" s="14">
        <v>1.7755000000000001</v>
      </c>
      <c r="E2522" s="14"/>
      <c r="F2522" s="14"/>
      <c r="G2522" s="14"/>
      <c r="H2522" s="14"/>
    </row>
    <row r="2523" spans="1:8" ht="15.75" x14ac:dyDescent="0.25">
      <c r="A2523" s="11">
        <v>7</v>
      </c>
      <c r="B2523" s="12" t="s">
        <v>214</v>
      </c>
      <c r="C2523" s="14">
        <f t="shared" ref="C2523:H2523" si="521">C2524+C2525+C2526</f>
        <v>103.215</v>
      </c>
      <c r="D2523" s="14">
        <f t="shared" si="521"/>
        <v>49.468000000000004</v>
      </c>
      <c r="E2523" s="14">
        <f t="shared" si="521"/>
        <v>20.9</v>
      </c>
      <c r="F2523" s="14">
        <f t="shared" si="521"/>
        <v>17.7</v>
      </c>
      <c r="G2523" s="14">
        <f t="shared" si="521"/>
        <v>16.600000000000001</v>
      </c>
      <c r="H2523" s="14">
        <f t="shared" si="521"/>
        <v>0</v>
      </c>
    </row>
    <row r="2524" spans="1:8" ht="15.75" x14ac:dyDescent="0.25">
      <c r="A2524" s="11">
        <v>8</v>
      </c>
      <c r="B2524" s="12" t="s">
        <v>215</v>
      </c>
      <c r="C2524" s="14">
        <v>78.162000000000006</v>
      </c>
      <c r="D2524" s="14">
        <v>24.468</v>
      </c>
      <c r="E2524" s="14">
        <v>20.9</v>
      </c>
      <c r="F2524" s="14">
        <v>17.7</v>
      </c>
      <c r="G2524" s="14">
        <v>16.600000000000001</v>
      </c>
      <c r="H2524" s="14"/>
    </row>
    <row r="2525" spans="1:8" ht="31.5" x14ac:dyDescent="0.25">
      <c r="A2525" s="11">
        <v>9</v>
      </c>
      <c r="B2525" s="12" t="s">
        <v>216</v>
      </c>
      <c r="C2525" s="14">
        <v>25.053000000000001</v>
      </c>
      <c r="D2525" s="14">
        <v>25</v>
      </c>
      <c r="E2525" s="14"/>
      <c r="F2525" s="14"/>
      <c r="G2525" s="14"/>
      <c r="H2525" s="14"/>
    </row>
    <row r="2526" spans="1:8" ht="15.75" x14ac:dyDescent="0.25">
      <c r="A2526" s="11">
        <v>10</v>
      </c>
      <c r="B2526" s="12" t="s">
        <v>217</v>
      </c>
      <c r="C2526" s="14"/>
      <c r="D2526" s="14"/>
      <c r="E2526" s="14"/>
      <c r="F2526" s="14"/>
      <c r="G2526" s="14"/>
      <c r="H2526" s="14"/>
    </row>
    <row r="2527" spans="1:8" ht="15.75" x14ac:dyDescent="0.25">
      <c r="A2527" s="11">
        <v>11</v>
      </c>
      <c r="B2527" s="12" t="s">
        <v>218</v>
      </c>
      <c r="C2527" s="14"/>
      <c r="D2527" s="14"/>
      <c r="E2527" s="14"/>
      <c r="F2527" s="14"/>
      <c r="G2527" s="14"/>
      <c r="H2527" s="14"/>
    </row>
    <row r="2528" spans="1:8" ht="47.25" x14ac:dyDescent="0.25">
      <c r="A2528" s="11">
        <v>12</v>
      </c>
      <c r="B2528" s="12" t="s">
        <v>243</v>
      </c>
      <c r="C2528" s="14"/>
      <c r="D2528" s="14"/>
      <c r="E2528" s="14"/>
      <c r="F2528" s="14"/>
      <c r="G2528" s="14"/>
      <c r="H2528" s="14"/>
    </row>
    <row r="2529" spans="1:8" ht="15.75" x14ac:dyDescent="0.25">
      <c r="A2529" s="11">
        <v>13</v>
      </c>
      <c r="B2529" s="12" t="s">
        <v>220</v>
      </c>
      <c r="C2529" s="14">
        <v>180.608</v>
      </c>
      <c r="D2529" s="14">
        <v>185.83469600000001</v>
      </c>
      <c r="E2529" s="14">
        <v>172.9</v>
      </c>
      <c r="F2529" s="14">
        <v>113.3</v>
      </c>
      <c r="G2529" s="14">
        <v>115.8</v>
      </c>
      <c r="H2529" s="14">
        <v>133.4</v>
      </c>
    </row>
    <row r="2530" spans="1:8" ht="15.75" x14ac:dyDescent="0.25">
      <c r="A2530" s="11">
        <v>14</v>
      </c>
      <c r="B2530" s="12" t="s">
        <v>223</v>
      </c>
      <c r="C2530" s="14">
        <v>0</v>
      </c>
      <c r="D2530" s="14">
        <f>D2529/C2529*100</f>
        <v>102.893944897236</v>
      </c>
      <c r="E2530" s="14">
        <f>E2529/D2529*100</f>
        <v>93.039676509062659</v>
      </c>
      <c r="F2530" s="14">
        <f>F2529/E2529*100</f>
        <v>65.529207634470794</v>
      </c>
      <c r="G2530" s="14">
        <f>G2529/F2529*100</f>
        <v>102.20653133274493</v>
      </c>
      <c r="H2530" s="14">
        <f>H2529/G2529*100</f>
        <v>115.19861830742661</v>
      </c>
    </row>
    <row r="2531" spans="1:8" ht="15.75" x14ac:dyDescent="0.25">
      <c r="A2531" s="56"/>
      <c r="B2531" s="57" t="s">
        <v>367</v>
      </c>
      <c r="C2531" s="14"/>
      <c r="D2531" s="14"/>
      <c r="E2531" s="14"/>
      <c r="F2531" s="14"/>
      <c r="G2531" s="14"/>
      <c r="H2531" s="14"/>
    </row>
    <row r="2532" spans="1:8" ht="15.75" x14ac:dyDescent="0.25">
      <c r="A2532" s="11">
        <v>1</v>
      </c>
      <c r="B2532" s="12" t="s">
        <v>207</v>
      </c>
      <c r="C2532" s="14">
        <f t="shared" ref="C2532:H2532" si="522">C2533+C2538</f>
        <v>137.327</v>
      </c>
      <c r="D2532" s="14">
        <f t="shared" si="522"/>
        <v>150.733</v>
      </c>
      <c r="E2532" s="14">
        <f t="shared" si="522"/>
        <v>107.19999999999999</v>
      </c>
      <c r="F2532" s="14">
        <f t="shared" si="522"/>
        <v>106.80000000000001</v>
      </c>
      <c r="G2532" s="14">
        <f t="shared" si="522"/>
        <v>109.30000000000001</v>
      </c>
      <c r="H2532" s="14">
        <f t="shared" si="522"/>
        <v>115.4</v>
      </c>
    </row>
    <row r="2533" spans="1:8" ht="31.5" x14ac:dyDescent="0.25">
      <c r="A2533" s="11">
        <v>2</v>
      </c>
      <c r="B2533" s="12" t="s">
        <v>209</v>
      </c>
      <c r="C2533" s="14">
        <f t="shared" ref="C2533:H2533" si="523">C2535+C2536+C2537</f>
        <v>47.647000000000006</v>
      </c>
      <c r="D2533" s="14">
        <f t="shared" si="523"/>
        <v>64.11099999999999</v>
      </c>
      <c r="E2533" s="14">
        <f t="shared" si="523"/>
        <v>40.4</v>
      </c>
      <c r="F2533" s="14">
        <f t="shared" si="523"/>
        <v>41.6</v>
      </c>
      <c r="G2533" s="14">
        <f t="shared" si="523"/>
        <v>43.4</v>
      </c>
      <c r="H2533" s="14">
        <f t="shared" si="523"/>
        <v>48.9</v>
      </c>
    </row>
    <row r="2534" spans="1:8" ht="15.75" x14ac:dyDescent="0.25">
      <c r="A2534" s="11">
        <v>3</v>
      </c>
      <c r="B2534" s="12" t="s">
        <v>223</v>
      </c>
      <c r="C2534" s="14">
        <v>0</v>
      </c>
      <c r="D2534" s="14">
        <f>D2533/C2533*100</f>
        <v>134.5541167334774</v>
      </c>
      <c r="E2534" s="14">
        <f>E2533/D2533*100</f>
        <v>63.015707132941316</v>
      </c>
      <c r="F2534" s="14">
        <f>F2533/E2533*100</f>
        <v>102.97029702970298</v>
      </c>
      <c r="G2534" s="14">
        <f>G2533/F2533*100</f>
        <v>104.32692307692307</v>
      </c>
      <c r="H2534" s="14">
        <f>H2533/G2533*100</f>
        <v>112.67281105990783</v>
      </c>
    </row>
    <row r="2535" spans="1:8" ht="15.75" x14ac:dyDescent="0.25">
      <c r="A2535" s="11">
        <v>4</v>
      </c>
      <c r="B2535" s="12" t="s">
        <v>211</v>
      </c>
      <c r="C2535" s="14">
        <v>47.618000000000002</v>
      </c>
      <c r="D2535" s="14">
        <v>63.692999999999998</v>
      </c>
      <c r="E2535" s="14">
        <v>40.4</v>
      </c>
      <c r="F2535" s="14">
        <v>41.6</v>
      </c>
      <c r="G2535" s="14">
        <v>43.4</v>
      </c>
      <c r="H2535" s="14">
        <v>48.9</v>
      </c>
    </row>
    <row r="2536" spans="1:8" ht="15.75" x14ac:dyDescent="0.25">
      <c r="A2536" s="11">
        <v>5</v>
      </c>
      <c r="B2536" s="12" t="s">
        <v>212</v>
      </c>
      <c r="C2536" s="14">
        <v>2.9000000000000001E-2</v>
      </c>
      <c r="D2536" s="14">
        <v>0.217</v>
      </c>
      <c r="E2536" s="14"/>
      <c r="F2536" s="14"/>
      <c r="G2536" s="14"/>
      <c r="H2536" s="14"/>
    </row>
    <row r="2537" spans="1:8" ht="31.5" x14ac:dyDescent="0.25">
      <c r="A2537" s="11">
        <v>6</v>
      </c>
      <c r="B2537" s="12" t="s">
        <v>213</v>
      </c>
      <c r="C2537" s="14"/>
      <c r="D2537" s="14">
        <v>0.20100000000000001</v>
      </c>
      <c r="E2537" s="14"/>
      <c r="F2537" s="14"/>
      <c r="G2537" s="14"/>
      <c r="H2537" s="14"/>
    </row>
    <row r="2538" spans="1:8" ht="15.75" x14ac:dyDescent="0.25">
      <c r="A2538" s="11">
        <v>7</v>
      </c>
      <c r="B2538" s="12" t="s">
        <v>214</v>
      </c>
      <c r="C2538" s="14">
        <f t="shared" ref="C2538:H2538" si="524">C2539+C2540+C2541</f>
        <v>89.68</v>
      </c>
      <c r="D2538" s="14">
        <f t="shared" si="524"/>
        <v>86.622000000000014</v>
      </c>
      <c r="E2538" s="14">
        <f t="shared" si="524"/>
        <v>66.8</v>
      </c>
      <c r="F2538" s="14">
        <f t="shared" si="524"/>
        <v>65.2</v>
      </c>
      <c r="G2538" s="14">
        <f t="shared" si="524"/>
        <v>65.900000000000006</v>
      </c>
      <c r="H2538" s="14">
        <f t="shared" si="524"/>
        <v>66.5</v>
      </c>
    </row>
    <row r="2539" spans="1:8" ht="15.75" x14ac:dyDescent="0.25">
      <c r="A2539" s="11">
        <v>8</v>
      </c>
      <c r="B2539" s="12" t="s">
        <v>215</v>
      </c>
      <c r="C2539" s="14">
        <v>84.918000000000006</v>
      </c>
      <c r="D2539" s="14">
        <v>70.513000000000005</v>
      </c>
      <c r="E2539" s="14">
        <v>66.8</v>
      </c>
      <c r="F2539" s="14">
        <v>65.2</v>
      </c>
      <c r="G2539" s="14">
        <v>65.900000000000006</v>
      </c>
      <c r="H2539" s="14">
        <v>66.5</v>
      </c>
    </row>
    <row r="2540" spans="1:8" ht="31.5" x14ac:dyDescent="0.25">
      <c r="A2540" s="11">
        <v>9</v>
      </c>
      <c r="B2540" s="12" t="s">
        <v>216</v>
      </c>
      <c r="C2540" s="14">
        <v>4.7619999999999996</v>
      </c>
      <c r="D2540" s="14">
        <v>16.109000000000002</v>
      </c>
      <c r="E2540" s="14"/>
      <c r="F2540" s="14"/>
      <c r="G2540" s="14"/>
      <c r="H2540" s="14"/>
    </row>
    <row r="2541" spans="1:8" ht="15.75" x14ac:dyDescent="0.25">
      <c r="A2541" s="11">
        <v>10</v>
      </c>
      <c r="B2541" s="12" t="s">
        <v>217</v>
      </c>
      <c r="C2541" s="14"/>
      <c r="D2541" s="14"/>
      <c r="E2541" s="14"/>
      <c r="F2541" s="14"/>
      <c r="G2541" s="14"/>
      <c r="H2541" s="14"/>
    </row>
    <row r="2542" spans="1:8" ht="15.75" x14ac:dyDescent="0.25">
      <c r="A2542" s="11">
        <v>11</v>
      </c>
      <c r="B2542" s="12" t="s">
        <v>218</v>
      </c>
      <c r="C2542" s="14"/>
      <c r="D2542" s="14"/>
      <c r="E2542" s="14"/>
      <c r="F2542" s="14"/>
      <c r="G2542" s="14"/>
      <c r="H2542" s="14"/>
    </row>
    <row r="2543" spans="1:8" ht="47.25" x14ac:dyDescent="0.25">
      <c r="A2543" s="11">
        <v>12</v>
      </c>
      <c r="B2543" s="12" t="s">
        <v>243</v>
      </c>
      <c r="C2543" s="14"/>
      <c r="D2543" s="14"/>
      <c r="E2543" s="14"/>
      <c r="F2543" s="14"/>
      <c r="G2543" s="14"/>
      <c r="H2543" s="14"/>
    </row>
    <row r="2544" spans="1:8" ht="15.75" x14ac:dyDescent="0.25">
      <c r="A2544" s="11">
        <v>13</v>
      </c>
      <c r="B2544" s="12" t="s">
        <v>220</v>
      </c>
      <c r="C2544" s="14">
        <v>138.57499999999999</v>
      </c>
      <c r="D2544" s="14">
        <v>138.62899999999999</v>
      </c>
      <c r="E2544" s="14">
        <v>139.4</v>
      </c>
      <c r="F2544" s="14">
        <v>106.8</v>
      </c>
      <c r="G2544" s="14">
        <v>109.3</v>
      </c>
      <c r="H2544" s="14">
        <v>115.4</v>
      </c>
    </row>
    <row r="2545" spans="1:8" ht="15.75" x14ac:dyDescent="0.25">
      <c r="A2545" s="11">
        <v>14</v>
      </c>
      <c r="B2545" s="12" t="s">
        <v>223</v>
      </c>
      <c r="C2545" s="14">
        <v>0</v>
      </c>
      <c r="D2545" s="14">
        <f>D2544/C2544*100</f>
        <v>100.0389680678333</v>
      </c>
      <c r="E2545" s="14">
        <f>E2544/D2544*100</f>
        <v>100.55616068787918</v>
      </c>
      <c r="F2545" s="14">
        <f>F2544/E2544*100</f>
        <v>76.614060258249637</v>
      </c>
      <c r="G2545" s="14">
        <f>G2544/F2544*100</f>
        <v>102.34082397003745</v>
      </c>
      <c r="H2545" s="14">
        <f>H2544/G2544*100</f>
        <v>105.58096980786826</v>
      </c>
    </row>
    <row r="2546" spans="1:8" ht="15.75" x14ac:dyDescent="0.25">
      <c r="A2546" s="56"/>
      <c r="B2546" s="57" t="s">
        <v>368</v>
      </c>
      <c r="C2546" s="14"/>
      <c r="D2546" s="14"/>
      <c r="E2546" s="14"/>
      <c r="F2546" s="14"/>
      <c r="G2546" s="14"/>
      <c r="H2546" s="14"/>
    </row>
    <row r="2547" spans="1:8" ht="15.75" x14ac:dyDescent="0.25">
      <c r="A2547" s="11">
        <v>1</v>
      </c>
      <c r="B2547" s="12" t="s">
        <v>207</v>
      </c>
      <c r="C2547" s="14">
        <f t="shared" ref="C2547:H2547" si="525">C2548+C2553</f>
        <v>58.213000000000001</v>
      </c>
      <c r="D2547" s="14">
        <f t="shared" si="525"/>
        <v>67.3626</v>
      </c>
      <c r="E2547" s="14">
        <f t="shared" si="525"/>
        <v>68.156000000000006</v>
      </c>
      <c r="F2547" s="14">
        <f t="shared" si="525"/>
        <v>69.8</v>
      </c>
      <c r="G2547" s="14">
        <f t="shared" si="525"/>
        <v>71.199999999999989</v>
      </c>
      <c r="H2547" s="14">
        <f t="shared" si="525"/>
        <v>64.2</v>
      </c>
    </row>
    <row r="2548" spans="1:8" ht="31.5" x14ac:dyDescent="0.25">
      <c r="A2548" s="11">
        <v>2</v>
      </c>
      <c r="B2548" s="12" t="s">
        <v>209</v>
      </c>
      <c r="C2548" s="14">
        <f t="shared" ref="C2548:H2548" si="526">C2550+C2551+C2552</f>
        <v>8.1820000000000004</v>
      </c>
      <c r="D2548" s="14">
        <f t="shared" si="526"/>
        <v>8.9646000000000008</v>
      </c>
      <c r="E2548" s="14">
        <f t="shared" si="526"/>
        <v>5.7</v>
      </c>
      <c r="F2548" s="14">
        <f t="shared" si="526"/>
        <v>5.9</v>
      </c>
      <c r="G2548" s="14">
        <f t="shared" si="526"/>
        <v>6.1</v>
      </c>
      <c r="H2548" s="14">
        <f t="shared" si="526"/>
        <v>9</v>
      </c>
    </row>
    <row r="2549" spans="1:8" ht="15.75" x14ac:dyDescent="0.25">
      <c r="A2549" s="11">
        <v>3</v>
      </c>
      <c r="B2549" s="12" t="s">
        <v>223</v>
      </c>
      <c r="C2549" s="14">
        <v>0</v>
      </c>
      <c r="D2549" s="14">
        <f>D2548/C2548*100</f>
        <v>109.56489855780983</v>
      </c>
      <c r="E2549" s="14">
        <f>E2548/D2548*100</f>
        <v>63.583428150726185</v>
      </c>
      <c r="F2549" s="14">
        <f>F2548/E2548*100</f>
        <v>103.50877192982458</v>
      </c>
      <c r="G2549" s="14">
        <f>G2548/F2548*100</f>
        <v>103.38983050847457</v>
      </c>
      <c r="H2549" s="14">
        <f>H2548/G2548*100</f>
        <v>147.54098360655738</v>
      </c>
    </row>
    <row r="2550" spans="1:8" ht="15.75" x14ac:dyDescent="0.25">
      <c r="A2550" s="11">
        <v>4</v>
      </c>
      <c r="B2550" s="12" t="s">
        <v>211</v>
      </c>
      <c r="C2550" s="14">
        <v>8.1820000000000004</v>
      </c>
      <c r="D2550" s="14">
        <v>8.9600000000000009</v>
      </c>
      <c r="E2550" s="14">
        <v>5.7</v>
      </c>
      <c r="F2550" s="14">
        <v>5.9</v>
      </c>
      <c r="G2550" s="14">
        <v>6.1</v>
      </c>
      <c r="H2550" s="14">
        <v>9</v>
      </c>
    </row>
    <row r="2551" spans="1:8" ht="15.75" x14ac:dyDescent="0.25">
      <c r="A2551" s="11">
        <v>5</v>
      </c>
      <c r="B2551" s="12" t="s">
        <v>212</v>
      </c>
      <c r="C2551" s="14"/>
      <c r="D2551" s="14"/>
      <c r="E2551" s="14"/>
      <c r="F2551" s="14"/>
      <c r="G2551" s="14"/>
      <c r="H2551" s="14"/>
    </row>
    <row r="2552" spans="1:8" ht="31.5" x14ac:dyDescent="0.25">
      <c r="A2552" s="11">
        <v>6</v>
      </c>
      <c r="B2552" s="12" t="s">
        <v>213</v>
      </c>
      <c r="C2552" s="14"/>
      <c r="D2552" s="14">
        <v>4.5999999999999999E-3</v>
      </c>
      <c r="E2552" s="14"/>
      <c r="F2552" s="14"/>
      <c r="G2552" s="14"/>
      <c r="H2552" s="14"/>
    </row>
    <row r="2553" spans="1:8" ht="15.75" x14ac:dyDescent="0.25">
      <c r="A2553" s="11">
        <v>7</v>
      </c>
      <c r="B2553" s="12" t="s">
        <v>214</v>
      </c>
      <c r="C2553" s="14">
        <f t="shared" ref="C2553:H2553" si="527">C2554+C2555+C2556</f>
        <v>50.030999999999999</v>
      </c>
      <c r="D2553" s="14">
        <f t="shared" si="527"/>
        <v>58.398000000000003</v>
      </c>
      <c r="E2553" s="14">
        <f t="shared" si="527"/>
        <v>62.456000000000003</v>
      </c>
      <c r="F2553" s="14">
        <f t="shared" si="527"/>
        <v>63.9</v>
      </c>
      <c r="G2553" s="14">
        <f t="shared" si="527"/>
        <v>65.099999999999994</v>
      </c>
      <c r="H2553" s="14">
        <f t="shared" si="527"/>
        <v>55.2</v>
      </c>
    </row>
    <row r="2554" spans="1:8" ht="15.75" x14ac:dyDescent="0.25">
      <c r="A2554" s="11">
        <v>8</v>
      </c>
      <c r="B2554" s="12" t="s">
        <v>215</v>
      </c>
      <c r="C2554" s="14">
        <v>47.030999999999999</v>
      </c>
      <c r="D2554" s="14">
        <v>58.398000000000003</v>
      </c>
      <c r="E2554" s="14">
        <v>62.456000000000003</v>
      </c>
      <c r="F2554" s="14">
        <v>63.9</v>
      </c>
      <c r="G2554" s="14">
        <v>65.099999999999994</v>
      </c>
      <c r="H2554" s="14">
        <v>55.2</v>
      </c>
    </row>
    <row r="2555" spans="1:8" ht="31.5" x14ac:dyDescent="0.25">
      <c r="A2555" s="11">
        <v>9</v>
      </c>
      <c r="B2555" s="12" t="s">
        <v>216</v>
      </c>
      <c r="C2555" s="14">
        <v>3</v>
      </c>
      <c r="D2555" s="14"/>
      <c r="E2555" s="14"/>
      <c r="F2555" s="14"/>
      <c r="G2555" s="14"/>
      <c r="H2555" s="14"/>
    </row>
    <row r="2556" spans="1:8" ht="15.75" x14ac:dyDescent="0.25">
      <c r="A2556" s="11">
        <v>10</v>
      </c>
      <c r="B2556" s="12" t="s">
        <v>217</v>
      </c>
      <c r="C2556" s="14"/>
      <c r="D2556" s="14"/>
      <c r="E2556" s="14"/>
      <c r="F2556" s="14"/>
      <c r="G2556" s="14"/>
      <c r="H2556" s="14"/>
    </row>
    <row r="2557" spans="1:8" ht="15.75" x14ac:dyDescent="0.25">
      <c r="A2557" s="11">
        <v>11</v>
      </c>
      <c r="B2557" s="12" t="s">
        <v>218</v>
      </c>
      <c r="C2557" s="14"/>
      <c r="D2557" s="14"/>
      <c r="E2557" s="14"/>
      <c r="F2557" s="14"/>
      <c r="G2557" s="14"/>
      <c r="H2557" s="14"/>
    </row>
    <row r="2558" spans="1:8" ht="47.25" x14ac:dyDescent="0.25">
      <c r="A2558" s="11">
        <v>12</v>
      </c>
      <c r="B2558" s="12" t="s">
        <v>243</v>
      </c>
      <c r="C2558" s="14"/>
      <c r="D2558" s="14"/>
      <c r="E2558" s="14"/>
      <c r="F2558" s="14"/>
      <c r="G2558" s="14"/>
      <c r="H2558" s="14"/>
    </row>
    <row r="2559" spans="1:8" ht="15.75" x14ac:dyDescent="0.25">
      <c r="A2559" s="11">
        <v>13</v>
      </c>
      <c r="B2559" s="12" t="s">
        <v>220</v>
      </c>
      <c r="C2559" s="14">
        <v>55.972999999999999</v>
      </c>
      <c r="D2559" s="14">
        <v>66.566000000000003</v>
      </c>
      <c r="E2559" s="14">
        <v>73.599999999999994</v>
      </c>
      <c r="F2559" s="14">
        <v>69.8</v>
      </c>
      <c r="G2559" s="14">
        <v>71.2</v>
      </c>
      <c r="H2559" s="14">
        <v>64.2</v>
      </c>
    </row>
    <row r="2560" spans="1:8" ht="15.75" x14ac:dyDescent="0.25">
      <c r="A2560" s="11">
        <v>14</v>
      </c>
      <c r="B2560" s="12" t="s">
        <v>223</v>
      </c>
      <c r="C2560" s="14">
        <v>0</v>
      </c>
      <c r="D2560" s="14">
        <f>D2559/C2559*100</f>
        <v>118.92519607667984</v>
      </c>
      <c r="E2560" s="14">
        <f>E2559/D2559*100</f>
        <v>110.56695610371661</v>
      </c>
      <c r="F2560" s="14">
        <f>F2559/E2559*100</f>
        <v>94.83695652173914</v>
      </c>
      <c r="G2560" s="14">
        <f>G2559/F2559*100</f>
        <v>102.0057306590258</v>
      </c>
      <c r="H2560" s="14">
        <f>H2559/G2559*100</f>
        <v>90.168539325842701</v>
      </c>
    </row>
    <row r="2561" spans="1:8" ht="15.75" x14ac:dyDescent="0.25">
      <c r="A2561" s="56"/>
      <c r="B2561" s="57" t="s">
        <v>369</v>
      </c>
      <c r="C2561" s="14"/>
      <c r="D2561" s="14"/>
      <c r="E2561" s="14"/>
      <c r="F2561" s="14"/>
      <c r="G2561" s="14"/>
      <c r="H2561" s="14"/>
    </row>
    <row r="2562" spans="1:8" ht="15.75" x14ac:dyDescent="0.25">
      <c r="A2562" s="11">
        <v>1</v>
      </c>
      <c r="B2562" s="12" t="s">
        <v>207</v>
      </c>
      <c r="C2562" s="14">
        <f t="shared" ref="C2562:H2562" si="528">C2563+C2568</f>
        <v>84.046000000000006</v>
      </c>
      <c r="D2562" s="14">
        <f t="shared" si="528"/>
        <v>105.87</v>
      </c>
      <c r="E2562" s="14">
        <f t="shared" si="528"/>
        <v>102.6</v>
      </c>
      <c r="F2562" s="14">
        <f t="shared" si="528"/>
        <v>80.099999999999994</v>
      </c>
      <c r="G2562" s="14">
        <f t="shared" si="528"/>
        <v>81.599999999999994</v>
      </c>
      <c r="H2562" s="14">
        <f t="shared" si="528"/>
        <v>80.099999999999994</v>
      </c>
    </row>
    <row r="2563" spans="1:8" ht="31.5" x14ac:dyDescent="0.25">
      <c r="A2563" s="11">
        <v>2</v>
      </c>
      <c r="B2563" s="12" t="s">
        <v>209</v>
      </c>
      <c r="C2563" s="14">
        <f t="shared" ref="C2563:H2563" si="529">C2565+C2566+C2567</f>
        <v>23.623000000000001</v>
      </c>
      <c r="D2563" s="14">
        <f t="shared" si="529"/>
        <v>33.826999999999998</v>
      </c>
      <c r="E2563" s="14">
        <f t="shared" si="529"/>
        <v>18.600000000000001</v>
      </c>
      <c r="F2563" s="14">
        <f t="shared" si="529"/>
        <v>19.100000000000001</v>
      </c>
      <c r="G2563" s="14">
        <f t="shared" si="529"/>
        <v>19.899999999999999</v>
      </c>
      <c r="H2563" s="14">
        <f t="shared" si="529"/>
        <v>41.3</v>
      </c>
    </row>
    <row r="2564" spans="1:8" ht="15.75" x14ac:dyDescent="0.25">
      <c r="A2564" s="11">
        <v>3</v>
      </c>
      <c r="B2564" s="12" t="s">
        <v>223</v>
      </c>
      <c r="C2564" s="14">
        <v>0</v>
      </c>
      <c r="D2564" s="14">
        <f>D2563/C2563*100</f>
        <v>143.19519112729117</v>
      </c>
      <c r="E2564" s="14">
        <f>E2563/D2563*100</f>
        <v>54.985662340733739</v>
      </c>
      <c r="F2564" s="14">
        <f>F2563/E2563*100</f>
        <v>102.68817204301075</v>
      </c>
      <c r="G2564" s="14">
        <f>G2563/F2563*100</f>
        <v>104.18848167539265</v>
      </c>
      <c r="H2564" s="14">
        <f>H2563/G2563*100</f>
        <v>207.53768844221105</v>
      </c>
    </row>
    <row r="2565" spans="1:8" ht="15.75" x14ac:dyDescent="0.25">
      <c r="A2565" s="11">
        <v>4</v>
      </c>
      <c r="B2565" s="12" t="s">
        <v>211</v>
      </c>
      <c r="C2565" s="14">
        <v>23.384</v>
      </c>
      <c r="D2565" s="14">
        <v>33.252000000000002</v>
      </c>
      <c r="E2565" s="14">
        <v>18.600000000000001</v>
      </c>
      <c r="F2565" s="14">
        <v>19.100000000000001</v>
      </c>
      <c r="G2565" s="14">
        <v>19.899999999999999</v>
      </c>
      <c r="H2565" s="14">
        <v>41.3</v>
      </c>
    </row>
    <row r="2566" spans="1:8" ht="15.75" x14ac:dyDescent="0.25">
      <c r="A2566" s="11">
        <v>5</v>
      </c>
      <c r="B2566" s="12" t="s">
        <v>212</v>
      </c>
      <c r="C2566" s="14">
        <v>4.0000000000000001E-3</v>
      </c>
      <c r="D2566" s="14">
        <v>0.376</v>
      </c>
      <c r="E2566" s="14"/>
      <c r="F2566" s="14"/>
      <c r="G2566" s="14"/>
      <c r="H2566" s="14"/>
    </row>
    <row r="2567" spans="1:8" ht="31.5" x14ac:dyDescent="0.25">
      <c r="A2567" s="11">
        <v>6</v>
      </c>
      <c r="B2567" s="12" t="s">
        <v>213</v>
      </c>
      <c r="C2567" s="14">
        <v>0.23499999999999999</v>
      </c>
      <c r="D2567" s="14">
        <v>0.19900000000000001</v>
      </c>
      <c r="E2567" s="14"/>
      <c r="F2567" s="14"/>
      <c r="G2567" s="14"/>
      <c r="H2567" s="14"/>
    </row>
    <row r="2568" spans="1:8" ht="15.75" x14ac:dyDescent="0.25">
      <c r="A2568" s="11">
        <v>7</v>
      </c>
      <c r="B2568" s="12" t="s">
        <v>214</v>
      </c>
      <c r="C2568" s="14">
        <f t="shared" ref="C2568:H2568" si="530">C2569+C2570+C2571</f>
        <v>60.423000000000002</v>
      </c>
      <c r="D2568" s="14">
        <f t="shared" si="530"/>
        <v>72.043000000000006</v>
      </c>
      <c r="E2568" s="14">
        <f t="shared" si="530"/>
        <v>84</v>
      </c>
      <c r="F2568" s="14">
        <f t="shared" si="530"/>
        <v>61</v>
      </c>
      <c r="G2568" s="14">
        <f t="shared" si="530"/>
        <v>61.7</v>
      </c>
      <c r="H2568" s="14">
        <f t="shared" si="530"/>
        <v>38.799999999999997</v>
      </c>
    </row>
    <row r="2569" spans="1:8" ht="15.75" x14ac:dyDescent="0.25">
      <c r="A2569" s="11">
        <v>8</v>
      </c>
      <c r="B2569" s="12" t="s">
        <v>215</v>
      </c>
      <c r="C2569" s="14">
        <v>58.328000000000003</v>
      </c>
      <c r="D2569" s="14">
        <v>72.043000000000006</v>
      </c>
      <c r="E2569" s="14">
        <v>84</v>
      </c>
      <c r="F2569" s="14">
        <v>61</v>
      </c>
      <c r="G2569" s="14">
        <v>61.7</v>
      </c>
      <c r="H2569" s="14">
        <v>38.799999999999997</v>
      </c>
    </row>
    <row r="2570" spans="1:8" ht="31.5" x14ac:dyDescent="0.25">
      <c r="A2570" s="11">
        <v>9</v>
      </c>
      <c r="B2570" s="12" t="s">
        <v>216</v>
      </c>
      <c r="C2570" s="14">
        <v>2.0950000000000002</v>
      </c>
      <c r="D2570" s="14"/>
      <c r="E2570" s="14"/>
      <c r="F2570" s="14"/>
      <c r="G2570" s="14"/>
      <c r="H2570" s="14"/>
    </row>
    <row r="2571" spans="1:8" ht="15.75" x14ac:dyDescent="0.25">
      <c r="A2571" s="11">
        <v>10</v>
      </c>
      <c r="B2571" s="12" t="s">
        <v>217</v>
      </c>
      <c r="C2571" s="14"/>
      <c r="D2571" s="14"/>
      <c r="E2571" s="14"/>
      <c r="F2571" s="14"/>
      <c r="G2571" s="14"/>
      <c r="H2571" s="14"/>
    </row>
    <row r="2572" spans="1:8" ht="15.75" x14ac:dyDescent="0.25">
      <c r="A2572" s="11">
        <v>11</v>
      </c>
      <c r="B2572" s="12" t="s">
        <v>218</v>
      </c>
      <c r="C2572" s="14"/>
      <c r="D2572" s="14"/>
      <c r="E2572" s="14"/>
      <c r="F2572" s="14"/>
      <c r="G2572" s="14"/>
      <c r="H2572" s="14"/>
    </row>
    <row r="2573" spans="1:8" ht="47.25" x14ac:dyDescent="0.25">
      <c r="A2573" s="11">
        <v>12</v>
      </c>
      <c r="B2573" s="12" t="s">
        <v>243</v>
      </c>
      <c r="C2573" s="14"/>
      <c r="D2573" s="14"/>
      <c r="E2573" s="14"/>
      <c r="F2573" s="14"/>
      <c r="G2573" s="14"/>
      <c r="H2573" s="14"/>
    </row>
    <row r="2574" spans="1:8" ht="15.75" x14ac:dyDescent="0.25">
      <c r="A2574" s="11">
        <v>13</v>
      </c>
      <c r="B2574" s="12" t="s">
        <v>220</v>
      </c>
      <c r="C2574" s="14">
        <v>73.611999999999995</v>
      </c>
      <c r="D2574" s="14">
        <v>102.80800000000001</v>
      </c>
      <c r="E2574" s="14">
        <v>123.6</v>
      </c>
      <c r="F2574" s="14">
        <v>80.099999999999994</v>
      </c>
      <c r="G2574" s="14">
        <v>81.599999999999994</v>
      </c>
      <c r="H2574" s="14">
        <v>80.123000000000005</v>
      </c>
    </row>
    <row r="2575" spans="1:8" ht="15.75" x14ac:dyDescent="0.25">
      <c r="A2575" s="11">
        <v>14</v>
      </c>
      <c r="B2575" s="12" t="s">
        <v>223</v>
      </c>
      <c r="C2575" s="14">
        <v>0</v>
      </c>
      <c r="D2575" s="14">
        <f>D2574/C2574*100</f>
        <v>139.66201162853883</v>
      </c>
      <c r="E2575" s="14">
        <f>E2574/D2574*100</f>
        <v>120.2241070733795</v>
      </c>
      <c r="F2575" s="14">
        <f>F2574/E2574*100</f>
        <v>64.805825242718441</v>
      </c>
      <c r="G2575" s="14">
        <f>G2574/F2574*100</f>
        <v>101.87265917602997</v>
      </c>
      <c r="H2575" s="14">
        <f>H2574/G2574*100</f>
        <v>98.189950980392169</v>
      </c>
    </row>
    <row r="2576" spans="1:8" ht="15.75" x14ac:dyDescent="0.25">
      <c r="A2576" s="56"/>
      <c r="B2576" s="57" t="s">
        <v>370</v>
      </c>
      <c r="C2576" s="14"/>
      <c r="D2576" s="14"/>
      <c r="E2576" s="14"/>
      <c r="F2576" s="14"/>
      <c r="G2576" s="14"/>
      <c r="H2576" s="14"/>
    </row>
    <row r="2577" spans="1:8" ht="15.75" x14ac:dyDescent="0.25">
      <c r="A2577" s="11">
        <v>1</v>
      </c>
      <c r="B2577" s="12" t="s">
        <v>207</v>
      </c>
      <c r="C2577" s="14">
        <f t="shared" ref="C2577:H2577" si="531">C2578+C2583</f>
        <v>51.522999999999996</v>
      </c>
      <c r="D2577" s="14">
        <f t="shared" si="531"/>
        <v>62.963999999999999</v>
      </c>
      <c r="E2577" s="14">
        <f t="shared" si="531"/>
        <v>67.784999999999997</v>
      </c>
      <c r="F2577" s="14">
        <f t="shared" si="531"/>
        <v>59.3</v>
      </c>
      <c r="G2577" s="14">
        <f t="shared" si="531"/>
        <v>60.5</v>
      </c>
      <c r="H2577" s="14">
        <f t="shared" si="531"/>
        <v>55.335999999999999</v>
      </c>
    </row>
    <row r="2578" spans="1:8" ht="31.5" x14ac:dyDescent="0.25">
      <c r="A2578" s="11">
        <v>2</v>
      </c>
      <c r="B2578" s="12" t="s">
        <v>209</v>
      </c>
      <c r="C2578" s="14">
        <f t="shared" ref="C2578:H2578" si="532">C2580+C2581+C2582</f>
        <v>7.4219999999999997</v>
      </c>
      <c r="D2578" s="14">
        <f t="shared" si="532"/>
        <v>15.064</v>
      </c>
      <c r="E2578" s="14">
        <f t="shared" si="532"/>
        <v>4.6000000000000005</v>
      </c>
      <c r="F2578" s="14">
        <f t="shared" si="532"/>
        <v>4.8</v>
      </c>
      <c r="G2578" s="14">
        <f t="shared" si="532"/>
        <v>4.9000000000000004</v>
      </c>
      <c r="H2578" s="14">
        <f t="shared" si="532"/>
        <v>5.8359999999999994</v>
      </c>
    </row>
    <row r="2579" spans="1:8" ht="15.75" x14ac:dyDescent="0.25">
      <c r="A2579" s="11">
        <v>3</v>
      </c>
      <c r="B2579" s="12" t="s">
        <v>223</v>
      </c>
      <c r="C2579" s="14">
        <v>0</v>
      </c>
      <c r="D2579" s="14">
        <f>D2578/C2578*100</f>
        <v>202.96416060361091</v>
      </c>
      <c r="E2579" s="14">
        <f>E2578/D2578*100</f>
        <v>30.536378120021247</v>
      </c>
      <c r="F2579" s="14">
        <f>F2578/E2578*100</f>
        <v>104.3478260869565</v>
      </c>
      <c r="G2579" s="14">
        <f>G2578/F2578*100</f>
        <v>102.08333333333334</v>
      </c>
      <c r="H2579" s="14">
        <f>H2578/G2578*100</f>
        <v>119.10204081632652</v>
      </c>
    </row>
    <row r="2580" spans="1:8" ht="15.75" x14ac:dyDescent="0.25">
      <c r="A2580" s="11">
        <v>4</v>
      </c>
      <c r="B2580" s="12" t="s">
        <v>211</v>
      </c>
      <c r="C2580" s="14">
        <v>4.9489999999999998</v>
      </c>
      <c r="D2580" s="14">
        <v>6.57</v>
      </c>
      <c r="E2580" s="14">
        <v>4.4000000000000004</v>
      </c>
      <c r="F2580" s="14">
        <v>4.5999999999999996</v>
      </c>
      <c r="G2580" s="14">
        <v>4.7</v>
      </c>
      <c r="H2580" s="14">
        <v>5.6</v>
      </c>
    </row>
    <row r="2581" spans="1:8" ht="15.75" x14ac:dyDescent="0.25">
      <c r="A2581" s="11">
        <v>5</v>
      </c>
      <c r="B2581" s="12" t="s">
        <v>212</v>
      </c>
      <c r="C2581" s="14"/>
      <c r="D2581" s="14">
        <v>0.437</v>
      </c>
      <c r="E2581" s="14">
        <v>0.2</v>
      </c>
      <c r="F2581" s="14">
        <v>0.2</v>
      </c>
      <c r="G2581" s="14">
        <v>0.2</v>
      </c>
      <c r="H2581" s="14">
        <v>0.23599999999999999</v>
      </c>
    </row>
    <row r="2582" spans="1:8" ht="31.5" x14ac:dyDescent="0.25">
      <c r="A2582" s="11">
        <v>6</v>
      </c>
      <c r="B2582" s="12" t="s">
        <v>213</v>
      </c>
      <c r="C2582" s="14">
        <v>2.4729999999999999</v>
      </c>
      <c r="D2582" s="14">
        <v>8.0570000000000004</v>
      </c>
      <c r="E2582" s="14"/>
      <c r="F2582" s="14"/>
      <c r="G2582" s="14"/>
      <c r="H2582" s="14"/>
    </row>
    <row r="2583" spans="1:8" ht="15.75" x14ac:dyDescent="0.25">
      <c r="A2583" s="11">
        <v>7</v>
      </c>
      <c r="B2583" s="12" t="s">
        <v>214</v>
      </c>
      <c r="C2583" s="14">
        <f t="shared" ref="C2583:H2583" si="533">C2584+C2585+C2586</f>
        <v>44.100999999999999</v>
      </c>
      <c r="D2583" s="14">
        <f t="shared" si="533"/>
        <v>47.9</v>
      </c>
      <c r="E2583" s="14">
        <f t="shared" si="533"/>
        <v>63.185000000000002</v>
      </c>
      <c r="F2583" s="14">
        <f t="shared" si="533"/>
        <v>54.5</v>
      </c>
      <c r="G2583" s="14">
        <f t="shared" si="533"/>
        <v>55.6</v>
      </c>
      <c r="H2583" s="14">
        <f t="shared" si="533"/>
        <v>49.5</v>
      </c>
    </row>
    <row r="2584" spans="1:8" ht="15.75" x14ac:dyDescent="0.25">
      <c r="A2584" s="11">
        <v>8</v>
      </c>
      <c r="B2584" s="12" t="s">
        <v>215</v>
      </c>
      <c r="C2584" s="14">
        <v>42.66</v>
      </c>
      <c r="D2584" s="14">
        <v>47.9</v>
      </c>
      <c r="E2584" s="14">
        <v>53.185000000000002</v>
      </c>
      <c r="F2584" s="14">
        <v>54.5</v>
      </c>
      <c r="G2584" s="14">
        <v>55.6</v>
      </c>
      <c r="H2584" s="14">
        <v>49.5</v>
      </c>
    </row>
    <row r="2585" spans="1:8" ht="31.5" x14ac:dyDescent="0.25">
      <c r="A2585" s="11">
        <v>9</v>
      </c>
      <c r="B2585" s="12" t="s">
        <v>216</v>
      </c>
      <c r="C2585" s="14">
        <v>1.4410000000000001</v>
      </c>
      <c r="D2585" s="14"/>
      <c r="E2585" s="14">
        <v>10</v>
      </c>
      <c r="F2585" s="14"/>
      <c r="G2585" s="14"/>
      <c r="H2585" s="14"/>
    </row>
    <row r="2586" spans="1:8" ht="15.75" x14ac:dyDescent="0.25">
      <c r="A2586" s="11">
        <v>10</v>
      </c>
      <c r="B2586" s="12" t="s">
        <v>217</v>
      </c>
      <c r="C2586" s="14"/>
      <c r="D2586" s="14"/>
      <c r="E2586" s="14"/>
      <c r="F2586" s="14"/>
      <c r="G2586" s="14"/>
      <c r="H2586" s="14"/>
    </row>
    <row r="2587" spans="1:8" ht="15.75" x14ac:dyDescent="0.25">
      <c r="A2587" s="11">
        <v>11</v>
      </c>
      <c r="B2587" s="12" t="s">
        <v>218</v>
      </c>
      <c r="C2587" s="14"/>
      <c r="D2587" s="14"/>
      <c r="E2587" s="14"/>
      <c r="F2587" s="14"/>
      <c r="G2587" s="14"/>
      <c r="H2587" s="14"/>
    </row>
    <row r="2588" spans="1:8" ht="47.25" x14ac:dyDescent="0.25">
      <c r="A2588" s="11">
        <v>12</v>
      </c>
      <c r="B2588" s="12" t="s">
        <v>243</v>
      </c>
      <c r="C2588" s="14"/>
      <c r="D2588" s="14"/>
      <c r="E2588" s="14"/>
      <c r="F2588" s="14"/>
      <c r="G2588" s="14"/>
      <c r="H2588" s="14"/>
    </row>
    <row r="2589" spans="1:8" ht="15.75" x14ac:dyDescent="0.25">
      <c r="A2589" s="11">
        <v>13</v>
      </c>
      <c r="B2589" s="12" t="s">
        <v>220</v>
      </c>
      <c r="C2589" s="14">
        <v>51.152999999999999</v>
      </c>
      <c r="D2589" s="14">
        <v>56.888502000000003</v>
      </c>
      <c r="E2589" s="14">
        <v>78</v>
      </c>
      <c r="F2589" s="14">
        <v>59.3</v>
      </c>
      <c r="G2589" s="14">
        <v>60.5</v>
      </c>
      <c r="H2589" s="14">
        <v>55.3</v>
      </c>
    </row>
    <row r="2590" spans="1:8" ht="15.75" x14ac:dyDescent="0.25">
      <c r="A2590" s="11">
        <v>14</v>
      </c>
      <c r="B2590" s="12" t="s">
        <v>223</v>
      </c>
      <c r="C2590" s="14">
        <v>0</v>
      </c>
      <c r="D2590" s="14">
        <f>D2589/C2589*100</f>
        <v>111.21244501788752</v>
      </c>
      <c r="E2590" s="14">
        <f>E2589/D2589*100</f>
        <v>137.11030745720814</v>
      </c>
      <c r="F2590" s="14">
        <f>F2589/E2589*100</f>
        <v>76.025641025641022</v>
      </c>
      <c r="G2590" s="14">
        <f>G2589/F2589*100</f>
        <v>102.02360876897134</v>
      </c>
      <c r="H2590" s="14">
        <f>H2589/G2589*100</f>
        <v>91.40495867768594</v>
      </c>
    </row>
    <row r="2591" spans="1:8" ht="15.75" x14ac:dyDescent="0.25">
      <c r="A2591" s="56"/>
      <c r="B2591" s="57" t="s">
        <v>371</v>
      </c>
      <c r="C2591" s="14"/>
      <c r="D2591" s="14"/>
      <c r="E2591" s="14"/>
      <c r="F2591" s="14"/>
      <c r="G2591" s="14"/>
      <c r="H2591" s="14"/>
    </row>
    <row r="2592" spans="1:8" ht="15.75" x14ac:dyDescent="0.25">
      <c r="A2592" s="11">
        <v>1</v>
      </c>
      <c r="B2592" s="12" t="s">
        <v>207</v>
      </c>
      <c r="C2592" s="14">
        <f t="shared" ref="C2592:H2592" si="534">C2593+C2598</f>
        <v>47.685999999999993</v>
      </c>
      <c r="D2592" s="14">
        <f t="shared" si="534"/>
        <v>54.742000000000004</v>
      </c>
      <c r="E2592" s="14">
        <f t="shared" si="534"/>
        <v>54.315000000000005</v>
      </c>
      <c r="F2592" s="14">
        <f t="shared" si="534"/>
        <v>55.4</v>
      </c>
      <c r="G2592" s="14">
        <f t="shared" si="534"/>
        <v>56.599999999999994</v>
      </c>
      <c r="H2592" s="14">
        <f t="shared" si="534"/>
        <v>52.530999999999999</v>
      </c>
    </row>
    <row r="2593" spans="1:8" ht="31.5" x14ac:dyDescent="0.25">
      <c r="A2593" s="11">
        <v>2</v>
      </c>
      <c r="B2593" s="12" t="s">
        <v>209</v>
      </c>
      <c r="C2593" s="14">
        <f t="shared" ref="C2593:H2593" si="535">C2595+C2596+C2597</f>
        <v>4.476</v>
      </c>
      <c r="D2593" s="14">
        <f t="shared" si="535"/>
        <v>5.423</v>
      </c>
      <c r="E2593" s="14">
        <f t="shared" si="535"/>
        <v>3.52</v>
      </c>
      <c r="F2593" s="14">
        <f t="shared" si="535"/>
        <v>3.6</v>
      </c>
      <c r="G2593" s="14">
        <f t="shared" si="535"/>
        <v>3.8000000000000003</v>
      </c>
      <c r="H2593" s="14">
        <f t="shared" si="535"/>
        <v>7.2309999999999999</v>
      </c>
    </row>
    <row r="2594" spans="1:8" ht="15.75" x14ac:dyDescent="0.25">
      <c r="A2594" s="11">
        <v>3</v>
      </c>
      <c r="B2594" s="12" t="s">
        <v>223</v>
      </c>
      <c r="C2594" s="14">
        <v>0</v>
      </c>
      <c r="D2594" s="14">
        <f>D2593/C2593*100</f>
        <v>121.15728328865059</v>
      </c>
      <c r="E2594" s="14">
        <f>E2593/D2593*100</f>
        <v>64.908722109533471</v>
      </c>
      <c r="F2594" s="14">
        <f>F2593/E2593*100</f>
        <v>102.27272727272727</v>
      </c>
      <c r="G2594" s="14">
        <f>G2593/F2593*100</f>
        <v>105.55555555555556</v>
      </c>
      <c r="H2594" s="14">
        <f>H2593/G2593*100</f>
        <v>190.28947368421052</v>
      </c>
    </row>
    <row r="2595" spans="1:8" ht="15.75" x14ac:dyDescent="0.25">
      <c r="A2595" s="11">
        <v>4</v>
      </c>
      <c r="B2595" s="12" t="s">
        <v>211</v>
      </c>
      <c r="C2595" s="14">
        <v>4.2539999999999996</v>
      </c>
      <c r="D2595" s="14">
        <v>5.2430000000000003</v>
      </c>
      <c r="E2595" s="14">
        <v>3.4</v>
      </c>
      <c r="F2595" s="14">
        <v>3.5</v>
      </c>
      <c r="G2595" s="14">
        <v>3.7</v>
      </c>
      <c r="H2595" s="14">
        <v>7.1</v>
      </c>
    </row>
    <row r="2596" spans="1:8" ht="15.75" x14ac:dyDescent="0.25">
      <c r="A2596" s="11">
        <v>5</v>
      </c>
      <c r="B2596" s="12" t="s">
        <v>212</v>
      </c>
      <c r="C2596" s="14">
        <v>0.222</v>
      </c>
      <c r="D2596" s="14">
        <v>0.152</v>
      </c>
      <c r="E2596" s="14">
        <v>0.12</v>
      </c>
      <c r="F2596" s="14">
        <v>0.1</v>
      </c>
      <c r="G2596" s="14">
        <v>0.1</v>
      </c>
      <c r="H2596" s="14">
        <v>0.13100000000000001</v>
      </c>
    </row>
    <row r="2597" spans="1:8" ht="31.5" x14ac:dyDescent="0.25">
      <c r="A2597" s="11">
        <v>6</v>
      </c>
      <c r="B2597" s="12" t="s">
        <v>213</v>
      </c>
      <c r="C2597" s="14"/>
      <c r="D2597" s="14">
        <v>2.8000000000000001E-2</v>
      </c>
      <c r="E2597" s="14"/>
      <c r="F2597" s="14"/>
      <c r="G2597" s="14"/>
      <c r="H2597" s="14"/>
    </row>
    <row r="2598" spans="1:8" ht="15.75" x14ac:dyDescent="0.25">
      <c r="A2598" s="11">
        <v>7</v>
      </c>
      <c r="B2598" s="12" t="s">
        <v>214</v>
      </c>
      <c r="C2598" s="14">
        <f t="shared" ref="C2598:H2598" si="536">C2599+C2600+C2601</f>
        <v>43.209999999999994</v>
      </c>
      <c r="D2598" s="14">
        <f t="shared" si="536"/>
        <v>49.319000000000003</v>
      </c>
      <c r="E2598" s="14">
        <f t="shared" si="536"/>
        <v>50.795000000000002</v>
      </c>
      <c r="F2598" s="14">
        <f t="shared" si="536"/>
        <v>51.8</v>
      </c>
      <c r="G2598" s="14">
        <f t="shared" si="536"/>
        <v>52.8</v>
      </c>
      <c r="H2598" s="14">
        <f t="shared" si="536"/>
        <v>45.3</v>
      </c>
    </row>
    <row r="2599" spans="1:8" ht="15.75" x14ac:dyDescent="0.25">
      <c r="A2599" s="11">
        <v>8</v>
      </c>
      <c r="B2599" s="12" t="s">
        <v>215</v>
      </c>
      <c r="C2599" s="14">
        <v>42.41</v>
      </c>
      <c r="D2599" s="14">
        <v>49.319000000000003</v>
      </c>
      <c r="E2599" s="14">
        <v>50.795000000000002</v>
      </c>
      <c r="F2599" s="14">
        <v>51.8</v>
      </c>
      <c r="G2599" s="14">
        <v>52.8</v>
      </c>
      <c r="H2599" s="14">
        <v>45.3</v>
      </c>
    </row>
    <row r="2600" spans="1:8" ht="31.5" x14ac:dyDescent="0.25">
      <c r="A2600" s="11">
        <v>9</v>
      </c>
      <c r="B2600" s="12" t="s">
        <v>216</v>
      </c>
      <c r="C2600" s="14">
        <v>0.8</v>
      </c>
      <c r="D2600" s="14"/>
      <c r="E2600" s="14"/>
      <c r="F2600" s="14"/>
      <c r="G2600" s="14"/>
      <c r="H2600" s="14"/>
    </row>
    <row r="2601" spans="1:8" ht="15.75" x14ac:dyDescent="0.25">
      <c r="A2601" s="11">
        <v>10</v>
      </c>
      <c r="B2601" s="12" t="s">
        <v>217</v>
      </c>
      <c r="C2601" s="14"/>
      <c r="D2601" s="14"/>
      <c r="E2601" s="14"/>
      <c r="F2601" s="14"/>
      <c r="G2601" s="14"/>
      <c r="H2601" s="14"/>
    </row>
    <row r="2602" spans="1:8" ht="15.75" x14ac:dyDescent="0.25">
      <c r="A2602" s="11">
        <v>11</v>
      </c>
      <c r="B2602" s="12" t="s">
        <v>218</v>
      </c>
      <c r="C2602" s="14"/>
      <c r="D2602" s="14"/>
      <c r="E2602" s="14"/>
      <c r="F2602" s="14"/>
      <c r="G2602" s="14"/>
      <c r="H2602" s="14"/>
    </row>
    <row r="2603" spans="1:8" ht="47.25" x14ac:dyDescent="0.25">
      <c r="A2603" s="11">
        <v>12</v>
      </c>
      <c r="B2603" s="12" t="s">
        <v>243</v>
      </c>
      <c r="C2603" s="14"/>
      <c r="D2603" s="14"/>
      <c r="E2603" s="14"/>
      <c r="F2603" s="14"/>
      <c r="G2603" s="14"/>
      <c r="H2603" s="14"/>
    </row>
    <row r="2604" spans="1:8" ht="15.75" x14ac:dyDescent="0.25">
      <c r="A2604" s="11">
        <v>13</v>
      </c>
      <c r="B2604" s="12" t="s">
        <v>220</v>
      </c>
      <c r="C2604" s="14">
        <v>47.176000000000002</v>
      </c>
      <c r="D2604" s="14">
        <v>53.874780000000001</v>
      </c>
      <c r="E2604" s="14">
        <v>57.3</v>
      </c>
      <c r="F2604" s="14">
        <v>55.4</v>
      </c>
      <c r="G2604" s="14">
        <v>56.6</v>
      </c>
      <c r="H2604" s="14">
        <v>52.5</v>
      </c>
    </row>
    <row r="2605" spans="1:8" ht="15.75" x14ac:dyDescent="0.25">
      <c r="A2605" s="11">
        <v>14</v>
      </c>
      <c r="B2605" s="12" t="s">
        <v>223</v>
      </c>
      <c r="C2605" s="14">
        <v>0</v>
      </c>
      <c r="D2605" s="14">
        <f>D2604/C2604*100</f>
        <v>114.1995506189588</v>
      </c>
      <c r="E2605" s="14">
        <f>E2604/D2604*100</f>
        <v>106.35774289936775</v>
      </c>
      <c r="F2605" s="14">
        <f>F2604/E2604*100</f>
        <v>96.684118673647461</v>
      </c>
      <c r="G2605" s="14">
        <f>G2604/F2604*100</f>
        <v>102.16606498194946</v>
      </c>
      <c r="H2605" s="14">
        <f>H2604/G2604*100</f>
        <v>92.75618374558303</v>
      </c>
    </row>
    <row r="2606" spans="1:8" ht="15.75" x14ac:dyDescent="0.25">
      <c r="A2606" s="56"/>
      <c r="B2606" s="57" t="s">
        <v>372</v>
      </c>
      <c r="C2606" s="14"/>
      <c r="D2606" s="14"/>
      <c r="E2606" s="14"/>
      <c r="F2606" s="14"/>
      <c r="G2606" s="14"/>
      <c r="H2606" s="14"/>
    </row>
    <row r="2607" spans="1:8" ht="15.75" x14ac:dyDescent="0.25">
      <c r="A2607" s="11">
        <v>1</v>
      </c>
      <c r="B2607" s="12" t="s">
        <v>207</v>
      </c>
      <c r="C2607" s="14">
        <f t="shared" ref="C2607:H2607" si="537">C2608+C2613</f>
        <v>59.613</v>
      </c>
      <c r="D2607" s="14">
        <f t="shared" si="537"/>
        <v>68.066000000000003</v>
      </c>
      <c r="E2607" s="14">
        <f t="shared" si="537"/>
        <v>65.111000000000004</v>
      </c>
      <c r="F2607" s="14">
        <f t="shared" si="537"/>
        <v>66.62</v>
      </c>
      <c r="G2607" s="14">
        <f t="shared" si="537"/>
        <v>68.099999999999994</v>
      </c>
      <c r="H2607" s="14">
        <f t="shared" si="537"/>
        <v>65.62</v>
      </c>
    </row>
    <row r="2608" spans="1:8" ht="31.5" x14ac:dyDescent="0.25">
      <c r="A2608" s="11">
        <v>2</v>
      </c>
      <c r="B2608" s="12" t="s">
        <v>209</v>
      </c>
      <c r="C2608" s="14">
        <f t="shared" ref="C2608:H2608" si="538">C2610+C2611+C2612</f>
        <v>6.68</v>
      </c>
      <c r="D2608" s="14">
        <f t="shared" si="538"/>
        <v>8.0060000000000002</v>
      </c>
      <c r="E2608" s="14">
        <f t="shared" si="538"/>
        <v>4.5100000000000007</v>
      </c>
      <c r="F2608" s="14">
        <f t="shared" si="538"/>
        <v>4.72</v>
      </c>
      <c r="G2608" s="14">
        <f t="shared" si="538"/>
        <v>4.8</v>
      </c>
      <c r="H2608" s="14">
        <f t="shared" si="538"/>
        <v>9.1199999999999992</v>
      </c>
    </row>
    <row r="2609" spans="1:8" ht="15.75" x14ac:dyDescent="0.25">
      <c r="A2609" s="11">
        <v>3</v>
      </c>
      <c r="B2609" s="12" t="s">
        <v>223</v>
      </c>
      <c r="C2609" s="14">
        <v>0</v>
      </c>
      <c r="D2609" s="14">
        <f>D2608/C2608*100</f>
        <v>119.85029940119762</v>
      </c>
      <c r="E2609" s="14">
        <f>E2608/D2608*100</f>
        <v>56.33275043717213</v>
      </c>
      <c r="F2609" s="14">
        <f>F2608/E2608*100</f>
        <v>104.65631929046562</v>
      </c>
      <c r="G2609" s="14">
        <f>G2608/F2608*100</f>
        <v>101.69491525423729</v>
      </c>
      <c r="H2609" s="14">
        <f>H2608/G2608*100</f>
        <v>190</v>
      </c>
    </row>
    <row r="2610" spans="1:8" ht="15.75" x14ac:dyDescent="0.25">
      <c r="A2610" s="11">
        <v>4</v>
      </c>
      <c r="B2610" s="12" t="s">
        <v>211</v>
      </c>
      <c r="C2610" s="14">
        <v>6.5510000000000002</v>
      </c>
      <c r="D2610" s="14">
        <v>7.8369999999999997</v>
      </c>
      <c r="E2610" s="14">
        <v>4.4000000000000004</v>
      </c>
      <c r="F2610" s="14">
        <v>4.5999999999999996</v>
      </c>
      <c r="G2610" s="14">
        <v>4.7</v>
      </c>
      <c r="H2610" s="14">
        <v>9</v>
      </c>
    </row>
    <row r="2611" spans="1:8" ht="15.75" x14ac:dyDescent="0.25">
      <c r="A2611" s="11">
        <v>5</v>
      </c>
      <c r="B2611" s="12" t="s">
        <v>212</v>
      </c>
      <c r="C2611" s="14">
        <v>0.111</v>
      </c>
      <c r="D2611" s="14">
        <v>0.16900000000000001</v>
      </c>
      <c r="E2611" s="14">
        <v>0.11</v>
      </c>
      <c r="F2611" s="14">
        <v>0.12</v>
      </c>
      <c r="G2611" s="14">
        <v>0.1</v>
      </c>
      <c r="H2611" s="14">
        <v>0.12</v>
      </c>
    </row>
    <row r="2612" spans="1:8" ht="31.5" x14ac:dyDescent="0.25">
      <c r="A2612" s="11">
        <v>6</v>
      </c>
      <c r="B2612" s="12" t="s">
        <v>213</v>
      </c>
      <c r="C2612" s="14">
        <v>1.7999999999999999E-2</v>
      </c>
      <c r="D2612" s="14"/>
      <c r="E2612" s="14"/>
      <c r="F2612" s="14"/>
      <c r="G2612" s="14"/>
      <c r="H2612" s="14"/>
    </row>
    <row r="2613" spans="1:8" ht="15.75" x14ac:dyDescent="0.25">
      <c r="A2613" s="11">
        <v>7</v>
      </c>
      <c r="B2613" s="12" t="s">
        <v>214</v>
      </c>
      <c r="C2613" s="14">
        <f t="shared" ref="C2613:H2613" si="539">C2614+C2615+C2616</f>
        <v>52.933</v>
      </c>
      <c r="D2613" s="14">
        <f t="shared" si="539"/>
        <v>60.06</v>
      </c>
      <c r="E2613" s="14">
        <f t="shared" si="539"/>
        <v>60.600999999999999</v>
      </c>
      <c r="F2613" s="14">
        <f t="shared" si="539"/>
        <v>61.9</v>
      </c>
      <c r="G2613" s="14">
        <f t="shared" si="539"/>
        <v>63.3</v>
      </c>
      <c r="H2613" s="14">
        <f t="shared" si="539"/>
        <v>56.5</v>
      </c>
    </row>
    <row r="2614" spans="1:8" ht="15.75" x14ac:dyDescent="0.25">
      <c r="A2614" s="11">
        <v>8</v>
      </c>
      <c r="B2614" s="12" t="s">
        <v>215</v>
      </c>
      <c r="C2614" s="14">
        <v>52.933</v>
      </c>
      <c r="D2614" s="14">
        <v>60.06</v>
      </c>
      <c r="E2614" s="14">
        <v>60.600999999999999</v>
      </c>
      <c r="F2614" s="14">
        <v>61.9</v>
      </c>
      <c r="G2614" s="14">
        <v>63.3</v>
      </c>
      <c r="H2614" s="14">
        <v>56.5</v>
      </c>
    </row>
    <row r="2615" spans="1:8" ht="31.5" x14ac:dyDescent="0.25">
      <c r="A2615" s="11">
        <v>9</v>
      </c>
      <c r="B2615" s="12" t="s">
        <v>216</v>
      </c>
      <c r="C2615" s="14"/>
      <c r="D2615" s="14"/>
      <c r="E2615" s="14"/>
      <c r="F2615" s="14"/>
      <c r="G2615" s="14"/>
      <c r="H2615" s="14"/>
    </row>
    <row r="2616" spans="1:8" ht="15.75" x14ac:dyDescent="0.25">
      <c r="A2616" s="11">
        <v>10</v>
      </c>
      <c r="B2616" s="12" t="s">
        <v>217</v>
      </c>
      <c r="C2616" s="14"/>
      <c r="D2616" s="14"/>
      <c r="E2616" s="14"/>
      <c r="F2616" s="14"/>
      <c r="G2616" s="14"/>
      <c r="H2616" s="14"/>
    </row>
    <row r="2617" spans="1:8" ht="15.75" x14ac:dyDescent="0.25">
      <c r="A2617" s="11">
        <v>11</v>
      </c>
      <c r="B2617" s="12" t="s">
        <v>218</v>
      </c>
      <c r="C2617" s="14"/>
      <c r="D2617" s="14"/>
      <c r="E2617" s="14"/>
      <c r="F2617" s="14"/>
      <c r="G2617" s="14"/>
      <c r="H2617" s="14"/>
    </row>
    <row r="2618" spans="1:8" ht="47.25" x14ac:dyDescent="0.25">
      <c r="A2618" s="11">
        <v>12</v>
      </c>
      <c r="B2618" s="12" t="s">
        <v>243</v>
      </c>
      <c r="C2618" s="14"/>
      <c r="D2618" s="14"/>
      <c r="E2618" s="14"/>
      <c r="F2618" s="14"/>
      <c r="G2618" s="14"/>
      <c r="H2618" s="14"/>
    </row>
    <row r="2619" spans="1:8" ht="15.75" x14ac:dyDescent="0.25">
      <c r="A2619" s="11">
        <v>13</v>
      </c>
      <c r="B2619" s="12" t="s">
        <v>220</v>
      </c>
      <c r="C2619" s="14">
        <v>57.956000000000003</v>
      </c>
      <c r="D2619" s="14">
        <v>69.113</v>
      </c>
      <c r="E2619" s="14">
        <v>69.8</v>
      </c>
      <c r="F2619" s="14">
        <v>66.599999999999994</v>
      </c>
      <c r="G2619" s="14">
        <v>68.099999999999994</v>
      </c>
      <c r="H2619" s="14">
        <v>65.599999999999994</v>
      </c>
    </row>
    <row r="2620" spans="1:8" ht="15.75" x14ac:dyDescent="0.25">
      <c r="A2620" s="11">
        <v>14</v>
      </c>
      <c r="B2620" s="12" t="s">
        <v>223</v>
      </c>
      <c r="C2620" s="14">
        <v>0</v>
      </c>
      <c r="D2620" s="14">
        <f>D2619/C2619*100</f>
        <v>119.25081096003865</v>
      </c>
      <c r="E2620" s="14">
        <f>E2619/D2619*100</f>
        <v>100.99402427907917</v>
      </c>
      <c r="F2620" s="14">
        <f>F2619/E2619*100</f>
        <v>95.415472779369622</v>
      </c>
      <c r="G2620" s="14">
        <f>G2619/F2619*100</f>
        <v>102.25225225225225</v>
      </c>
      <c r="H2620" s="14">
        <f>H2619/G2619*100</f>
        <v>96.328928046989731</v>
      </c>
    </row>
    <row r="2621" spans="1:8" ht="15.75" x14ac:dyDescent="0.25">
      <c r="A2621" s="56"/>
      <c r="B2621" s="57" t="s">
        <v>373</v>
      </c>
      <c r="C2621" s="14"/>
      <c r="D2621" s="14"/>
      <c r="E2621" s="14"/>
      <c r="F2621" s="14"/>
      <c r="G2621" s="14"/>
      <c r="H2621" s="14"/>
    </row>
    <row r="2622" spans="1:8" ht="15.75" x14ac:dyDescent="0.25">
      <c r="A2622" s="11">
        <v>1</v>
      </c>
      <c r="B2622" s="12" t="s">
        <v>207</v>
      </c>
      <c r="C2622" s="14">
        <f t="shared" ref="C2622:H2622" si="540">C2623+C2628</f>
        <v>60.995999999999995</v>
      </c>
      <c r="D2622" s="14">
        <f t="shared" si="540"/>
        <v>76.617999999999995</v>
      </c>
      <c r="E2622" s="14">
        <f t="shared" si="540"/>
        <v>75.010000000000005</v>
      </c>
      <c r="F2622" s="14">
        <f t="shared" si="540"/>
        <v>76.600000000000009</v>
      </c>
      <c r="G2622" s="14">
        <f t="shared" si="540"/>
        <v>78.400000000000006</v>
      </c>
      <c r="H2622" s="14">
        <f t="shared" si="540"/>
        <v>74.863</v>
      </c>
    </row>
    <row r="2623" spans="1:8" ht="31.5" x14ac:dyDescent="0.25">
      <c r="A2623" s="11">
        <v>2</v>
      </c>
      <c r="B2623" s="12" t="s">
        <v>209</v>
      </c>
      <c r="C2623" s="14">
        <f t="shared" ref="C2623:H2623" si="541">C2625+C2626+C2627</f>
        <v>8.5220000000000002</v>
      </c>
      <c r="D2623" s="14">
        <f t="shared" si="541"/>
        <v>10.238</v>
      </c>
      <c r="E2623" s="14">
        <f t="shared" si="541"/>
        <v>5.7</v>
      </c>
      <c r="F2623" s="14">
        <f t="shared" si="541"/>
        <v>5.8999999999999995</v>
      </c>
      <c r="G2623" s="14">
        <f t="shared" si="541"/>
        <v>6.1999999999999993</v>
      </c>
      <c r="H2623" s="14">
        <f t="shared" si="541"/>
        <v>11.963000000000001</v>
      </c>
    </row>
    <row r="2624" spans="1:8" ht="15.75" x14ac:dyDescent="0.25">
      <c r="A2624" s="11">
        <v>3</v>
      </c>
      <c r="B2624" s="12" t="s">
        <v>223</v>
      </c>
      <c r="C2624" s="14">
        <v>0</v>
      </c>
      <c r="D2624" s="14">
        <f>D2623/C2623*100</f>
        <v>120.13611828209341</v>
      </c>
      <c r="E2624" s="14">
        <f>E2623/D2623*100</f>
        <v>55.674936511037323</v>
      </c>
      <c r="F2624" s="14">
        <f>F2623/E2623*100</f>
        <v>103.50877192982455</v>
      </c>
      <c r="G2624" s="14">
        <f>G2623/F2623*100</f>
        <v>105.08474576271185</v>
      </c>
      <c r="H2624" s="14">
        <f>H2623/G2623*100</f>
        <v>192.95161290322585</v>
      </c>
    </row>
    <row r="2625" spans="1:8" ht="15.75" x14ac:dyDescent="0.25">
      <c r="A2625" s="11">
        <v>4</v>
      </c>
      <c r="B2625" s="12" t="s">
        <v>211</v>
      </c>
      <c r="C2625" s="14">
        <v>8.5</v>
      </c>
      <c r="D2625" s="14">
        <v>9.9640000000000004</v>
      </c>
      <c r="E2625" s="14">
        <v>5.7</v>
      </c>
      <c r="F2625" s="14">
        <v>5.8</v>
      </c>
      <c r="G2625" s="14">
        <v>6.1</v>
      </c>
      <c r="H2625" s="14">
        <v>11.9</v>
      </c>
    </row>
    <row r="2626" spans="1:8" ht="15.75" x14ac:dyDescent="0.25">
      <c r="A2626" s="11">
        <v>5</v>
      </c>
      <c r="B2626" s="12" t="s">
        <v>212</v>
      </c>
      <c r="C2626" s="14">
        <v>0</v>
      </c>
      <c r="D2626" s="14">
        <v>7.8E-2</v>
      </c>
      <c r="E2626" s="14"/>
      <c r="F2626" s="14">
        <v>0.1</v>
      </c>
      <c r="G2626" s="14">
        <v>0.1</v>
      </c>
      <c r="H2626" s="14">
        <v>6.3E-2</v>
      </c>
    </row>
    <row r="2627" spans="1:8" ht="31.5" x14ac:dyDescent="0.25">
      <c r="A2627" s="11">
        <v>6</v>
      </c>
      <c r="B2627" s="12" t="s">
        <v>213</v>
      </c>
      <c r="C2627" s="14">
        <v>2.1999999999999999E-2</v>
      </c>
      <c r="D2627" s="14">
        <v>0.19600000000000001</v>
      </c>
      <c r="E2627" s="14"/>
      <c r="F2627" s="14"/>
      <c r="G2627" s="14"/>
      <c r="H2627" s="14"/>
    </row>
    <row r="2628" spans="1:8" ht="15.75" x14ac:dyDescent="0.25">
      <c r="A2628" s="11">
        <v>7</v>
      </c>
      <c r="B2628" s="12" t="s">
        <v>214</v>
      </c>
      <c r="C2628" s="14">
        <f t="shared" ref="C2628:H2628" si="542">C2629+C2630+C2631</f>
        <v>52.473999999999997</v>
      </c>
      <c r="D2628" s="14">
        <f t="shared" si="542"/>
        <v>66.38</v>
      </c>
      <c r="E2628" s="14">
        <f t="shared" si="542"/>
        <v>69.31</v>
      </c>
      <c r="F2628" s="14">
        <f t="shared" si="542"/>
        <v>70.7</v>
      </c>
      <c r="G2628" s="14">
        <f t="shared" si="542"/>
        <v>72.2</v>
      </c>
      <c r="H2628" s="14">
        <f t="shared" si="542"/>
        <v>62.9</v>
      </c>
    </row>
    <row r="2629" spans="1:8" ht="15.75" x14ac:dyDescent="0.25">
      <c r="A2629" s="11">
        <v>8</v>
      </c>
      <c r="B2629" s="12" t="s">
        <v>215</v>
      </c>
      <c r="C2629" s="14">
        <v>52.473999999999997</v>
      </c>
      <c r="D2629" s="14">
        <v>66.38</v>
      </c>
      <c r="E2629" s="14">
        <v>69.31</v>
      </c>
      <c r="F2629" s="14">
        <v>70.7</v>
      </c>
      <c r="G2629" s="14">
        <v>72.2</v>
      </c>
      <c r="H2629" s="14">
        <v>62.9</v>
      </c>
    </row>
    <row r="2630" spans="1:8" ht="31.5" x14ac:dyDescent="0.25">
      <c r="A2630" s="11">
        <v>9</v>
      </c>
      <c r="B2630" s="12" t="s">
        <v>216</v>
      </c>
      <c r="C2630" s="14"/>
      <c r="D2630" s="14"/>
      <c r="E2630" s="14"/>
      <c r="F2630" s="14"/>
      <c r="G2630" s="14"/>
      <c r="H2630" s="14"/>
    </row>
    <row r="2631" spans="1:8" ht="15.75" x14ac:dyDescent="0.25">
      <c r="A2631" s="11">
        <v>10</v>
      </c>
      <c r="B2631" s="12" t="s">
        <v>217</v>
      </c>
      <c r="C2631" s="14"/>
      <c r="D2631" s="14"/>
      <c r="E2631" s="14"/>
      <c r="F2631" s="14"/>
      <c r="G2631" s="14"/>
      <c r="H2631" s="14"/>
    </row>
    <row r="2632" spans="1:8" ht="15.75" x14ac:dyDescent="0.25">
      <c r="A2632" s="11">
        <v>11</v>
      </c>
      <c r="B2632" s="12" t="s">
        <v>218</v>
      </c>
      <c r="C2632" s="14"/>
      <c r="D2632" s="14"/>
      <c r="E2632" s="14"/>
      <c r="F2632" s="14"/>
      <c r="G2632" s="14"/>
      <c r="H2632" s="14"/>
    </row>
    <row r="2633" spans="1:8" ht="47.25" x14ac:dyDescent="0.25">
      <c r="A2633" s="11">
        <v>12</v>
      </c>
      <c r="B2633" s="12" t="s">
        <v>243</v>
      </c>
      <c r="C2633" s="14"/>
      <c r="D2633" s="14"/>
      <c r="E2633" s="14"/>
      <c r="F2633" s="14"/>
      <c r="G2633" s="14"/>
      <c r="H2633" s="14"/>
    </row>
    <row r="2634" spans="1:8" ht="15.75" x14ac:dyDescent="0.25">
      <c r="A2634" s="11">
        <v>13</v>
      </c>
      <c r="B2634" s="12" t="s">
        <v>220</v>
      </c>
      <c r="C2634" s="14">
        <v>58.094999999999999</v>
      </c>
      <c r="D2634" s="14">
        <v>74.427000000000007</v>
      </c>
      <c r="E2634" s="14">
        <v>82.8</v>
      </c>
      <c r="F2634" s="14">
        <v>76.599999999999994</v>
      </c>
      <c r="G2634" s="14">
        <v>78.400000000000006</v>
      </c>
      <c r="H2634" s="14">
        <v>74.900000000000006</v>
      </c>
    </row>
    <row r="2635" spans="1:8" ht="15.75" x14ac:dyDescent="0.25">
      <c r="A2635" s="11">
        <v>14</v>
      </c>
      <c r="B2635" s="12" t="s">
        <v>223</v>
      </c>
      <c r="C2635" s="14">
        <v>0</v>
      </c>
      <c r="D2635" s="14">
        <f>D2634/C2634*100</f>
        <v>128.11257423186163</v>
      </c>
      <c r="E2635" s="14">
        <f>E2634/D2634*100</f>
        <v>111.24994961505902</v>
      </c>
      <c r="F2635" s="14">
        <f>F2634/E2634*100</f>
        <v>92.512077294685994</v>
      </c>
      <c r="G2635" s="14">
        <f>G2634/F2634*100</f>
        <v>102.34986945169715</v>
      </c>
      <c r="H2635" s="14">
        <f>H2634/G2634*100</f>
        <v>95.535714285714292</v>
      </c>
    </row>
    <row r="2636" spans="1:8" ht="15.75" x14ac:dyDescent="0.25">
      <c r="A2636" s="56"/>
      <c r="B2636" s="57" t="s">
        <v>374</v>
      </c>
      <c r="C2636" s="14"/>
      <c r="D2636" s="14"/>
      <c r="E2636" s="14"/>
      <c r="F2636" s="14"/>
      <c r="G2636" s="14"/>
      <c r="H2636" s="14"/>
    </row>
    <row r="2637" spans="1:8" ht="15.75" x14ac:dyDescent="0.25">
      <c r="A2637" s="11">
        <v>1</v>
      </c>
      <c r="B2637" s="12" t="s">
        <v>207</v>
      </c>
      <c r="C2637" s="14">
        <f t="shared" ref="C2637:H2637" si="543">C2638+C2643</f>
        <v>41.914999999999999</v>
      </c>
      <c r="D2637" s="14">
        <f t="shared" si="543"/>
        <v>82.582999999999998</v>
      </c>
      <c r="E2637" s="14">
        <f t="shared" si="543"/>
        <v>51.921999999999997</v>
      </c>
      <c r="F2637" s="14">
        <f t="shared" si="543"/>
        <v>53.300000000000004</v>
      </c>
      <c r="G2637" s="14">
        <f t="shared" si="543"/>
        <v>54.3</v>
      </c>
      <c r="H2637" s="14">
        <f t="shared" si="543"/>
        <v>49.16</v>
      </c>
    </row>
    <row r="2638" spans="1:8" ht="31.5" x14ac:dyDescent="0.25">
      <c r="A2638" s="11">
        <v>2</v>
      </c>
      <c r="B2638" s="12" t="s">
        <v>209</v>
      </c>
      <c r="C2638" s="14">
        <f t="shared" ref="C2638:H2638" si="544">C2640+C2641+C2642</f>
        <v>3.5329999999999999</v>
      </c>
      <c r="D2638" s="14">
        <f t="shared" si="544"/>
        <v>24.923000000000002</v>
      </c>
      <c r="E2638" s="14">
        <f t="shared" si="544"/>
        <v>3.05</v>
      </c>
      <c r="F2638" s="14">
        <f t="shared" si="544"/>
        <v>3.2</v>
      </c>
      <c r="G2638" s="14">
        <f t="shared" si="544"/>
        <v>3.3000000000000003</v>
      </c>
      <c r="H2638" s="14">
        <f t="shared" si="544"/>
        <v>4.8600000000000003</v>
      </c>
    </row>
    <row r="2639" spans="1:8" ht="15.75" x14ac:dyDescent="0.25">
      <c r="A2639" s="11">
        <v>3</v>
      </c>
      <c r="B2639" s="12" t="s">
        <v>223</v>
      </c>
      <c r="C2639" s="14">
        <v>0</v>
      </c>
      <c r="D2639" s="14">
        <f>D2638/C2638*100</f>
        <v>705.43447495046712</v>
      </c>
      <c r="E2639" s="14">
        <f>E2638/D2638*100</f>
        <v>12.237692091642256</v>
      </c>
      <c r="F2639" s="14">
        <f>F2638/E2638*100</f>
        <v>104.91803278688525</v>
      </c>
      <c r="G2639" s="14">
        <f>G2638/F2638*100</f>
        <v>103.125</v>
      </c>
      <c r="H2639" s="14">
        <f>H2638/G2638*100</f>
        <v>147.27272727272725</v>
      </c>
    </row>
    <row r="2640" spans="1:8" ht="15.75" x14ac:dyDescent="0.25">
      <c r="A2640" s="11">
        <v>4</v>
      </c>
      <c r="B2640" s="12" t="s">
        <v>211</v>
      </c>
      <c r="C2640" s="14">
        <v>3.1669999999999998</v>
      </c>
      <c r="D2640" s="14">
        <v>4.452</v>
      </c>
      <c r="E2640" s="14">
        <v>2.9</v>
      </c>
      <c r="F2640" s="14">
        <v>3</v>
      </c>
      <c r="G2640" s="14">
        <v>3.1</v>
      </c>
      <c r="H2640" s="14">
        <v>4.7</v>
      </c>
    </row>
    <row r="2641" spans="1:8" ht="15.75" x14ac:dyDescent="0.25">
      <c r="A2641" s="11">
        <v>5</v>
      </c>
      <c r="B2641" s="12" t="s">
        <v>212</v>
      </c>
      <c r="C2641" s="14">
        <v>0.36599999999999999</v>
      </c>
      <c r="D2641" s="14">
        <v>0.127</v>
      </c>
      <c r="E2641" s="14">
        <v>0.15</v>
      </c>
      <c r="F2641" s="14">
        <v>0.2</v>
      </c>
      <c r="G2641" s="14">
        <v>0.2</v>
      </c>
      <c r="H2641" s="14">
        <v>0.16</v>
      </c>
    </row>
    <row r="2642" spans="1:8" ht="31.5" x14ac:dyDescent="0.25">
      <c r="A2642" s="11">
        <v>6</v>
      </c>
      <c r="B2642" s="12" t="s">
        <v>213</v>
      </c>
      <c r="C2642" s="14"/>
      <c r="D2642" s="14">
        <v>20.344000000000001</v>
      </c>
      <c r="E2642" s="14"/>
      <c r="F2642" s="14"/>
      <c r="G2642" s="14"/>
      <c r="H2642" s="14"/>
    </row>
    <row r="2643" spans="1:8" ht="15.75" x14ac:dyDescent="0.25">
      <c r="A2643" s="11">
        <v>7</v>
      </c>
      <c r="B2643" s="12" t="s">
        <v>214</v>
      </c>
      <c r="C2643" s="14">
        <f t="shared" ref="C2643:H2643" si="545">C2644+C2645+C2646</f>
        <v>38.381999999999998</v>
      </c>
      <c r="D2643" s="14">
        <f t="shared" si="545"/>
        <v>57.66</v>
      </c>
      <c r="E2643" s="14">
        <f t="shared" si="545"/>
        <v>48.872</v>
      </c>
      <c r="F2643" s="14">
        <f t="shared" si="545"/>
        <v>50.1</v>
      </c>
      <c r="G2643" s="14">
        <f t="shared" si="545"/>
        <v>51</v>
      </c>
      <c r="H2643" s="14">
        <f t="shared" si="545"/>
        <v>44.3</v>
      </c>
    </row>
    <row r="2644" spans="1:8" ht="15.75" x14ac:dyDescent="0.25">
      <c r="A2644" s="11">
        <v>8</v>
      </c>
      <c r="B2644" s="12" t="s">
        <v>215</v>
      </c>
      <c r="C2644" s="14">
        <v>38.381999999999998</v>
      </c>
      <c r="D2644" s="14">
        <v>45.66</v>
      </c>
      <c r="E2644" s="14">
        <v>48.872</v>
      </c>
      <c r="F2644" s="14">
        <v>50.1</v>
      </c>
      <c r="G2644" s="14">
        <v>51</v>
      </c>
      <c r="H2644" s="14">
        <v>44.3</v>
      </c>
    </row>
    <row r="2645" spans="1:8" ht="31.5" x14ac:dyDescent="0.25">
      <c r="A2645" s="11">
        <v>9</v>
      </c>
      <c r="B2645" s="12" t="s">
        <v>216</v>
      </c>
      <c r="C2645" s="14"/>
      <c r="D2645" s="14">
        <v>12</v>
      </c>
      <c r="E2645" s="14"/>
      <c r="F2645" s="14"/>
      <c r="G2645" s="14"/>
      <c r="H2645" s="14"/>
    </row>
    <row r="2646" spans="1:8" ht="15.75" x14ac:dyDescent="0.25">
      <c r="A2646" s="11">
        <v>10</v>
      </c>
      <c r="B2646" s="12" t="s">
        <v>217</v>
      </c>
      <c r="C2646" s="14"/>
      <c r="D2646" s="14"/>
      <c r="E2646" s="14"/>
      <c r="F2646" s="14"/>
      <c r="G2646" s="14"/>
      <c r="H2646" s="14"/>
    </row>
    <row r="2647" spans="1:8" ht="15.75" x14ac:dyDescent="0.25">
      <c r="A2647" s="11">
        <v>11</v>
      </c>
      <c r="B2647" s="12" t="s">
        <v>218</v>
      </c>
      <c r="C2647" s="14"/>
      <c r="D2647" s="14"/>
      <c r="E2647" s="14"/>
      <c r="F2647" s="14"/>
      <c r="G2647" s="14"/>
      <c r="H2647" s="14"/>
    </row>
    <row r="2648" spans="1:8" ht="47.25" x14ac:dyDescent="0.25">
      <c r="A2648" s="11">
        <v>12</v>
      </c>
      <c r="B2648" s="12" t="s">
        <v>243</v>
      </c>
      <c r="C2648" s="14"/>
      <c r="D2648" s="14"/>
      <c r="E2648" s="14"/>
      <c r="F2648" s="14"/>
      <c r="G2648" s="14"/>
      <c r="H2648" s="14"/>
    </row>
    <row r="2649" spans="1:8" ht="15.75" x14ac:dyDescent="0.25">
      <c r="A2649" s="11">
        <v>13</v>
      </c>
      <c r="B2649" s="12" t="s">
        <v>220</v>
      </c>
      <c r="C2649" s="14">
        <v>42.594000000000001</v>
      </c>
      <c r="D2649" s="14">
        <v>63.255000000000003</v>
      </c>
      <c r="E2649" s="14">
        <v>73</v>
      </c>
      <c r="F2649" s="14">
        <v>53.3</v>
      </c>
      <c r="G2649" s="14">
        <v>54.3</v>
      </c>
      <c r="H2649" s="14">
        <v>49.16</v>
      </c>
    </row>
    <row r="2650" spans="1:8" ht="15.75" x14ac:dyDescent="0.25">
      <c r="A2650" s="11">
        <v>14</v>
      </c>
      <c r="B2650" s="12" t="s">
        <v>223</v>
      </c>
      <c r="C2650" s="14">
        <v>0</v>
      </c>
      <c r="D2650" s="14">
        <f>D2649/C2649*100</f>
        <v>148.50683194816173</v>
      </c>
      <c r="E2650" s="14">
        <f>E2649/D2649*100</f>
        <v>115.40589676705397</v>
      </c>
      <c r="F2650" s="14">
        <f>F2649/E2649*100</f>
        <v>73.013698630136986</v>
      </c>
      <c r="G2650" s="14">
        <f>G2649/F2649*100</f>
        <v>101.87617260787994</v>
      </c>
      <c r="H2650" s="14">
        <f>H2649/G2649*100</f>
        <v>90.534069981583784</v>
      </c>
    </row>
    <row r="2651" spans="1:8" ht="15.75" x14ac:dyDescent="0.25">
      <c r="A2651" s="56"/>
      <c r="B2651" s="57" t="s">
        <v>375</v>
      </c>
      <c r="C2651" s="14"/>
      <c r="D2651" s="14"/>
      <c r="E2651" s="14"/>
      <c r="F2651" s="14"/>
      <c r="G2651" s="14"/>
      <c r="H2651" s="14"/>
    </row>
    <row r="2652" spans="1:8" ht="15.75" x14ac:dyDescent="0.25">
      <c r="A2652" s="11">
        <v>1</v>
      </c>
      <c r="B2652" s="12" t="s">
        <v>207</v>
      </c>
      <c r="C2652" s="14">
        <f t="shared" ref="C2652:H2652" si="546">C2653+C2658</f>
        <v>42.575000000000003</v>
      </c>
      <c r="D2652" s="14">
        <f t="shared" si="546"/>
        <v>48.952999999999996</v>
      </c>
      <c r="E2652" s="14">
        <f t="shared" si="546"/>
        <v>51.414999999999999</v>
      </c>
      <c r="F2652" s="14">
        <f t="shared" si="546"/>
        <v>52.5</v>
      </c>
      <c r="G2652" s="14">
        <f t="shared" si="546"/>
        <v>53.599999999999994</v>
      </c>
      <c r="H2652" s="14">
        <f t="shared" si="546"/>
        <v>49.6</v>
      </c>
    </row>
    <row r="2653" spans="1:8" ht="31.5" x14ac:dyDescent="0.25">
      <c r="A2653" s="11">
        <v>2</v>
      </c>
      <c r="B2653" s="12" t="s">
        <v>209</v>
      </c>
      <c r="C2653" s="14">
        <f t="shared" ref="C2653:H2653" si="547">C2655+C2656+C2657</f>
        <v>6.5149999999999997</v>
      </c>
      <c r="D2653" s="14">
        <f t="shared" si="547"/>
        <v>5.55</v>
      </c>
      <c r="E2653" s="14">
        <f t="shared" si="547"/>
        <v>3.6</v>
      </c>
      <c r="F2653" s="14">
        <f t="shared" si="547"/>
        <v>3.7</v>
      </c>
      <c r="G2653" s="14">
        <f t="shared" si="547"/>
        <v>3.8</v>
      </c>
      <c r="H2653" s="14">
        <f t="shared" si="547"/>
        <v>7</v>
      </c>
    </row>
    <row r="2654" spans="1:8" ht="15.75" x14ac:dyDescent="0.25">
      <c r="A2654" s="11">
        <v>3</v>
      </c>
      <c r="B2654" s="12" t="s">
        <v>223</v>
      </c>
      <c r="C2654" s="14">
        <v>0</v>
      </c>
      <c r="D2654" s="14">
        <f>D2653/C2653*100</f>
        <v>85.188027628549506</v>
      </c>
      <c r="E2654" s="14">
        <f>E2653/D2653*100</f>
        <v>64.86486486486487</v>
      </c>
      <c r="F2654" s="14">
        <f>F2653/E2653*100</f>
        <v>102.77777777777779</v>
      </c>
      <c r="G2654" s="14">
        <f>G2653/F2653*100</f>
        <v>102.70270270270269</v>
      </c>
      <c r="H2654" s="14">
        <f>H2653/G2653*100</f>
        <v>184.21052631578948</v>
      </c>
    </row>
    <row r="2655" spans="1:8" ht="15.75" x14ac:dyDescent="0.25">
      <c r="A2655" s="11">
        <v>4</v>
      </c>
      <c r="B2655" s="12" t="s">
        <v>211</v>
      </c>
      <c r="C2655" s="14">
        <v>6.4779999999999998</v>
      </c>
      <c r="D2655" s="14">
        <v>5.1210000000000004</v>
      </c>
      <c r="E2655" s="14">
        <v>3.6</v>
      </c>
      <c r="F2655" s="14">
        <v>3.7</v>
      </c>
      <c r="G2655" s="14">
        <v>3.8</v>
      </c>
      <c r="H2655" s="14">
        <v>7</v>
      </c>
    </row>
    <row r="2656" spans="1:8" ht="15.75" x14ac:dyDescent="0.25">
      <c r="A2656" s="11">
        <v>5</v>
      </c>
      <c r="B2656" s="12" t="s">
        <v>212</v>
      </c>
      <c r="C2656" s="14">
        <v>3.6999999999999998E-2</v>
      </c>
      <c r="D2656" s="14">
        <v>3.5999999999999997E-2</v>
      </c>
      <c r="E2656" s="14"/>
      <c r="F2656" s="14"/>
      <c r="G2656" s="14"/>
      <c r="H2656" s="14"/>
    </row>
    <row r="2657" spans="1:8" ht="31.5" x14ac:dyDescent="0.25">
      <c r="A2657" s="11">
        <v>6</v>
      </c>
      <c r="B2657" s="12" t="s">
        <v>213</v>
      </c>
      <c r="C2657" s="14"/>
      <c r="D2657" s="14">
        <v>0.39300000000000002</v>
      </c>
      <c r="E2657" s="14"/>
      <c r="F2657" s="14"/>
      <c r="G2657" s="14"/>
      <c r="H2657" s="14"/>
    </row>
    <row r="2658" spans="1:8" ht="15.75" x14ac:dyDescent="0.25">
      <c r="A2658" s="11">
        <v>7</v>
      </c>
      <c r="B2658" s="12" t="s">
        <v>214</v>
      </c>
      <c r="C2658" s="14">
        <f t="shared" ref="C2658:H2658" si="548">C2659+C2660+C2661</f>
        <v>36.06</v>
      </c>
      <c r="D2658" s="14">
        <f t="shared" si="548"/>
        <v>43.402999999999999</v>
      </c>
      <c r="E2658" s="14">
        <f t="shared" si="548"/>
        <v>47.814999999999998</v>
      </c>
      <c r="F2658" s="14">
        <f t="shared" si="548"/>
        <v>48.8</v>
      </c>
      <c r="G2658" s="14">
        <f t="shared" si="548"/>
        <v>49.8</v>
      </c>
      <c r="H2658" s="14">
        <f t="shared" si="548"/>
        <v>42.6</v>
      </c>
    </row>
    <row r="2659" spans="1:8" ht="15.75" x14ac:dyDescent="0.25">
      <c r="A2659" s="11">
        <v>8</v>
      </c>
      <c r="B2659" s="12" t="s">
        <v>215</v>
      </c>
      <c r="C2659" s="14">
        <v>36.06</v>
      </c>
      <c r="D2659" s="14">
        <v>43.402999999999999</v>
      </c>
      <c r="E2659" s="14">
        <v>47.814999999999998</v>
      </c>
      <c r="F2659" s="14">
        <v>48.8</v>
      </c>
      <c r="G2659" s="14">
        <v>49.8</v>
      </c>
      <c r="H2659" s="14">
        <v>42.6</v>
      </c>
    </row>
    <row r="2660" spans="1:8" ht="31.5" x14ac:dyDescent="0.25">
      <c r="A2660" s="11">
        <v>9</v>
      </c>
      <c r="B2660" s="12" t="s">
        <v>216</v>
      </c>
      <c r="C2660" s="14"/>
      <c r="D2660" s="14"/>
      <c r="E2660" s="14"/>
      <c r="F2660" s="14"/>
      <c r="G2660" s="14"/>
      <c r="H2660" s="14"/>
    </row>
    <row r="2661" spans="1:8" ht="15.75" x14ac:dyDescent="0.25">
      <c r="A2661" s="11">
        <v>10</v>
      </c>
      <c r="B2661" s="12" t="s">
        <v>217</v>
      </c>
      <c r="C2661" s="14"/>
      <c r="D2661" s="14"/>
      <c r="E2661" s="14"/>
      <c r="F2661" s="14"/>
      <c r="G2661" s="14"/>
      <c r="H2661" s="14"/>
    </row>
    <row r="2662" spans="1:8" ht="15.75" x14ac:dyDescent="0.25">
      <c r="A2662" s="11">
        <v>11</v>
      </c>
      <c r="B2662" s="12" t="s">
        <v>218</v>
      </c>
      <c r="C2662" s="14"/>
      <c r="D2662" s="14"/>
      <c r="E2662" s="14"/>
      <c r="F2662" s="14"/>
      <c r="G2662" s="14"/>
      <c r="H2662" s="14"/>
    </row>
    <row r="2663" spans="1:8" ht="47.25" x14ac:dyDescent="0.25">
      <c r="A2663" s="11">
        <v>12</v>
      </c>
      <c r="B2663" s="12" t="s">
        <v>243</v>
      </c>
      <c r="C2663" s="14"/>
      <c r="D2663" s="14"/>
      <c r="E2663" s="14"/>
      <c r="F2663" s="14"/>
      <c r="G2663" s="14"/>
      <c r="H2663" s="14"/>
    </row>
    <row r="2664" spans="1:8" ht="15.75" x14ac:dyDescent="0.25">
      <c r="A2664" s="11">
        <v>13</v>
      </c>
      <c r="B2664" s="12" t="s">
        <v>220</v>
      </c>
      <c r="C2664" s="14">
        <v>39.700499999999998</v>
      </c>
      <c r="D2664" s="14">
        <v>50.279000000000003</v>
      </c>
      <c r="E2664" s="14">
        <v>54.3</v>
      </c>
      <c r="F2664" s="14">
        <v>52.5</v>
      </c>
      <c r="G2664" s="14">
        <v>53.6</v>
      </c>
      <c r="H2664" s="14">
        <v>49.6</v>
      </c>
    </row>
    <row r="2665" spans="1:8" ht="15.75" x14ac:dyDescent="0.25">
      <c r="A2665" s="11">
        <v>14</v>
      </c>
      <c r="B2665" s="12" t="s">
        <v>223</v>
      </c>
      <c r="C2665" s="14">
        <v>0</v>
      </c>
      <c r="D2665" s="14">
        <f>D2664/C2664*100</f>
        <v>126.64576012896565</v>
      </c>
      <c r="E2665" s="14">
        <f>E2664/D2664*100</f>
        <v>107.99737464945602</v>
      </c>
      <c r="F2665" s="14">
        <f>F2664/E2664*100</f>
        <v>96.685082872928191</v>
      </c>
      <c r="G2665" s="14">
        <f>G2664/F2664*100</f>
        <v>102.0952380952381</v>
      </c>
      <c r="H2665" s="14">
        <f>H2664/G2664*100</f>
        <v>92.537313432835816</v>
      </c>
    </row>
    <row r="2666" spans="1:8" ht="15.75" x14ac:dyDescent="0.25">
      <c r="A2666" s="56"/>
      <c r="B2666" s="57" t="s">
        <v>376</v>
      </c>
      <c r="C2666" s="14"/>
      <c r="D2666" s="14"/>
      <c r="E2666" s="14"/>
      <c r="F2666" s="14"/>
      <c r="G2666" s="14"/>
      <c r="H2666" s="14"/>
    </row>
    <row r="2667" spans="1:8" ht="15.75" x14ac:dyDescent="0.25">
      <c r="A2667" s="11">
        <v>1</v>
      </c>
      <c r="B2667" s="12" t="s">
        <v>207</v>
      </c>
      <c r="C2667" s="14">
        <f t="shared" ref="C2667:H2667" si="549">C2668+C2673</f>
        <v>52.241</v>
      </c>
      <c r="D2667" s="14">
        <f t="shared" si="549"/>
        <v>57.579000000000008</v>
      </c>
      <c r="E2667" s="14">
        <f t="shared" si="549"/>
        <v>58.701000000000001</v>
      </c>
      <c r="F2667" s="14">
        <f t="shared" si="549"/>
        <v>59.8</v>
      </c>
      <c r="G2667" s="14">
        <f t="shared" si="549"/>
        <v>60.8</v>
      </c>
      <c r="H2667" s="14">
        <f t="shared" si="549"/>
        <v>60.400000000000006</v>
      </c>
    </row>
    <row r="2668" spans="1:8" ht="31.5" x14ac:dyDescent="0.25">
      <c r="A2668" s="11">
        <v>2</v>
      </c>
      <c r="B2668" s="12" t="s">
        <v>209</v>
      </c>
      <c r="C2668" s="14">
        <f t="shared" ref="C2668:H2668" si="550">C2670+C2671+C2672</f>
        <v>9.6240000000000006</v>
      </c>
      <c r="D2668" s="14">
        <f t="shared" si="550"/>
        <v>10.257000000000001</v>
      </c>
      <c r="E2668" s="14">
        <f t="shared" si="550"/>
        <v>3.3</v>
      </c>
      <c r="F2668" s="14">
        <f t="shared" si="550"/>
        <v>3.3</v>
      </c>
      <c r="G2668" s="14">
        <f t="shared" si="550"/>
        <v>3.5</v>
      </c>
      <c r="H2668" s="14">
        <f t="shared" si="550"/>
        <v>8.1999999999999993</v>
      </c>
    </row>
    <row r="2669" spans="1:8" ht="15.75" x14ac:dyDescent="0.25">
      <c r="A2669" s="11">
        <v>3</v>
      </c>
      <c r="B2669" s="12" t="s">
        <v>223</v>
      </c>
      <c r="C2669" s="14">
        <v>0</v>
      </c>
      <c r="D2669" s="14">
        <f>D2668/C2668*100</f>
        <v>106.57730673316709</v>
      </c>
      <c r="E2669" s="14">
        <f>E2668/D2668*100</f>
        <v>32.173150043872475</v>
      </c>
      <c r="F2669" s="14">
        <f>F2668/E2668*100</f>
        <v>100</v>
      </c>
      <c r="G2669" s="14">
        <f>G2668/F2668*100</f>
        <v>106.06060606060606</v>
      </c>
      <c r="H2669" s="14">
        <f>H2668/G2668*100</f>
        <v>234.28571428571425</v>
      </c>
    </row>
    <row r="2670" spans="1:8" ht="15.75" x14ac:dyDescent="0.25">
      <c r="A2670" s="11">
        <v>4</v>
      </c>
      <c r="B2670" s="12" t="s">
        <v>211</v>
      </c>
      <c r="C2670" s="14">
        <v>9.5869999999999997</v>
      </c>
      <c r="D2670" s="14">
        <v>10.223000000000001</v>
      </c>
      <c r="E2670" s="14">
        <v>3.3</v>
      </c>
      <c r="F2670" s="14">
        <v>3.3</v>
      </c>
      <c r="G2670" s="14">
        <v>3.5</v>
      </c>
      <c r="H2670" s="14">
        <v>8.1999999999999993</v>
      </c>
    </row>
    <row r="2671" spans="1:8" ht="15.75" x14ac:dyDescent="0.25">
      <c r="A2671" s="11">
        <v>5</v>
      </c>
      <c r="B2671" s="12" t="s">
        <v>212</v>
      </c>
      <c r="C2671" s="14">
        <v>2.5000000000000001E-2</v>
      </c>
      <c r="D2671" s="14">
        <v>3.4000000000000002E-2</v>
      </c>
      <c r="E2671" s="14"/>
      <c r="F2671" s="14"/>
      <c r="G2671" s="14"/>
      <c r="H2671" s="14"/>
    </row>
    <row r="2672" spans="1:8" ht="31.5" x14ac:dyDescent="0.25">
      <c r="A2672" s="11">
        <v>6</v>
      </c>
      <c r="B2672" s="12" t="s">
        <v>213</v>
      </c>
      <c r="C2672" s="14">
        <v>1.2E-2</v>
      </c>
      <c r="D2672" s="14"/>
      <c r="E2672" s="14"/>
      <c r="F2672" s="14"/>
      <c r="G2672" s="14"/>
      <c r="H2672" s="14"/>
    </row>
    <row r="2673" spans="1:8" ht="15.75" x14ac:dyDescent="0.25">
      <c r="A2673" s="11">
        <v>7</v>
      </c>
      <c r="B2673" s="12" t="s">
        <v>214</v>
      </c>
      <c r="C2673" s="14">
        <f t="shared" ref="C2673:H2673" si="551">C2674+C2675+C2676</f>
        <v>42.616999999999997</v>
      </c>
      <c r="D2673" s="14">
        <f t="shared" si="551"/>
        <v>47.322000000000003</v>
      </c>
      <c r="E2673" s="14">
        <f t="shared" si="551"/>
        <v>55.401000000000003</v>
      </c>
      <c r="F2673" s="14">
        <f t="shared" si="551"/>
        <v>56.5</v>
      </c>
      <c r="G2673" s="14">
        <f t="shared" si="551"/>
        <v>57.3</v>
      </c>
      <c r="H2673" s="14">
        <f t="shared" si="551"/>
        <v>52.2</v>
      </c>
    </row>
    <row r="2674" spans="1:8" ht="15.75" x14ac:dyDescent="0.25">
      <c r="A2674" s="11">
        <v>8</v>
      </c>
      <c r="B2674" s="12" t="s">
        <v>215</v>
      </c>
      <c r="C2674" s="14">
        <v>40.201999999999998</v>
      </c>
      <c r="D2674" s="14">
        <v>47.322000000000003</v>
      </c>
      <c r="E2674" s="14">
        <v>55.401000000000003</v>
      </c>
      <c r="F2674" s="14">
        <v>56.5</v>
      </c>
      <c r="G2674" s="14">
        <v>57.3</v>
      </c>
      <c r="H2674" s="14">
        <v>52.2</v>
      </c>
    </row>
    <row r="2675" spans="1:8" ht="31.5" x14ac:dyDescent="0.25">
      <c r="A2675" s="11">
        <v>9</v>
      </c>
      <c r="B2675" s="12" t="s">
        <v>216</v>
      </c>
      <c r="C2675" s="14">
        <v>2.415</v>
      </c>
      <c r="D2675" s="14"/>
      <c r="E2675" s="14"/>
      <c r="F2675" s="14"/>
      <c r="G2675" s="14"/>
      <c r="H2675" s="14"/>
    </row>
    <row r="2676" spans="1:8" ht="15.75" x14ac:dyDescent="0.25">
      <c r="A2676" s="11">
        <v>10</v>
      </c>
      <c r="B2676" s="12" t="s">
        <v>217</v>
      </c>
      <c r="C2676" s="14"/>
      <c r="D2676" s="14"/>
      <c r="E2676" s="14"/>
      <c r="F2676" s="14"/>
      <c r="G2676" s="14"/>
      <c r="H2676" s="14"/>
    </row>
    <row r="2677" spans="1:8" ht="15.75" x14ac:dyDescent="0.25">
      <c r="A2677" s="11">
        <v>11</v>
      </c>
      <c r="B2677" s="12" t="s">
        <v>218</v>
      </c>
      <c r="C2677" s="14"/>
      <c r="D2677" s="14"/>
      <c r="E2677" s="14"/>
      <c r="F2677" s="14"/>
      <c r="G2677" s="14"/>
      <c r="H2677" s="14"/>
    </row>
    <row r="2678" spans="1:8" ht="47.25" x14ac:dyDescent="0.25">
      <c r="A2678" s="11">
        <v>12</v>
      </c>
      <c r="B2678" s="12" t="s">
        <v>243</v>
      </c>
      <c r="C2678" s="14"/>
      <c r="D2678" s="14"/>
      <c r="E2678" s="14"/>
      <c r="F2678" s="14"/>
      <c r="G2678" s="14"/>
      <c r="H2678" s="14"/>
    </row>
    <row r="2679" spans="1:8" ht="15.75" x14ac:dyDescent="0.25">
      <c r="A2679" s="11">
        <v>13</v>
      </c>
      <c r="B2679" s="12" t="s">
        <v>220</v>
      </c>
      <c r="C2679" s="14">
        <v>47.779000000000003</v>
      </c>
      <c r="D2679" s="14">
        <v>58.503999999999998</v>
      </c>
      <c r="E2679" s="14">
        <v>65.7</v>
      </c>
      <c r="F2679" s="14">
        <v>59.8</v>
      </c>
      <c r="G2679" s="14">
        <v>60.8</v>
      </c>
      <c r="H2679" s="14">
        <v>60.4</v>
      </c>
    </row>
    <row r="2680" spans="1:8" ht="15.75" x14ac:dyDescent="0.25">
      <c r="A2680" s="11">
        <v>14</v>
      </c>
      <c r="B2680" s="12" t="s">
        <v>223</v>
      </c>
      <c r="C2680" s="14">
        <v>0</v>
      </c>
      <c r="D2680" s="14">
        <f>D2679/C2679*100</f>
        <v>122.44710019046023</v>
      </c>
      <c r="E2680" s="14">
        <f>E2679/D2679*100</f>
        <v>112.30001367427869</v>
      </c>
      <c r="F2680" s="14">
        <f>F2679/E2679*100</f>
        <v>91.019786910197865</v>
      </c>
      <c r="G2680" s="14">
        <f>G2679/F2679*100</f>
        <v>101.67224080267559</v>
      </c>
      <c r="H2680" s="14">
        <f>H2679/G2679*100</f>
        <v>99.342105263157904</v>
      </c>
    </row>
    <row r="2681" spans="1:8" ht="15.75" x14ac:dyDescent="0.25">
      <c r="A2681" s="57"/>
      <c r="B2681" s="57" t="s">
        <v>298</v>
      </c>
      <c r="C2681" s="14"/>
      <c r="D2681" s="14"/>
      <c r="E2681" s="14"/>
      <c r="F2681" s="14"/>
      <c r="G2681" s="14"/>
      <c r="H2681" s="14"/>
    </row>
    <row r="2682" spans="1:8" ht="15.75" x14ac:dyDescent="0.25">
      <c r="A2682" s="11">
        <v>1</v>
      </c>
      <c r="B2682" s="12" t="s">
        <v>207</v>
      </c>
      <c r="C2682" s="14">
        <f t="shared" ref="C2682:H2682" si="552">C2683+C2688</f>
        <v>45.009</v>
      </c>
      <c r="D2682" s="14">
        <f t="shared" si="552"/>
        <v>58.522999999999996</v>
      </c>
      <c r="E2682" s="14">
        <f t="shared" si="552"/>
        <v>63.898000000000003</v>
      </c>
      <c r="F2682" s="14">
        <f t="shared" si="552"/>
        <v>54.94</v>
      </c>
      <c r="G2682" s="14">
        <f t="shared" si="552"/>
        <v>56.14</v>
      </c>
      <c r="H2682" s="14">
        <f t="shared" si="552"/>
        <v>53.341999999999999</v>
      </c>
    </row>
    <row r="2683" spans="1:8" ht="31.5" x14ac:dyDescent="0.25">
      <c r="A2683" s="11">
        <v>2</v>
      </c>
      <c r="B2683" s="12" t="s">
        <v>209</v>
      </c>
      <c r="C2683" s="14">
        <f t="shared" ref="C2683:H2683" si="553">C2685+C2686+C2687</f>
        <v>5.8049999999999997</v>
      </c>
      <c r="D2683" s="14">
        <f t="shared" si="553"/>
        <v>11.149999999999999</v>
      </c>
      <c r="E2683" s="14">
        <f t="shared" si="553"/>
        <v>2.5</v>
      </c>
      <c r="F2683" s="14">
        <f t="shared" si="553"/>
        <v>2.54</v>
      </c>
      <c r="G2683" s="14">
        <f t="shared" si="553"/>
        <v>2.74</v>
      </c>
      <c r="H2683" s="14">
        <f t="shared" si="553"/>
        <v>4.4420000000000002</v>
      </c>
    </row>
    <row r="2684" spans="1:8" ht="15.75" x14ac:dyDescent="0.25">
      <c r="A2684" s="11">
        <v>3</v>
      </c>
      <c r="B2684" s="12" t="s">
        <v>223</v>
      </c>
      <c r="C2684" s="14">
        <v>0</v>
      </c>
      <c r="D2684" s="14">
        <f>D2683/C2683*100</f>
        <v>192.07579672695951</v>
      </c>
      <c r="E2684" s="14">
        <f>E2683/D2683*100</f>
        <v>22.421524663677133</v>
      </c>
      <c r="F2684" s="14">
        <f>F2683/E2683*100</f>
        <v>101.6</v>
      </c>
      <c r="G2684" s="14">
        <f>G2683/F2683*100</f>
        <v>107.87401574803151</v>
      </c>
      <c r="H2684" s="14">
        <f>H2683/G2683*100</f>
        <v>162.11678832116786</v>
      </c>
    </row>
    <row r="2685" spans="1:8" ht="15.75" x14ac:dyDescent="0.25">
      <c r="A2685" s="11">
        <v>4</v>
      </c>
      <c r="B2685" s="12" t="s">
        <v>211</v>
      </c>
      <c r="C2685" s="14">
        <v>5.6890000000000001</v>
      </c>
      <c r="D2685" s="14">
        <v>3.8039999999999998</v>
      </c>
      <c r="E2685" s="14">
        <v>2.4</v>
      </c>
      <c r="F2685" s="14">
        <v>2.5</v>
      </c>
      <c r="G2685" s="14">
        <v>2.7</v>
      </c>
      <c r="H2685" s="14">
        <v>4.4000000000000004</v>
      </c>
    </row>
    <row r="2686" spans="1:8" ht="15.75" x14ac:dyDescent="0.25">
      <c r="A2686" s="11">
        <v>5</v>
      </c>
      <c r="B2686" s="12" t="s">
        <v>212</v>
      </c>
      <c r="C2686" s="14">
        <v>0.11600000000000001</v>
      </c>
      <c r="D2686" s="14">
        <v>5.7000000000000002E-2</v>
      </c>
      <c r="E2686" s="14">
        <v>0.1</v>
      </c>
      <c r="F2686" s="14">
        <v>0.04</v>
      </c>
      <c r="G2686" s="14">
        <v>0.04</v>
      </c>
      <c r="H2686" s="14">
        <v>4.2000000000000003E-2</v>
      </c>
    </row>
    <row r="2687" spans="1:8" ht="31.5" x14ac:dyDescent="0.25">
      <c r="A2687" s="11">
        <v>6</v>
      </c>
      <c r="B2687" s="12" t="s">
        <v>213</v>
      </c>
      <c r="C2687" s="14"/>
      <c r="D2687" s="14">
        <v>7.2889999999999997</v>
      </c>
      <c r="E2687" s="14"/>
      <c r="F2687" s="14"/>
      <c r="G2687" s="14"/>
      <c r="H2687" s="14"/>
    </row>
    <row r="2688" spans="1:8" ht="15.75" x14ac:dyDescent="0.25">
      <c r="A2688" s="11">
        <v>7</v>
      </c>
      <c r="B2688" s="12" t="s">
        <v>214</v>
      </c>
      <c r="C2688" s="14">
        <f t="shared" ref="C2688:H2688" si="554">C2689+C2690+C2691</f>
        <v>39.204000000000001</v>
      </c>
      <c r="D2688" s="14">
        <f t="shared" si="554"/>
        <v>47.372999999999998</v>
      </c>
      <c r="E2688" s="14">
        <f t="shared" si="554"/>
        <v>61.398000000000003</v>
      </c>
      <c r="F2688" s="14">
        <f t="shared" si="554"/>
        <v>52.4</v>
      </c>
      <c r="G2688" s="14">
        <f t="shared" si="554"/>
        <v>53.4</v>
      </c>
      <c r="H2688" s="14">
        <f t="shared" si="554"/>
        <v>48.9</v>
      </c>
    </row>
    <row r="2689" spans="1:8" ht="15.75" x14ac:dyDescent="0.25">
      <c r="A2689" s="11">
        <v>8</v>
      </c>
      <c r="B2689" s="12" t="s">
        <v>215</v>
      </c>
      <c r="C2689" s="14">
        <v>38.68</v>
      </c>
      <c r="D2689" s="14">
        <v>47.372999999999998</v>
      </c>
      <c r="E2689" s="14">
        <v>51.398000000000003</v>
      </c>
      <c r="F2689" s="14">
        <v>52.4</v>
      </c>
      <c r="G2689" s="14">
        <v>53.4</v>
      </c>
      <c r="H2689" s="14">
        <v>48.9</v>
      </c>
    </row>
    <row r="2690" spans="1:8" ht="31.5" x14ac:dyDescent="0.25">
      <c r="A2690" s="11">
        <v>9</v>
      </c>
      <c r="B2690" s="12" t="s">
        <v>216</v>
      </c>
      <c r="C2690" s="14">
        <v>0.52400000000000002</v>
      </c>
      <c r="D2690" s="14"/>
      <c r="E2690" s="14">
        <v>10</v>
      </c>
      <c r="F2690" s="14"/>
      <c r="G2690" s="14"/>
      <c r="H2690" s="14"/>
    </row>
    <row r="2691" spans="1:8" ht="15.75" x14ac:dyDescent="0.25">
      <c r="A2691" s="11">
        <v>10</v>
      </c>
      <c r="B2691" s="12" t="s">
        <v>217</v>
      </c>
      <c r="C2691" s="14"/>
      <c r="D2691" s="14"/>
      <c r="E2691" s="14"/>
      <c r="F2691" s="14"/>
      <c r="G2691" s="14"/>
      <c r="H2691" s="14"/>
    </row>
    <row r="2692" spans="1:8" ht="15.75" x14ac:dyDescent="0.25">
      <c r="A2692" s="11">
        <v>11</v>
      </c>
      <c r="B2692" s="12" t="s">
        <v>218</v>
      </c>
      <c r="C2692" s="14"/>
      <c r="D2692" s="14"/>
      <c r="E2692" s="14"/>
      <c r="F2692" s="14"/>
      <c r="G2692" s="14"/>
      <c r="H2692" s="14"/>
    </row>
    <row r="2693" spans="1:8" ht="47.25" x14ac:dyDescent="0.25">
      <c r="A2693" s="11">
        <v>12</v>
      </c>
      <c r="B2693" s="12" t="s">
        <v>243</v>
      </c>
      <c r="C2693" s="14"/>
      <c r="D2693" s="14"/>
      <c r="E2693" s="14"/>
      <c r="F2693" s="14"/>
      <c r="G2693" s="14"/>
      <c r="H2693" s="14"/>
    </row>
    <row r="2694" spans="1:8" ht="15.75" x14ac:dyDescent="0.25">
      <c r="A2694" s="11">
        <v>13</v>
      </c>
      <c r="B2694" s="12" t="s">
        <v>220</v>
      </c>
      <c r="C2694" s="14">
        <v>43.575000000000003</v>
      </c>
      <c r="D2694" s="14">
        <v>53.268000000000001</v>
      </c>
      <c r="E2694" s="14">
        <v>72.7</v>
      </c>
      <c r="F2694" s="14">
        <v>54.9</v>
      </c>
      <c r="G2694" s="14">
        <v>56.1</v>
      </c>
      <c r="H2694" s="14">
        <v>53.3</v>
      </c>
    </row>
    <row r="2695" spans="1:8" ht="15.75" x14ac:dyDescent="0.25">
      <c r="A2695" s="11">
        <v>14</v>
      </c>
      <c r="B2695" s="12" t="s">
        <v>223</v>
      </c>
      <c r="C2695" s="14">
        <v>0</v>
      </c>
      <c r="D2695" s="14">
        <f>D2694/C2694*100</f>
        <v>122.24440619621342</v>
      </c>
      <c r="E2695" s="14">
        <f>E2694/D2694*100</f>
        <v>136.47968761733122</v>
      </c>
      <c r="F2695" s="14">
        <f>F2694/E2694*100</f>
        <v>75.515818431911967</v>
      </c>
      <c r="G2695" s="14">
        <f>G2694/F2694*100</f>
        <v>102.18579234972678</v>
      </c>
      <c r="H2695" s="14">
        <f>H2694/G2694*100</f>
        <v>95.008912655971471</v>
      </c>
    </row>
    <row r="2696" spans="1:8" ht="15.75" x14ac:dyDescent="0.25">
      <c r="A2696" s="57"/>
      <c r="B2696" s="57" t="s">
        <v>377</v>
      </c>
      <c r="C2696" s="14"/>
      <c r="D2696" s="14"/>
      <c r="E2696" s="14"/>
      <c r="F2696" s="14"/>
      <c r="G2696" s="14"/>
      <c r="H2696" s="14"/>
    </row>
    <row r="2697" spans="1:8" ht="15.75" x14ac:dyDescent="0.25">
      <c r="A2697" s="11">
        <v>1</v>
      </c>
      <c r="B2697" s="12" t="s">
        <v>207</v>
      </c>
      <c r="C2697" s="14">
        <f t="shared" ref="C2697:H2697" si="555">C2698+C2703</f>
        <v>48.872</v>
      </c>
      <c r="D2697" s="14">
        <f t="shared" si="555"/>
        <v>68.491</v>
      </c>
      <c r="E2697" s="14">
        <f t="shared" si="555"/>
        <v>62</v>
      </c>
      <c r="F2697" s="14">
        <f t="shared" si="555"/>
        <v>62.7</v>
      </c>
      <c r="G2697" s="14">
        <f t="shared" si="555"/>
        <v>64.099999999999994</v>
      </c>
      <c r="H2697" s="14">
        <f t="shared" si="555"/>
        <v>69.5</v>
      </c>
    </row>
    <row r="2698" spans="1:8" ht="31.5" x14ac:dyDescent="0.25">
      <c r="A2698" s="11">
        <v>2</v>
      </c>
      <c r="B2698" s="12" t="s">
        <v>209</v>
      </c>
      <c r="C2698" s="14">
        <f t="shared" ref="C2698:H2698" si="556">C2700+C2701+C2702</f>
        <v>6.6849999999999996</v>
      </c>
      <c r="D2698" s="14">
        <f t="shared" si="556"/>
        <v>14.086</v>
      </c>
      <c r="E2698" s="14">
        <f t="shared" si="556"/>
        <v>4</v>
      </c>
      <c r="F2698" s="14">
        <f t="shared" si="556"/>
        <v>4.0999999999999996</v>
      </c>
      <c r="G2698" s="14">
        <f t="shared" si="556"/>
        <v>4.3</v>
      </c>
      <c r="H2698" s="14">
        <f t="shared" si="556"/>
        <v>4.0999999999999996</v>
      </c>
    </row>
    <row r="2699" spans="1:8" ht="15.75" x14ac:dyDescent="0.25">
      <c r="A2699" s="11">
        <v>3</v>
      </c>
      <c r="B2699" s="12" t="s">
        <v>223</v>
      </c>
      <c r="C2699" s="14">
        <v>0</v>
      </c>
      <c r="D2699" s="14">
        <f>D2698/C2698*100</f>
        <v>210.71054599850413</v>
      </c>
      <c r="E2699" s="14">
        <f>E2698/D2698*100</f>
        <v>28.396989919068577</v>
      </c>
      <c r="F2699" s="14">
        <f>F2698/E2698*100</f>
        <v>102.49999999999999</v>
      </c>
      <c r="G2699" s="14">
        <f>G2698/F2698*100</f>
        <v>104.8780487804878</v>
      </c>
      <c r="H2699" s="14">
        <f>H2698/G2698*100</f>
        <v>95.348837209302317</v>
      </c>
    </row>
    <row r="2700" spans="1:8" ht="15.75" x14ac:dyDescent="0.25">
      <c r="A2700" s="11">
        <v>4</v>
      </c>
      <c r="B2700" s="12" t="s">
        <v>211</v>
      </c>
      <c r="C2700" s="14">
        <v>6.2859999999999996</v>
      </c>
      <c r="D2700" s="14">
        <v>6.5060000000000002</v>
      </c>
      <c r="E2700" s="14">
        <v>4</v>
      </c>
      <c r="F2700" s="14">
        <v>4.0999999999999996</v>
      </c>
      <c r="G2700" s="14">
        <v>4.3</v>
      </c>
      <c r="H2700" s="14">
        <v>4.0999999999999996</v>
      </c>
    </row>
    <row r="2701" spans="1:8" ht="15.75" x14ac:dyDescent="0.25">
      <c r="A2701" s="11">
        <v>5</v>
      </c>
      <c r="B2701" s="12" t="s">
        <v>212</v>
      </c>
      <c r="C2701" s="14">
        <v>0.39900000000000002</v>
      </c>
      <c r="D2701" s="14">
        <v>0.58699999999999997</v>
      </c>
      <c r="E2701" s="14"/>
      <c r="F2701" s="14"/>
      <c r="G2701" s="14"/>
      <c r="H2701" s="14"/>
    </row>
    <row r="2702" spans="1:8" ht="31.5" x14ac:dyDescent="0.25">
      <c r="A2702" s="11">
        <v>6</v>
      </c>
      <c r="B2702" s="12" t="s">
        <v>213</v>
      </c>
      <c r="C2702" s="14"/>
      <c r="D2702" s="14">
        <v>6.9930000000000003</v>
      </c>
      <c r="E2702" s="14"/>
      <c r="F2702" s="14"/>
      <c r="G2702" s="14"/>
      <c r="H2702" s="14"/>
    </row>
    <row r="2703" spans="1:8" ht="15.75" x14ac:dyDescent="0.25">
      <c r="A2703" s="11">
        <v>7</v>
      </c>
      <c r="B2703" s="12" t="s">
        <v>214</v>
      </c>
      <c r="C2703" s="14">
        <f t="shared" ref="C2703:H2703" si="557">C2704+C2705+C2706</f>
        <v>42.186999999999998</v>
      </c>
      <c r="D2703" s="14">
        <f t="shared" si="557"/>
        <v>54.405000000000001</v>
      </c>
      <c r="E2703" s="14">
        <f t="shared" si="557"/>
        <v>58</v>
      </c>
      <c r="F2703" s="14">
        <f t="shared" si="557"/>
        <v>58.6</v>
      </c>
      <c r="G2703" s="14">
        <f t="shared" si="557"/>
        <v>59.8</v>
      </c>
      <c r="H2703" s="14">
        <f t="shared" si="557"/>
        <v>65.400000000000006</v>
      </c>
    </row>
    <row r="2704" spans="1:8" ht="15.75" x14ac:dyDescent="0.25">
      <c r="A2704" s="11">
        <v>8</v>
      </c>
      <c r="B2704" s="12" t="s">
        <v>215</v>
      </c>
      <c r="C2704" s="14">
        <v>42.186999999999998</v>
      </c>
      <c r="D2704" s="14">
        <v>54.405000000000001</v>
      </c>
      <c r="E2704" s="14">
        <v>58</v>
      </c>
      <c r="F2704" s="14">
        <v>58.6</v>
      </c>
      <c r="G2704" s="14">
        <v>59.8</v>
      </c>
      <c r="H2704" s="14">
        <v>65.400000000000006</v>
      </c>
    </row>
    <row r="2705" spans="1:8" ht="31.5" x14ac:dyDescent="0.25">
      <c r="A2705" s="11">
        <v>9</v>
      </c>
      <c r="B2705" s="12" t="s">
        <v>216</v>
      </c>
      <c r="C2705" s="14"/>
      <c r="D2705" s="14"/>
      <c r="E2705" s="14"/>
      <c r="F2705" s="14"/>
      <c r="G2705" s="14"/>
      <c r="H2705" s="14"/>
    </row>
    <row r="2706" spans="1:8" ht="15.75" x14ac:dyDescent="0.25">
      <c r="A2706" s="11">
        <v>10</v>
      </c>
      <c r="B2706" s="12" t="s">
        <v>217</v>
      </c>
      <c r="C2706" s="14"/>
      <c r="D2706" s="14"/>
      <c r="E2706" s="14"/>
      <c r="F2706" s="14"/>
      <c r="G2706" s="14"/>
      <c r="H2706" s="14"/>
    </row>
    <row r="2707" spans="1:8" ht="15.75" x14ac:dyDescent="0.25">
      <c r="A2707" s="11">
        <v>11</v>
      </c>
      <c r="B2707" s="12" t="s">
        <v>218</v>
      </c>
      <c r="C2707" s="14"/>
      <c r="D2707" s="14"/>
      <c r="E2707" s="14"/>
      <c r="F2707" s="14"/>
      <c r="G2707" s="14"/>
      <c r="H2707" s="14"/>
    </row>
    <row r="2708" spans="1:8" ht="47.25" x14ac:dyDescent="0.25">
      <c r="A2708" s="11">
        <v>12</v>
      </c>
      <c r="B2708" s="12" t="s">
        <v>243</v>
      </c>
      <c r="C2708" s="14"/>
      <c r="D2708" s="14"/>
      <c r="E2708" s="14"/>
      <c r="F2708" s="14"/>
      <c r="G2708" s="14"/>
      <c r="H2708" s="14"/>
    </row>
    <row r="2709" spans="1:8" ht="15.75" x14ac:dyDescent="0.25">
      <c r="A2709" s="11">
        <v>13</v>
      </c>
      <c r="B2709" s="12" t="s">
        <v>220</v>
      </c>
      <c r="C2709" s="14">
        <v>46.798999999999999</v>
      </c>
      <c r="D2709" s="14">
        <v>61.192101000000001</v>
      </c>
      <c r="E2709" s="14">
        <v>73.599999999999994</v>
      </c>
      <c r="F2709" s="14">
        <v>62.7</v>
      </c>
      <c r="G2709" s="14">
        <v>64.099999999999994</v>
      </c>
      <c r="H2709" s="14">
        <v>69.5</v>
      </c>
    </row>
    <row r="2710" spans="1:8" ht="15.75" x14ac:dyDescent="0.25">
      <c r="A2710" s="11">
        <v>14</v>
      </c>
      <c r="B2710" s="12" t="s">
        <v>223</v>
      </c>
      <c r="C2710" s="14">
        <v>0</v>
      </c>
      <c r="D2710" s="14">
        <f>D2709/C2709*100</f>
        <v>130.75514647748884</v>
      </c>
      <c r="E2710" s="14">
        <f>E2709/D2709*100</f>
        <v>120.27696189088195</v>
      </c>
      <c r="F2710" s="14">
        <f>F2709/E2709*100</f>
        <v>85.190217391304358</v>
      </c>
      <c r="G2710" s="14">
        <f>G2709/F2709*100</f>
        <v>102.2328548644338</v>
      </c>
      <c r="H2710" s="14">
        <f>H2709/G2709*100</f>
        <v>108.42433697347896</v>
      </c>
    </row>
    <row r="2711" spans="1:8" ht="15.75" x14ac:dyDescent="0.25">
      <c r="A2711" s="10"/>
      <c r="B2711" s="10" t="s">
        <v>238</v>
      </c>
      <c r="C2711" s="14"/>
      <c r="D2711" s="14"/>
      <c r="E2711" s="14"/>
      <c r="F2711" s="14"/>
      <c r="G2711" s="14"/>
      <c r="H2711" s="14"/>
    </row>
    <row r="2712" spans="1:8" ht="15.75" x14ac:dyDescent="0.25">
      <c r="A2712" s="56"/>
      <c r="B2712" s="57" t="s">
        <v>378</v>
      </c>
      <c r="C2712" s="14"/>
      <c r="D2712" s="14"/>
      <c r="E2712" s="14"/>
      <c r="F2712" s="14"/>
      <c r="G2712" s="14"/>
      <c r="H2712" s="14"/>
    </row>
    <row r="2713" spans="1:8" ht="15.75" x14ac:dyDescent="0.25">
      <c r="A2713" s="11">
        <v>1</v>
      </c>
      <c r="B2713" s="12" t="s">
        <v>207</v>
      </c>
      <c r="C2713" s="14">
        <f t="shared" ref="C2713:H2713" si="558">C2714+C2719</f>
        <v>31.959700000000002</v>
      </c>
      <c r="D2713" s="14">
        <f t="shared" si="558"/>
        <v>41.668800000000005</v>
      </c>
      <c r="E2713" s="14">
        <f t="shared" si="558"/>
        <v>36.983999999999995</v>
      </c>
      <c r="F2713" s="14">
        <f t="shared" si="558"/>
        <v>37.801000000000002</v>
      </c>
      <c r="G2713" s="14">
        <f t="shared" si="558"/>
        <v>38.431999999999995</v>
      </c>
      <c r="H2713" s="14">
        <f t="shared" si="558"/>
        <v>39.262</v>
      </c>
    </row>
    <row r="2714" spans="1:8" ht="31.5" x14ac:dyDescent="0.25">
      <c r="A2714" s="11">
        <v>2</v>
      </c>
      <c r="B2714" s="12" t="s">
        <v>209</v>
      </c>
      <c r="C2714" s="14">
        <f t="shared" ref="C2714:H2714" si="559">C2716+C2717+C2718</f>
        <v>2.6767000000000003</v>
      </c>
      <c r="D2714" s="14">
        <f t="shared" si="559"/>
        <v>5.3317999999999994</v>
      </c>
      <c r="E2714" s="14">
        <f t="shared" si="559"/>
        <v>3.48</v>
      </c>
      <c r="F2714" s="14">
        <f t="shared" si="559"/>
        <v>3.96</v>
      </c>
      <c r="G2714" s="14">
        <f t="shared" si="559"/>
        <v>4.4400000000000004</v>
      </c>
      <c r="H2714" s="14">
        <f t="shared" si="559"/>
        <v>4.97</v>
      </c>
    </row>
    <row r="2715" spans="1:8" ht="15.75" x14ac:dyDescent="0.25">
      <c r="A2715" s="11">
        <v>3</v>
      </c>
      <c r="B2715" s="12" t="s">
        <v>223</v>
      </c>
      <c r="C2715" s="14">
        <v>0</v>
      </c>
      <c r="D2715" s="14">
        <f>D2714/C2714*100</f>
        <v>199.19303620129259</v>
      </c>
      <c r="E2715" s="14">
        <f>E2714/D2714*100</f>
        <v>65.268764769871339</v>
      </c>
      <c r="F2715" s="14">
        <f>F2714/E2714*100</f>
        <v>113.79310344827587</v>
      </c>
      <c r="G2715" s="14">
        <f>G2714/F2714*100</f>
        <v>112.12121212121214</v>
      </c>
      <c r="H2715" s="14">
        <f>H2714/G2714*100</f>
        <v>111.93693693693692</v>
      </c>
    </row>
    <row r="2716" spans="1:8" ht="15.75" x14ac:dyDescent="0.25">
      <c r="A2716" s="11">
        <v>4</v>
      </c>
      <c r="B2716" s="12" t="s">
        <v>211</v>
      </c>
      <c r="C2716" s="14">
        <v>2.6697000000000002</v>
      </c>
      <c r="D2716" s="14">
        <v>3.6966000000000001</v>
      </c>
      <c r="E2716" s="14">
        <v>3.48</v>
      </c>
      <c r="F2716" s="14">
        <v>3.96</v>
      </c>
      <c r="G2716" s="14">
        <v>4.4400000000000004</v>
      </c>
      <c r="H2716" s="14">
        <v>4.97</v>
      </c>
    </row>
    <row r="2717" spans="1:8" ht="15.75" x14ac:dyDescent="0.25">
      <c r="A2717" s="11">
        <v>5</v>
      </c>
      <c r="B2717" s="12" t="s">
        <v>212</v>
      </c>
      <c r="C2717" s="14">
        <v>7.0000000000000001E-3</v>
      </c>
      <c r="D2717" s="14">
        <v>0.01</v>
      </c>
      <c r="E2717" s="14">
        <v>0</v>
      </c>
      <c r="F2717" s="14">
        <v>0</v>
      </c>
      <c r="G2717" s="14">
        <v>0</v>
      </c>
      <c r="H2717" s="14">
        <v>0</v>
      </c>
    </row>
    <row r="2718" spans="1:8" ht="31.5" x14ac:dyDescent="0.25">
      <c r="A2718" s="11">
        <v>6</v>
      </c>
      <c r="B2718" s="12" t="s">
        <v>213</v>
      </c>
      <c r="C2718" s="14">
        <v>0</v>
      </c>
      <c r="D2718" s="14">
        <v>1.6252</v>
      </c>
      <c r="E2718" s="14">
        <v>0</v>
      </c>
      <c r="F2718" s="14">
        <v>0</v>
      </c>
      <c r="G2718" s="14">
        <v>0</v>
      </c>
      <c r="H2718" s="14">
        <v>0</v>
      </c>
    </row>
    <row r="2719" spans="1:8" ht="15.75" x14ac:dyDescent="0.25">
      <c r="A2719" s="11">
        <v>7</v>
      </c>
      <c r="B2719" s="12" t="s">
        <v>214</v>
      </c>
      <c r="C2719" s="14">
        <f t="shared" ref="C2719:H2719" si="560">C2720+C2721+C2722</f>
        <v>29.283000000000001</v>
      </c>
      <c r="D2719" s="14">
        <f t="shared" si="560"/>
        <v>36.337000000000003</v>
      </c>
      <c r="E2719" s="14">
        <f t="shared" si="560"/>
        <v>33.503999999999998</v>
      </c>
      <c r="F2719" s="14">
        <f t="shared" si="560"/>
        <v>33.841000000000001</v>
      </c>
      <c r="G2719" s="14">
        <f t="shared" si="560"/>
        <v>33.991999999999997</v>
      </c>
      <c r="H2719" s="14">
        <f t="shared" si="560"/>
        <v>34.292000000000002</v>
      </c>
    </row>
    <row r="2720" spans="1:8" ht="15.75" x14ac:dyDescent="0.25">
      <c r="A2720" s="11">
        <v>8</v>
      </c>
      <c r="B2720" s="12" t="s">
        <v>215</v>
      </c>
      <c r="C2720" s="14">
        <v>29.271000000000001</v>
      </c>
      <c r="D2720" s="14">
        <v>31.323</v>
      </c>
      <c r="E2720" s="14">
        <v>33.503999999999998</v>
      </c>
      <c r="F2720" s="14">
        <v>33.841000000000001</v>
      </c>
      <c r="G2720" s="14">
        <v>33.991999999999997</v>
      </c>
      <c r="H2720" s="14">
        <v>34.292000000000002</v>
      </c>
    </row>
    <row r="2721" spans="1:8" ht="31.5" x14ac:dyDescent="0.25">
      <c r="A2721" s="11">
        <v>9</v>
      </c>
      <c r="B2721" s="12" t="s">
        <v>216</v>
      </c>
      <c r="C2721" s="14">
        <v>1.2E-2</v>
      </c>
      <c r="D2721" s="14">
        <v>5.0140000000000002</v>
      </c>
      <c r="E2721" s="14">
        <v>0</v>
      </c>
      <c r="F2721" s="14"/>
      <c r="G2721" s="14"/>
      <c r="H2721" s="14"/>
    </row>
    <row r="2722" spans="1:8" ht="15.75" x14ac:dyDescent="0.25">
      <c r="A2722" s="11">
        <v>10</v>
      </c>
      <c r="B2722" s="12" t="s">
        <v>217</v>
      </c>
      <c r="C2722" s="14"/>
      <c r="D2722" s="14"/>
      <c r="E2722" s="14"/>
      <c r="F2722" s="14"/>
      <c r="G2722" s="14"/>
      <c r="H2722" s="14"/>
    </row>
    <row r="2723" spans="1:8" ht="15.75" x14ac:dyDescent="0.25">
      <c r="A2723" s="11">
        <v>11</v>
      </c>
      <c r="B2723" s="12" t="s">
        <v>218</v>
      </c>
      <c r="C2723" s="14"/>
      <c r="D2723" s="14"/>
      <c r="E2723" s="14"/>
      <c r="F2723" s="14"/>
      <c r="G2723" s="14"/>
      <c r="H2723" s="14"/>
    </row>
    <row r="2724" spans="1:8" ht="47.25" x14ac:dyDescent="0.25">
      <c r="A2724" s="11">
        <v>12</v>
      </c>
      <c r="B2724" s="12" t="s">
        <v>243</v>
      </c>
      <c r="C2724" s="14"/>
      <c r="D2724" s="14"/>
      <c r="E2724" s="14"/>
      <c r="F2724" s="14"/>
      <c r="G2724" s="14"/>
      <c r="H2724" s="14"/>
    </row>
    <row r="2725" spans="1:8" ht="15.75" x14ac:dyDescent="0.25">
      <c r="A2725" s="11">
        <v>13</v>
      </c>
      <c r="B2725" s="12" t="s">
        <v>220</v>
      </c>
      <c r="C2725" s="14">
        <v>31.6752</v>
      </c>
      <c r="D2725" s="14">
        <v>39.171799999999998</v>
      </c>
      <c r="E2725" s="14">
        <v>36.984000000000002</v>
      </c>
      <c r="F2725" s="14">
        <v>37.801000000000002</v>
      </c>
      <c r="G2725" s="14">
        <v>38.432000000000002</v>
      </c>
      <c r="H2725" s="14">
        <v>39.262</v>
      </c>
    </row>
    <row r="2726" spans="1:8" ht="15.75" x14ac:dyDescent="0.25">
      <c r="A2726" s="11">
        <v>14</v>
      </c>
      <c r="B2726" s="12" t="s">
        <v>223</v>
      </c>
      <c r="C2726" s="14">
        <v>0</v>
      </c>
      <c r="D2726" s="14">
        <f>D2725/C2725*100</f>
        <v>123.66709602465018</v>
      </c>
      <c r="E2726" s="14">
        <f>E2725/D2725*100</f>
        <v>94.414859669456092</v>
      </c>
      <c r="F2726" s="14">
        <f>F2725/E2725*100</f>
        <v>102.20906337875839</v>
      </c>
      <c r="G2726" s="14">
        <f>G2725/F2725*100</f>
        <v>101.66926800878284</v>
      </c>
      <c r="H2726" s="14">
        <f>H2725/G2725*100</f>
        <v>102.15965861781848</v>
      </c>
    </row>
    <row r="2727" spans="1:8" ht="15.75" x14ac:dyDescent="0.25">
      <c r="A2727" s="56"/>
      <c r="B2727" s="57" t="s">
        <v>379</v>
      </c>
      <c r="C2727" s="14"/>
      <c r="D2727" s="14"/>
      <c r="E2727" s="14"/>
      <c r="F2727" s="14"/>
      <c r="G2727" s="14"/>
      <c r="H2727" s="14"/>
    </row>
    <row r="2728" spans="1:8" ht="15.75" x14ac:dyDescent="0.25">
      <c r="A2728" s="11">
        <v>1</v>
      </c>
      <c r="B2728" s="12" t="s">
        <v>207</v>
      </c>
      <c r="C2728" s="14">
        <f t="shared" ref="C2728:H2728" si="561">C2729+C2734</f>
        <v>46.790399999999998</v>
      </c>
      <c r="D2728" s="14">
        <f t="shared" si="561"/>
        <v>55.086800000000004</v>
      </c>
      <c r="E2728" s="14">
        <f t="shared" si="561"/>
        <v>54.016000000000005</v>
      </c>
      <c r="F2728" s="14">
        <f t="shared" si="561"/>
        <v>55.179000000000002</v>
      </c>
      <c r="G2728" s="14">
        <f t="shared" si="561"/>
        <v>56.236999999999995</v>
      </c>
      <c r="H2728" s="14">
        <f t="shared" si="561"/>
        <v>57.562000000000005</v>
      </c>
    </row>
    <row r="2729" spans="1:8" ht="31.5" x14ac:dyDescent="0.25">
      <c r="A2729" s="11">
        <v>2</v>
      </c>
      <c r="B2729" s="12" t="s">
        <v>209</v>
      </c>
      <c r="C2729" s="14">
        <f t="shared" ref="C2729:H2729" si="562">C2731+C2732+C2733</f>
        <v>3.7584</v>
      </c>
      <c r="D2729" s="14">
        <f t="shared" si="562"/>
        <v>5.0358000000000001</v>
      </c>
      <c r="E2729" s="14">
        <f t="shared" si="562"/>
        <v>3.63</v>
      </c>
      <c r="F2729" s="14">
        <f t="shared" si="562"/>
        <v>4.1449999999999996</v>
      </c>
      <c r="G2729" s="14">
        <f t="shared" si="562"/>
        <v>4.66</v>
      </c>
      <c r="H2729" s="14">
        <f t="shared" si="562"/>
        <v>5.2190000000000003</v>
      </c>
    </row>
    <row r="2730" spans="1:8" ht="15.75" x14ac:dyDescent="0.25">
      <c r="A2730" s="11">
        <v>3</v>
      </c>
      <c r="B2730" s="12" t="s">
        <v>223</v>
      </c>
      <c r="C2730" s="14">
        <v>0</v>
      </c>
      <c r="D2730" s="14">
        <f>D2729/C2729*100</f>
        <v>133.98786717752236</v>
      </c>
      <c r="E2730" s="14">
        <f>E2729/D2729*100</f>
        <v>72.083879423328966</v>
      </c>
      <c r="F2730" s="14">
        <f>F2729/E2729*100</f>
        <v>114.18732782369145</v>
      </c>
      <c r="G2730" s="14">
        <f>G2729/F2729*100</f>
        <v>112.42460796139927</v>
      </c>
      <c r="H2730" s="14">
        <f>H2729/G2729*100</f>
        <v>111.99570815450643</v>
      </c>
    </row>
    <row r="2731" spans="1:8" ht="15.75" x14ac:dyDescent="0.25">
      <c r="A2731" s="11">
        <v>4</v>
      </c>
      <c r="B2731" s="12" t="s">
        <v>211</v>
      </c>
      <c r="C2731" s="14">
        <v>3.7584</v>
      </c>
      <c r="D2731" s="14">
        <v>5.0358000000000001</v>
      </c>
      <c r="E2731" s="14">
        <v>3.63</v>
      </c>
      <c r="F2731" s="14">
        <v>4.1449999999999996</v>
      </c>
      <c r="G2731" s="14">
        <v>4.66</v>
      </c>
      <c r="H2731" s="14">
        <v>5.2190000000000003</v>
      </c>
    </row>
    <row r="2732" spans="1:8" ht="15.75" x14ac:dyDescent="0.25">
      <c r="A2732" s="11">
        <v>5</v>
      </c>
      <c r="B2732" s="12" t="s">
        <v>212</v>
      </c>
      <c r="C2732" s="14"/>
      <c r="D2732" s="14"/>
      <c r="E2732" s="14"/>
      <c r="F2732" s="14"/>
      <c r="G2732" s="14"/>
      <c r="H2732" s="14"/>
    </row>
    <row r="2733" spans="1:8" ht="31.5" x14ac:dyDescent="0.25">
      <c r="A2733" s="11">
        <v>6</v>
      </c>
      <c r="B2733" s="12" t="s">
        <v>213</v>
      </c>
      <c r="C2733" s="14"/>
      <c r="D2733" s="14"/>
      <c r="E2733" s="14"/>
      <c r="F2733" s="14"/>
      <c r="G2733" s="14"/>
      <c r="H2733" s="14"/>
    </row>
    <row r="2734" spans="1:8" ht="15.75" x14ac:dyDescent="0.25">
      <c r="A2734" s="11">
        <v>7</v>
      </c>
      <c r="B2734" s="12" t="s">
        <v>214</v>
      </c>
      <c r="C2734" s="14">
        <f t="shared" ref="C2734:H2734" si="563">C2735+C2736+C2737</f>
        <v>43.031999999999996</v>
      </c>
      <c r="D2734" s="14">
        <f t="shared" si="563"/>
        <v>50.051000000000002</v>
      </c>
      <c r="E2734" s="14">
        <f t="shared" si="563"/>
        <v>50.386000000000003</v>
      </c>
      <c r="F2734" s="14">
        <f t="shared" si="563"/>
        <v>51.033999999999999</v>
      </c>
      <c r="G2734" s="14">
        <f t="shared" si="563"/>
        <v>51.576999999999998</v>
      </c>
      <c r="H2734" s="14">
        <f t="shared" si="563"/>
        <v>52.343000000000004</v>
      </c>
    </row>
    <row r="2735" spans="1:8" ht="15.75" x14ac:dyDescent="0.25">
      <c r="A2735" s="11">
        <v>8</v>
      </c>
      <c r="B2735" s="12" t="s">
        <v>215</v>
      </c>
      <c r="C2735" s="14">
        <v>42.930999999999997</v>
      </c>
      <c r="D2735" s="14">
        <v>47.216000000000001</v>
      </c>
      <c r="E2735" s="14">
        <v>50.386000000000003</v>
      </c>
      <c r="F2735" s="14">
        <v>51.033999999999999</v>
      </c>
      <c r="G2735" s="14">
        <v>51.576999999999998</v>
      </c>
      <c r="H2735" s="14">
        <v>52.343000000000004</v>
      </c>
    </row>
    <row r="2736" spans="1:8" ht="31.5" x14ac:dyDescent="0.25">
      <c r="A2736" s="11">
        <v>9</v>
      </c>
      <c r="B2736" s="12" t="s">
        <v>216</v>
      </c>
      <c r="C2736" s="14">
        <v>0.10100000000000001</v>
      </c>
      <c r="D2736" s="14">
        <v>2.835</v>
      </c>
      <c r="E2736" s="14"/>
      <c r="F2736" s="14"/>
      <c r="G2736" s="14"/>
      <c r="H2736" s="14"/>
    </row>
    <row r="2737" spans="1:8" ht="15.75" x14ac:dyDescent="0.25">
      <c r="A2737" s="11">
        <v>10</v>
      </c>
      <c r="B2737" s="12" t="s">
        <v>217</v>
      </c>
      <c r="C2737" s="14"/>
      <c r="D2737" s="14"/>
      <c r="E2737" s="14"/>
      <c r="F2737" s="14"/>
      <c r="G2737" s="14"/>
      <c r="H2737" s="14"/>
    </row>
    <row r="2738" spans="1:8" ht="15.75" x14ac:dyDescent="0.25">
      <c r="A2738" s="11">
        <v>11</v>
      </c>
      <c r="B2738" s="12" t="s">
        <v>218</v>
      </c>
      <c r="C2738" s="14"/>
      <c r="D2738" s="14"/>
      <c r="E2738" s="14"/>
      <c r="F2738" s="14"/>
      <c r="G2738" s="14"/>
      <c r="H2738" s="14"/>
    </row>
    <row r="2739" spans="1:8" ht="47.25" x14ac:dyDescent="0.25">
      <c r="A2739" s="11">
        <v>12</v>
      </c>
      <c r="B2739" s="12" t="s">
        <v>243</v>
      </c>
      <c r="C2739" s="14"/>
      <c r="D2739" s="14"/>
      <c r="E2739" s="14"/>
      <c r="F2739" s="14"/>
      <c r="G2739" s="14"/>
      <c r="H2739" s="14"/>
    </row>
    <row r="2740" spans="1:8" ht="15.75" x14ac:dyDescent="0.25">
      <c r="A2740" s="11">
        <v>13</v>
      </c>
      <c r="B2740" s="12" t="s">
        <v>220</v>
      </c>
      <c r="C2740" s="14">
        <v>46.3964</v>
      </c>
      <c r="D2740" s="14">
        <v>54.1449</v>
      </c>
      <c r="E2740" s="14">
        <v>54.015999999999998</v>
      </c>
      <c r="F2740" s="14">
        <v>55.179000000000002</v>
      </c>
      <c r="G2740" s="14">
        <v>56.237000000000002</v>
      </c>
      <c r="H2740" s="14">
        <v>57.561999999999998</v>
      </c>
    </row>
    <row r="2741" spans="1:8" ht="15.75" x14ac:dyDescent="0.25">
      <c r="A2741" s="11">
        <v>14</v>
      </c>
      <c r="B2741" s="12" t="s">
        <v>223</v>
      </c>
      <c r="C2741" s="14">
        <v>0</v>
      </c>
      <c r="D2741" s="14">
        <f>D2740/C2740*100</f>
        <v>116.7006491882991</v>
      </c>
      <c r="E2741" s="14">
        <f>E2740/D2740*100</f>
        <v>99.761935103767854</v>
      </c>
      <c r="F2741" s="14">
        <f>F2740/E2740*100</f>
        <v>102.15306575829383</v>
      </c>
      <c r="G2741" s="14">
        <f>G2740/F2740*100</f>
        <v>101.91739611083928</v>
      </c>
      <c r="H2741" s="14">
        <f>H2740/G2740*100</f>
        <v>102.3561000764621</v>
      </c>
    </row>
    <row r="2742" spans="1:8" ht="15.75" x14ac:dyDescent="0.25">
      <c r="A2742" s="56"/>
      <c r="B2742" s="57" t="s">
        <v>275</v>
      </c>
      <c r="C2742" s="14"/>
      <c r="D2742" s="14"/>
      <c r="E2742" s="14"/>
      <c r="F2742" s="14"/>
      <c r="G2742" s="14"/>
      <c r="H2742" s="14"/>
    </row>
    <row r="2743" spans="1:8" ht="15.75" x14ac:dyDescent="0.25">
      <c r="A2743" s="11">
        <v>1</v>
      </c>
      <c r="B2743" s="12" t="s">
        <v>207</v>
      </c>
      <c r="C2743" s="14">
        <f t="shared" ref="C2743:H2743" si="564">C2744+C2749</f>
        <v>49.201800000000006</v>
      </c>
      <c r="D2743" s="14">
        <f t="shared" si="564"/>
        <v>54.411599999999993</v>
      </c>
      <c r="E2743" s="14">
        <f t="shared" si="564"/>
        <v>52.374000000000002</v>
      </c>
      <c r="F2743" s="14">
        <f t="shared" si="564"/>
        <v>53.333999999999996</v>
      </c>
      <c r="G2743" s="14">
        <f t="shared" si="564"/>
        <v>54.166000000000004</v>
      </c>
      <c r="H2743" s="14">
        <f t="shared" si="564"/>
        <v>55.381</v>
      </c>
    </row>
    <row r="2744" spans="1:8" ht="31.5" x14ac:dyDescent="0.25">
      <c r="A2744" s="11">
        <v>2</v>
      </c>
      <c r="B2744" s="12" t="s">
        <v>209</v>
      </c>
      <c r="C2744" s="14">
        <f t="shared" ref="C2744:H2744" si="565">C2746+C2747+C2748</f>
        <v>4.3708</v>
      </c>
      <c r="D2744" s="14">
        <f t="shared" si="565"/>
        <v>6.0835999999999997</v>
      </c>
      <c r="E2744" s="14">
        <f t="shared" si="565"/>
        <v>5.24</v>
      </c>
      <c r="F2744" s="14">
        <f t="shared" si="565"/>
        <v>5.76</v>
      </c>
      <c r="G2744" s="14">
        <f t="shared" si="565"/>
        <v>6.28</v>
      </c>
      <c r="H2744" s="14">
        <f t="shared" si="565"/>
        <v>6.8449999999999998</v>
      </c>
    </row>
    <row r="2745" spans="1:8" ht="15.75" x14ac:dyDescent="0.25">
      <c r="A2745" s="11">
        <v>3</v>
      </c>
      <c r="B2745" s="12" t="s">
        <v>223</v>
      </c>
      <c r="C2745" s="14">
        <v>0</v>
      </c>
      <c r="D2745" s="14">
        <f>D2744/C2744*100</f>
        <v>139.18733412647569</v>
      </c>
      <c r="E2745" s="14">
        <f>E2744/D2744*100</f>
        <v>86.133210598987446</v>
      </c>
      <c r="F2745" s="14">
        <f>F2744/E2744*100</f>
        <v>109.92366412213738</v>
      </c>
      <c r="G2745" s="14">
        <f>G2744/F2744*100</f>
        <v>109.02777777777779</v>
      </c>
      <c r="H2745" s="14">
        <f>H2744/G2744*100</f>
        <v>108.9968152866242</v>
      </c>
    </row>
    <row r="2746" spans="1:8" ht="15.75" x14ac:dyDescent="0.25">
      <c r="A2746" s="11">
        <v>4</v>
      </c>
      <c r="B2746" s="12" t="s">
        <v>211</v>
      </c>
      <c r="C2746" s="14">
        <v>3.8342999999999998</v>
      </c>
      <c r="D2746" s="14">
        <v>6.077</v>
      </c>
      <c r="E2746" s="14">
        <v>5.24</v>
      </c>
      <c r="F2746" s="14">
        <v>5.76</v>
      </c>
      <c r="G2746" s="14">
        <v>6.28</v>
      </c>
      <c r="H2746" s="14">
        <v>6.8449999999999998</v>
      </c>
    </row>
    <row r="2747" spans="1:8" ht="15.75" x14ac:dyDescent="0.25">
      <c r="A2747" s="11">
        <v>5</v>
      </c>
      <c r="B2747" s="12" t="s">
        <v>212</v>
      </c>
      <c r="C2747" s="14"/>
      <c r="D2747" s="14"/>
      <c r="E2747" s="14"/>
      <c r="F2747" s="14"/>
      <c r="G2747" s="14"/>
      <c r="H2747" s="14"/>
    </row>
    <row r="2748" spans="1:8" ht="31.5" x14ac:dyDescent="0.25">
      <c r="A2748" s="11">
        <v>6</v>
      </c>
      <c r="B2748" s="12" t="s">
        <v>213</v>
      </c>
      <c r="C2748" s="14">
        <v>0.53649999999999998</v>
      </c>
      <c r="D2748" s="14">
        <v>6.6E-3</v>
      </c>
      <c r="E2748" s="14">
        <v>0</v>
      </c>
      <c r="F2748" s="14">
        <v>0</v>
      </c>
      <c r="G2748" s="14">
        <v>0</v>
      </c>
      <c r="H2748" s="14">
        <v>0</v>
      </c>
    </row>
    <row r="2749" spans="1:8" ht="15.75" x14ac:dyDescent="0.25">
      <c r="A2749" s="11">
        <v>7</v>
      </c>
      <c r="B2749" s="12" t="s">
        <v>214</v>
      </c>
      <c r="C2749" s="14">
        <f t="shared" ref="C2749:H2749" si="566">C2750+C2751+C2752</f>
        <v>44.831000000000003</v>
      </c>
      <c r="D2749" s="14">
        <f t="shared" si="566"/>
        <v>48.327999999999996</v>
      </c>
      <c r="E2749" s="14">
        <f t="shared" si="566"/>
        <v>47.134</v>
      </c>
      <c r="F2749" s="14">
        <f t="shared" si="566"/>
        <v>47.573999999999998</v>
      </c>
      <c r="G2749" s="14">
        <f t="shared" si="566"/>
        <v>47.886000000000003</v>
      </c>
      <c r="H2749" s="14">
        <f t="shared" si="566"/>
        <v>48.536000000000001</v>
      </c>
    </row>
    <row r="2750" spans="1:8" ht="15.75" x14ac:dyDescent="0.25">
      <c r="A2750" s="11">
        <v>8</v>
      </c>
      <c r="B2750" s="12" t="s">
        <v>215</v>
      </c>
      <c r="C2750" s="14">
        <v>44.329000000000001</v>
      </c>
      <c r="D2750" s="14">
        <v>47.991999999999997</v>
      </c>
      <c r="E2750" s="14">
        <v>47.134</v>
      </c>
      <c r="F2750" s="14">
        <v>47.573999999999998</v>
      </c>
      <c r="G2750" s="14">
        <v>47.886000000000003</v>
      </c>
      <c r="H2750" s="14">
        <v>48.536000000000001</v>
      </c>
    </row>
    <row r="2751" spans="1:8" ht="31.5" x14ac:dyDescent="0.25">
      <c r="A2751" s="11">
        <v>9</v>
      </c>
      <c r="B2751" s="12" t="s">
        <v>216</v>
      </c>
      <c r="C2751" s="14">
        <v>0.502</v>
      </c>
      <c r="D2751" s="14">
        <v>0.33600000000000002</v>
      </c>
      <c r="E2751" s="14"/>
      <c r="F2751" s="14"/>
      <c r="G2751" s="14"/>
      <c r="H2751" s="14"/>
    </row>
    <row r="2752" spans="1:8" ht="15.75" x14ac:dyDescent="0.25">
      <c r="A2752" s="11">
        <v>10</v>
      </c>
      <c r="B2752" s="12" t="s">
        <v>217</v>
      </c>
      <c r="C2752" s="14"/>
      <c r="D2752" s="14"/>
      <c r="E2752" s="14"/>
      <c r="F2752" s="14"/>
      <c r="G2752" s="14"/>
      <c r="H2752" s="14"/>
    </row>
    <row r="2753" spans="1:8" ht="15.75" x14ac:dyDescent="0.25">
      <c r="A2753" s="11">
        <v>11</v>
      </c>
      <c r="B2753" s="12" t="s">
        <v>218</v>
      </c>
      <c r="C2753" s="14"/>
      <c r="D2753" s="14"/>
      <c r="E2753" s="14"/>
      <c r="F2753" s="14"/>
      <c r="G2753" s="14"/>
      <c r="H2753" s="14"/>
    </row>
    <row r="2754" spans="1:8" ht="47.25" x14ac:dyDescent="0.25">
      <c r="A2754" s="11">
        <v>12</v>
      </c>
      <c r="B2754" s="12" t="s">
        <v>243</v>
      </c>
      <c r="C2754" s="14"/>
      <c r="D2754" s="14"/>
      <c r="E2754" s="14"/>
      <c r="F2754" s="14"/>
      <c r="G2754" s="14"/>
      <c r="H2754" s="14"/>
    </row>
    <row r="2755" spans="1:8" ht="15.75" x14ac:dyDescent="0.25">
      <c r="A2755" s="11">
        <v>13</v>
      </c>
      <c r="B2755" s="12" t="s">
        <v>220</v>
      </c>
      <c r="C2755" s="14">
        <v>47.831400000000002</v>
      </c>
      <c r="D2755" s="14">
        <v>54.326599999999999</v>
      </c>
      <c r="E2755" s="14">
        <v>52.374000000000002</v>
      </c>
      <c r="F2755" s="14">
        <v>53.334000000000003</v>
      </c>
      <c r="G2755" s="14">
        <v>54.165999999999997</v>
      </c>
      <c r="H2755" s="14">
        <v>55.381</v>
      </c>
    </row>
    <row r="2756" spans="1:8" ht="15.75" x14ac:dyDescent="0.25">
      <c r="A2756" s="11">
        <v>14</v>
      </c>
      <c r="B2756" s="12" t="s">
        <v>223</v>
      </c>
      <c r="C2756" s="14">
        <v>0</v>
      </c>
      <c r="D2756" s="14">
        <f>D2755/C2755*100</f>
        <v>113.57936418336072</v>
      </c>
      <c r="E2756" s="14">
        <f>E2755/D2755*100</f>
        <v>96.405812254033947</v>
      </c>
      <c r="F2756" s="14">
        <f>F2755/E2755*100</f>
        <v>101.83297055791041</v>
      </c>
      <c r="G2756" s="14">
        <f>G2755/F2755*100</f>
        <v>101.55998050024373</v>
      </c>
      <c r="H2756" s="14">
        <f>H2755/G2755*100</f>
        <v>102.2431045305173</v>
      </c>
    </row>
    <row r="2757" spans="1:8" ht="15.75" x14ac:dyDescent="0.25">
      <c r="A2757" s="56"/>
      <c r="B2757" s="57" t="s">
        <v>358</v>
      </c>
      <c r="C2757" s="14"/>
      <c r="D2757" s="14"/>
      <c r="E2757" s="14"/>
      <c r="F2757" s="14"/>
      <c r="G2757" s="14"/>
      <c r="H2757" s="14"/>
    </row>
    <row r="2758" spans="1:8" ht="15.75" x14ac:dyDescent="0.25">
      <c r="A2758" s="11">
        <v>1</v>
      </c>
      <c r="B2758" s="12" t="s">
        <v>207</v>
      </c>
      <c r="C2758" s="14">
        <f t="shared" ref="C2758:H2758" si="567">C2759+C2764</f>
        <v>40.037300000000002</v>
      </c>
      <c r="D2758" s="14">
        <f t="shared" si="567"/>
        <v>45.329900000000002</v>
      </c>
      <c r="E2758" s="14">
        <f t="shared" si="567"/>
        <v>36.685000000000002</v>
      </c>
      <c r="F2758" s="14">
        <f t="shared" si="567"/>
        <v>37.5</v>
      </c>
      <c r="G2758" s="14">
        <f t="shared" si="567"/>
        <v>38.251000000000005</v>
      </c>
      <c r="H2758" s="14">
        <f t="shared" si="567"/>
        <v>39.143999999999998</v>
      </c>
    </row>
    <row r="2759" spans="1:8" ht="31.5" x14ac:dyDescent="0.25">
      <c r="A2759" s="11">
        <v>2</v>
      </c>
      <c r="B2759" s="12" t="s">
        <v>209</v>
      </c>
      <c r="C2759" s="14">
        <f t="shared" ref="C2759:H2759" si="568">C2761+C2762+C2763</f>
        <v>4.8753000000000002</v>
      </c>
      <c r="D2759" s="14">
        <f t="shared" si="568"/>
        <v>5.2668999999999997</v>
      </c>
      <c r="E2759" s="14">
        <f t="shared" si="568"/>
        <v>4.1399999999999997</v>
      </c>
      <c r="F2759" s="14">
        <f t="shared" si="568"/>
        <v>4.5599999999999996</v>
      </c>
      <c r="G2759" s="14">
        <f t="shared" si="568"/>
        <v>4.9800000000000004</v>
      </c>
      <c r="H2759" s="14">
        <f t="shared" si="568"/>
        <v>5.4279999999999999</v>
      </c>
    </row>
    <row r="2760" spans="1:8" ht="15.75" x14ac:dyDescent="0.25">
      <c r="A2760" s="11">
        <v>3</v>
      </c>
      <c r="B2760" s="12" t="s">
        <v>223</v>
      </c>
      <c r="C2760" s="14">
        <v>0</v>
      </c>
      <c r="D2760" s="14">
        <f>D2759/C2759*100</f>
        <v>108.03232621582262</v>
      </c>
      <c r="E2760" s="14">
        <f>E2759/D2759*100</f>
        <v>78.604112476029542</v>
      </c>
      <c r="F2760" s="14">
        <f>F2759/E2759*100</f>
        <v>110.14492753623189</v>
      </c>
      <c r="G2760" s="14">
        <f>G2759/F2759*100</f>
        <v>109.21052631578949</v>
      </c>
      <c r="H2760" s="14">
        <f>H2759/G2759*100</f>
        <v>108.99598393574297</v>
      </c>
    </row>
    <row r="2761" spans="1:8" ht="15.75" x14ac:dyDescent="0.25">
      <c r="A2761" s="11">
        <v>4</v>
      </c>
      <c r="B2761" s="12" t="s">
        <v>211</v>
      </c>
      <c r="C2761" s="14">
        <v>4.7561</v>
      </c>
      <c r="D2761" s="14">
        <v>5.0698999999999996</v>
      </c>
      <c r="E2761" s="14">
        <v>4.1399999999999997</v>
      </c>
      <c r="F2761" s="14">
        <v>4.5599999999999996</v>
      </c>
      <c r="G2761" s="14">
        <v>4.9800000000000004</v>
      </c>
      <c r="H2761" s="14">
        <v>5.4279999999999999</v>
      </c>
    </row>
    <row r="2762" spans="1:8" ht="15.75" x14ac:dyDescent="0.25">
      <c r="A2762" s="11">
        <v>5</v>
      </c>
      <c r="B2762" s="12" t="s">
        <v>212</v>
      </c>
      <c r="C2762" s="14">
        <v>0</v>
      </c>
      <c r="D2762" s="14">
        <v>4.0000000000000002E-4</v>
      </c>
      <c r="E2762" s="14">
        <v>0</v>
      </c>
      <c r="F2762" s="14">
        <v>0</v>
      </c>
      <c r="G2762" s="14">
        <v>0</v>
      </c>
      <c r="H2762" s="14">
        <v>0</v>
      </c>
    </row>
    <row r="2763" spans="1:8" ht="31.5" x14ac:dyDescent="0.25">
      <c r="A2763" s="11">
        <v>6</v>
      </c>
      <c r="B2763" s="12" t="s">
        <v>213</v>
      </c>
      <c r="C2763" s="14">
        <v>0.1192</v>
      </c>
      <c r="D2763" s="14">
        <v>0.1966</v>
      </c>
      <c r="E2763" s="14">
        <v>0</v>
      </c>
      <c r="F2763" s="14">
        <v>0</v>
      </c>
      <c r="G2763" s="14">
        <v>0</v>
      </c>
      <c r="H2763" s="14">
        <v>0</v>
      </c>
    </row>
    <row r="2764" spans="1:8" ht="15.75" x14ac:dyDescent="0.25">
      <c r="A2764" s="11">
        <v>7</v>
      </c>
      <c r="B2764" s="12" t="s">
        <v>214</v>
      </c>
      <c r="C2764" s="14">
        <f t="shared" ref="C2764:H2764" si="569">C2765+C2766+C2767</f>
        <v>35.161999999999999</v>
      </c>
      <c r="D2764" s="14">
        <f t="shared" si="569"/>
        <v>40.063000000000002</v>
      </c>
      <c r="E2764" s="14">
        <f t="shared" si="569"/>
        <v>32.545000000000002</v>
      </c>
      <c r="F2764" s="14">
        <f t="shared" si="569"/>
        <v>32.94</v>
      </c>
      <c r="G2764" s="14">
        <f t="shared" si="569"/>
        <v>33.271000000000001</v>
      </c>
      <c r="H2764" s="14">
        <f t="shared" si="569"/>
        <v>33.716000000000001</v>
      </c>
    </row>
    <row r="2765" spans="1:8" ht="15.75" x14ac:dyDescent="0.25">
      <c r="A2765" s="11">
        <v>8</v>
      </c>
      <c r="B2765" s="12" t="s">
        <v>215</v>
      </c>
      <c r="C2765" s="14">
        <v>34.417999999999999</v>
      </c>
      <c r="D2765" s="14">
        <v>34.585000000000001</v>
      </c>
      <c r="E2765" s="14">
        <v>32.545000000000002</v>
      </c>
      <c r="F2765" s="14">
        <v>32.94</v>
      </c>
      <c r="G2765" s="14">
        <v>33.271000000000001</v>
      </c>
      <c r="H2765" s="14">
        <v>33.716000000000001</v>
      </c>
    </row>
    <row r="2766" spans="1:8" ht="31.5" x14ac:dyDescent="0.25">
      <c r="A2766" s="11">
        <v>9</v>
      </c>
      <c r="B2766" s="12" t="s">
        <v>216</v>
      </c>
      <c r="C2766" s="14">
        <v>0.74399999999999999</v>
      </c>
      <c r="D2766" s="14">
        <v>5.4779999999999998</v>
      </c>
      <c r="E2766" s="14">
        <v>0</v>
      </c>
      <c r="F2766" s="14"/>
      <c r="G2766" s="14"/>
      <c r="H2766" s="14"/>
    </row>
    <row r="2767" spans="1:8" ht="15.75" x14ac:dyDescent="0.25">
      <c r="A2767" s="11">
        <v>10</v>
      </c>
      <c r="B2767" s="12" t="s">
        <v>217</v>
      </c>
      <c r="C2767" s="14"/>
      <c r="D2767" s="14"/>
      <c r="E2767" s="14"/>
      <c r="F2767" s="14"/>
      <c r="G2767" s="14"/>
      <c r="H2767" s="14"/>
    </row>
    <row r="2768" spans="1:8" ht="15.75" x14ac:dyDescent="0.25">
      <c r="A2768" s="11">
        <v>11</v>
      </c>
      <c r="B2768" s="12" t="s">
        <v>218</v>
      </c>
      <c r="C2768" s="14"/>
      <c r="D2768" s="14"/>
      <c r="E2768" s="14"/>
      <c r="F2768" s="14"/>
      <c r="G2768" s="14"/>
      <c r="H2768" s="14"/>
    </row>
    <row r="2769" spans="1:8" ht="47.25" x14ac:dyDescent="0.25">
      <c r="A2769" s="11">
        <v>12</v>
      </c>
      <c r="B2769" s="12" t="s">
        <v>243</v>
      </c>
      <c r="C2769" s="14"/>
      <c r="D2769" s="14"/>
      <c r="E2769" s="14"/>
      <c r="F2769" s="14"/>
      <c r="G2769" s="14"/>
      <c r="H2769" s="14"/>
    </row>
    <row r="2770" spans="1:8" ht="15.75" x14ac:dyDescent="0.25">
      <c r="A2770" s="11">
        <v>13</v>
      </c>
      <c r="B2770" s="12" t="s">
        <v>220</v>
      </c>
      <c r="C2770" s="14">
        <v>38.163400000000003</v>
      </c>
      <c r="D2770" s="14">
        <v>47.072600000000001</v>
      </c>
      <c r="E2770" s="14">
        <v>36.685000000000002</v>
      </c>
      <c r="F2770" s="14">
        <v>37.5</v>
      </c>
      <c r="G2770" s="14">
        <v>38.250999999999998</v>
      </c>
      <c r="H2770" s="14">
        <v>39.143999999999998</v>
      </c>
    </row>
    <row r="2771" spans="1:8" ht="15.75" x14ac:dyDescent="0.25">
      <c r="A2771" s="11">
        <v>14</v>
      </c>
      <c r="B2771" s="12" t="s">
        <v>223</v>
      </c>
      <c r="C2771" s="14">
        <v>0</v>
      </c>
      <c r="D2771" s="14">
        <f>D2770/C2770*100</f>
        <v>123.3448801731502</v>
      </c>
      <c r="E2771" s="14">
        <f>E2770/D2770*100</f>
        <v>77.932810169822787</v>
      </c>
      <c r="F2771" s="14">
        <f>F2770/E2770*100</f>
        <v>102.22161646449501</v>
      </c>
      <c r="G2771" s="14">
        <f>G2770/F2770*100</f>
        <v>102.00266666666667</v>
      </c>
      <c r="H2771" s="14">
        <f>H2770/G2770*100</f>
        <v>102.33457948811795</v>
      </c>
    </row>
    <row r="2772" spans="1:8" ht="15.75" x14ac:dyDescent="0.25">
      <c r="A2772" s="56"/>
      <c r="B2772" s="57" t="s">
        <v>380</v>
      </c>
      <c r="C2772" s="14"/>
      <c r="D2772" s="14"/>
      <c r="E2772" s="14"/>
      <c r="F2772" s="14"/>
      <c r="G2772" s="14"/>
      <c r="H2772" s="14"/>
    </row>
    <row r="2773" spans="1:8" ht="15.75" x14ac:dyDescent="0.25">
      <c r="A2773" s="11">
        <v>1</v>
      </c>
      <c r="B2773" s="12" t="s">
        <v>207</v>
      </c>
      <c r="C2773" s="14">
        <f t="shared" ref="C2773:H2773" si="570">C2774+C2779</f>
        <v>53.771599999999999</v>
      </c>
      <c r="D2773" s="14">
        <f t="shared" si="570"/>
        <v>61.194099999999992</v>
      </c>
      <c r="E2773" s="14">
        <f t="shared" si="570"/>
        <v>59.844999999999999</v>
      </c>
      <c r="F2773" s="14">
        <f t="shared" si="570"/>
        <v>61.045999999999999</v>
      </c>
      <c r="G2773" s="14">
        <f t="shared" si="570"/>
        <v>62.118000000000002</v>
      </c>
      <c r="H2773" s="14">
        <f t="shared" si="570"/>
        <v>63.537999999999997</v>
      </c>
    </row>
    <row r="2774" spans="1:8" ht="31.5" x14ac:dyDescent="0.25">
      <c r="A2774" s="11">
        <v>2</v>
      </c>
      <c r="B2774" s="12" t="s">
        <v>209</v>
      </c>
      <c r="C2774" s="14">
        <f t="shared" ref="C2774:H2774" si="571">C2776+C2777+C2778</f>
        <v>6.8745999999999992</v>
      </c>
      <c r="D2774" s="14">
        <f t="shared" si="571"/>
        <v>10.4931</v>
      </c>
      <c r="E2774" s="14">
        <f t="shared" si="571"/>
        <v>9.4700000000000006</v>
      </c>
      <c r="F2774" s="14">
        <f t="shared" si="571"/>
        <v>10.130000000000001</v>
      </c>
      <c r="G2774" s="14">
        <f t="shared" si="571"/>
        <v>10.79</v>
      </c>
      <c r="H2774" s="14">
        <f t="shared" si="571"/>
        <v>11.436999999999999</v>
      </c>
    </row>
    <row r="2775" spans="1:8" ht="15.75" x14ac:dyDescent="0.25">
      <c r="A2775" s="11">
        <v>3</v>
      </c>
      <c r="B2775" s="12" t="s">
        <v>223</v>
      </c>
      <c r="C2775" s="14">
        <v>0</v>
      </c>
      <c r="D2775" s="14">
        <f>D2774/C2774*100</f>
        <v>152.63578971867454</v>
      </c>
      <c r="E2775" s="14">
        <f>E2774/D2774*100</f>
        <v>90.24978319085875</v>
      </c>
      <c r="F2775" s="14">
        <f>F2774/E2774*100</f>
        <v>106.96937697993664</v>
      </c>
      <c r="G2775" s="14">
        <f>G2774/F2774*100</f>
        <v>106.51530108588349</v>
      </c>
      <c r="H2775" s="14">
        <f>H2774/G2774*100</f>
        <v>105.99629286376275</v>
      </c>
    </row>
    <row r="2776" spans="1:8" ht="15.75" x14ac:dyDescent="0.25">
      <c r="A2776" s="11">
        <v>4</v>
      </c>
      <c r="B2776" s="12" t="s">
        <v>211</v>
      </c>
      <c r="C2776" s="14">
        <v>6.351</v>
      </c>
      <c r="D2776" s="14">
        <v>10.461</v>
      </c>
      <c r="E2776" s="14">
        <v>9.4700000000000006</v>
      </c>
      <c r="F2776" s="14">
        <v>10.130000000000001</v>
      </c>
      <c r="G2776" s="14">
        <v>10.79</v>
      </c>
      <c r="H2776" s="14">
        <v>11.436999999999999</v>
      </c>
    </row>
    <row r="2777" spans="1:8" ht="15.75" x14ac:dyDescent="0.25">
      <c r="A2777" s="11">
        <v>5</v>
      </c>
      <c r="B2777" s="12" t="s">
        <v>212</v>
      </c>
      <c r="C2777" s="14">
        <v>6.5699999999999995E-2</v>
      </c>
      <c r="D2777" s="14"/>
      <c r="E2777" s="14"/>
      <c r="F2777" s="14"/>
      <c r="G2777" s="14"/>
      <c r="H2777" s="14"/>
    </row>
    <row r="2778" spans="1:8" ht="31.5" x14ac:dyDescent="0.25">
      <c r="A2778" s="11">
        <v>6</v>
      </c>
      <c r="B2778" s="12" t="s">
        <v>213</v>
      </c>
      <c r="C2778" s="14">
        <v>0.45789999999999997</v>
      </c>
      <c r="D2778" s="14">
        <v>3.2099999999999997E-2</v>
      </c>
      <c r="E2778" s="14">
        <v>0</v>
      </c>
      <c r="F2778" s="14">
        <v>0</v>
      </c>
      <c r="G2778" s="14">
        <v>0</v>
      </c>
      <c r="H2778" s="14">
        <v>0</v>
      </c>
    </row>
    <row r="2779" spans="1:8" ht="15.75" x14ac:dyDescent="0.25">
      <c r="A2779" s="11">
        <v>7</v>
      </c>
      <c r="B2779" s="12" t="s">
        <v>214</v>
      </c>
      <c r="C2779" s="14">
        <f t="shared" ref="C2779:H2779" si="572">C2780+C2781+C2782</f>
        <v>46.896999999999998</v>
      </c>
      <c r="D2779" s="14">
        <f t="shared" si="572"/>
        <v>50.700999999999993</v>
      </c>
      <c r="E2779" s="14">
        <f t="shared" si="572"/>
        <v>50.375</v>
      </c>
      <c r="F2779" s="14">
        <f t="shared" si="572"/>
        <v>50.915999999999997</v>
      </c>
      <c r="G2779" s="14">
        <f t="shared" si="572"/>
        <v>51.328000000000003</v>
      </c>
      <c r="H2779" s="14">
        <f t="shared" si="572"/>
        <v>52.100999999999999</v>
      </c>
    </row>
    <row r="2780" spans="1:8" ht="15.75" x14ac:dyDescent="0.25">
      <c r="A2780" s="11">
        <v>8</v>
      </c>
      <c r="B2780" s="12" t="s">
        <v>215</v>
      </c>
      <c r="C2780" s="14">
        <v>46.795000000000002</v>
      </c>
      <c r="D2780" s="14">
        <v>49.607999999999997</v>
      </c>
      <c r="E2780" s="14">
        <v>50.375</v>
      </c>
      <c r="F2780" s="14">
        <v>50.915999999999997</v>
      </c>
      <c r="G2780" s="14">
        <v>51.328000000000003</v>
      </c>
      <c r="H2780" s="14">
        <v>52.100999999999999</v>
      </c>
    </row>
    <row r="2781" spans="1:8" ht="31.5" x14ac:dyDescent="0.25">
      <c r="A2781" s="11">
        <v>9</v>
      </c>
      <c r="B2781" s="12" t="s">
        <v>216</v>
      </c>
      <c r="C2781" s="14">
        <v>0.10199999999999999</v>
      </c>
      <c r="D2781" s="14">
        <v>1.093</v>
      </c>
      <c r="E2781" s="14">
        <v>0</v>
      </c>
      <c r="F2781" s="14"/>
      <c r="G2781" s="14"/>
      <c r="H2781" s="14"/>
    </row>
    <row r="2782" spans="1:8" ht="15.75" x14ac:dyDescent="0.25">
      <c r="A2782" s="11">
        <v>10</v>
      </c>
      <c r="B2782" s="12" t="s">
        <v>217</v>
      </c>
      <c r="C2782" s="14"/>
      <c r="D2782" s="14"/>
      <c r="E2782" s="14"/>
      <c r="F2782" s="14"/>
      <c r="G2782" s="14"/>
      <c r="H2782" s="14"/>
    </row>
    <row r="2783" spans="1:8" ht="15.75" x14ac:dyDescent="0.25">
      <c r="A2783" s="11">
        <v>11</v>
      </c>
      <c r="B2783" s="12" t="s">
        <v>218</v>
      </c>
      <c r="C2783" s="14"/>
      <c r="D2783" s="14"/>
      <c r="E2783" s="14"/>
      <c r="F2783" s="14"/>
      <c r="G2783" s="14"/>
      <c r="H2783" s="14"/>
    </row>
    <row r="2784" spans="1:8" ht="47.25" x14ac:dyDescent="0.25">
      <c r="A2784" s="11">
        <v>12</v>
      </c>
      <c r="B2784" s="12" t="s">
        <v>243</v>
      </c>
      <c r="C2784" s="14"/>
      <c r="D2784" s="14"/>
      <c r="E2784" s="14"/>
      <c r="F2784" s="14"/>
      <c r="G2784" s="14"/>
      <c r="H2784" s="14"/>
    </row>
    <row r="2785" spans="1:8" ht="15.75" x14ac:dyDescent="0.25">
      <c r="A2785" s="11">
        <v>13</v>
      </c>
      <c r="B2785" s="12" t="s">
        <v>220</v>
      </c>
      <c r="C2785" s="14">
        <v>52.195999999999998</v>
      </c>
      <c r="D2785" s="14">
        <v>59.549799999999998</v>
      </c>
      <c r="E2785" s="14">
        <v>59.844999999999999</v>
      </c>
      <c r="F2785" s="14">
        <v>61.045999999999999</v>
      </c>
      <c r="G2785" s="14">
        <v>62.118000000000002</v>
      </c>
      <c r="H2785" s="14">
        <v>63.537999999999997</v>
      </c>
    </row>
    <row r="2786" spans="1:8" ht="15.75" x14ac:dyDescent="0.25">
      <c r="A2786" s="11">
        <v>14</v>
      </c>
      <c r="B2786" s="12" t="s">
        <v>223</v>
      </c>
      <c r="C2786" s="14">
        <v>0</v>
      </c>
      <c r="D2786" s="14">
        <f>D2785/C2785*100</f>
        <v>114.08881906659514</v>
      </c>
      <c r="E2786" s="14">
        <f>E2785/D2785*100</f>
        <v>100.49571954901613</v>
      </c>
      <c r="F2786" s="14">
        <f>F2785/E2785*100</f>
        <v>102.00685103183223</v>
      </c>
      <c r="G2786" s="14">
        <f>G2785/F2785*100</f>
        <v>101.75605281263309</v>
      </c>
      <c r="H2786" s="14">
        <f>H2785/G2785*100</f>
        <v>102.28597186000836</v>
      </c>
    </row>
    <row r="2787" spans="1:8" ht="15.75" x14ac:dyDescent="0.25">
      <c r="A2787" s="56"/>
      <c r="B2787" s="57" t="s">
        <v>381</v>
      </c>
      <c r="C2787" s="14"/>
      <c r="D2787" s="14"/>
      <c r="E2787" s="14"/>
      <c r="F2787" s="14"/>
      <c r="G2787" s="14"/>
      <c r="H2787" s="14"/>
    </row>
    <row r="2788" spans="1:8" ht="15.75" x14ac:dyDescent="0.25">
      <c r="A2788" s="11">
        <v>1</v>
      </c>
      <c r="B2788" s="12" t="s">
        <v>207</v>
      </c>
      <c r="C2788" s="14">
        <f t="shared" ref="C2788:H2788" si="573">C2789+C2794</f>
        <v>56.936100000000003</v>
      </c>
      <c r="D2788" s="14">
        <f t="shared" si="573"/>
        <v>51.6661</v>
      </c>
      <c r="E2788" s="14">
        <f t="shared" si="573"/>
        <v>51.919000000000004</v>
      </c>
      <c r="F2788" s="14">
        <f t="shared" si="573"/>
        <v>52.954000000000001</v>
      </c>
      <c r="G2788" s="14">
        <f t="shared" si="573"/>
        <v>53.872</v>
      </c>
      <c r="H2788" s="14">
        <f t="shared" si="573"/>
        <v>54.084999999999994</v>
      </c>
    </row>
    <row r="2789" spans="1:8" ht="31.5" x14ac:dyDescent="0.25">
      <c r="A2789" s="11">
        <v>2</v>
      </c>
      <c r="B2789" s="12" t="s">
        <v>209</v>
      </c>
      <c r="C2789" s="14">
        <f t="shared" ref="C2789:H2789" si="574">C2791+C2792+C2793</f>
        <v>6.0240999999999998</v>
      </c>
      <c r="D2789" s="14">
        <f t="shared" si="574"/>
        <v>5.6241000000000003</v>
      </c>
      <c r="E2789" s="14">
        <f t="shared" si="574"/>
        <v>4.96</v>
      </c>
      <c r="F2789" s="14">
        <f t="shared" si="574"/>
        <v>5.38</v>
      </c>
      <c r="G2789" s="14">
        <f t="shared" si="574"/>
        <v>5.8</v>
      </c>
      <c r="H2789" s="14">
        <f t="shared" si="574"/>
        <v>5.9130000000000003</v>
      </c>
    </row>
    <row r="2790" spans="1:8" ht="15.75" x14ac:dyDescent="0.25">
      <c r="A2790" s="11">
        <v>3</v>
      </c>
      <c r="B2790" s="12" t="s">
        <v>223</v>
      </c>
      <c r="C2790" s="14">
        <v>0</v>
      </c>
      <c r="D2790" s="14">
        <f>D2789/C2789*100</f>
        <v>93.360003983997615</v>
      </c>
      <c r="E2790" s="14">
        <f>E2789/D2789*100</f>
        <v>88.191888479934562</v>
      </c>
      <c r="F2790" s="14">
        <f>F2789/E2789*100</f>
        <v>108.46774193548387</v>
      </c>
      <c r="G2790" s="14">
        <f>G2789/F2789*100</f>
        <v>107.80669144981412</v>
      </c>
      <c r="H2790" s="14">
        <f>H2789/G2789*100</f>
        <v>101.94827586206898</v>
      </c>
    </row>
    <row r="2791" spans="1:8" ht="15.75" x14ac:dyDescent="0.25">
      <c r="A2791" s="11">
        <v>4</v>
      </c>
      <c r="B2791" s="12" t="s">
        <v>211</v>
      </c>
      <c r="C2791" s="14">
        <v>5.9256000000000002</v>
      </c>
      <c r="D2791" s="14">
        <v>5.3741000000000003</v>
      </c>
      <c r="E2791" s="14">
        <v>4.96</v>
      </c>
      <c r="F2791" s="14">
        <v>5.38</v>
      </c>
      <c r="G2791" s="14">
        <v>5.8</v>
      </c>
      <c r="H2791" s="14">
        <v>5.9130000000000003</v>
      </c>
    </row>
    <row r="2792" spans="1:8" ht="15.75" x14ac:dyDescent="0.25">
      <c r="A2792" s="11">
        <v>5</v>
      </c>
      <c r="B2792" s="12" t="s">
        <v>212</v>
      </c>
      <c r="C2792" s="14">
        <v>0</v>
      </c>
      <c r="D2792" s="14">
        <v>0.25</v>
      </c>
      <c r="E2792" s="14">
        <v>0</v>
      </c>
      <c r="F2792" s="14">
        <v>0</v>
      </c>
      <c r="G2792" s="14">
        <v>0</v>
      </c>
      <c r="H2792" s="14">
        <v>0</v>
      </c>
    </row>
    <row r="2793" spans="1:8" ht="31.5" x14ac:dyDescent="0.25">
      <c r="A2793" s="11">
        <v>6</v>
      </c>
      <c r="B2793" s="12" t="s">
        <v>213</v>
      </c>
      <c r="C2793" s="14">
        <v>9.8500000000000004E-2</v>
      </c>
      <c r="D2793" s="14">
        <v>0</v>
      </c>
      <c r="E2793" s="14">
        <v>0</v>
      </c>
      <c r="F2793" s="14">
        <v>0</v>
      </c>
      <c r="G2793" s="14">
        <v>0</v>
      </c>
      <c r="H2793" s="14">
        <v>0</v>
      </c>
    </row>
    <row r="2794" spans="1:8" ht="15.75" x14ac:dyDescent="0.25">
      <c r="A2794" s="11">
        <v>7</v>
      </c>
      <c r="B2794" s="12" t="s">
        <v>214</v>
      </c>
      <c r="C2794" s="14">
        <f t="shared" ref="C2794:H2794" si="575">C2795+C2796+C2797</f>
        <v>50.912000000000006</v>
      </c>
      <c r="D2794" s="14">
        <f t="shared" si="575"/>
        <v>46.042000000000002</v>
      </c>
      <c r="E2794" s="14">
        <f t="shared" si="575"/>
        <v>46.959000000000003</v>
      </c>
      <c r="F2794" s="14">
        <f t="shared" si="575"/>
        <v>47.573999999999998</v>
      </c>
      <c r="G2794" s="14">
        <f t="shared" si="575"/>
        <v>48.072000000000003</v>
      </c>
      <c r="H2794" s="14">
        <f t="shared" si="575"/>
        <v>48.171999999999997</v>
      </c>
    </row>
    <row r="2795" spans="1:8" ht="15.75" x14ac:dyDescent="0.25">
      <c r="A2795" s="11">
        <v>8</v>
      </c>
      <c r="B2795" s="12" t="s">
        <v>215</v>
      </c>
      <c r="C2795" s="14">
        <v>42.133000000000003</v>
      </c>
      <c r="D2795" s="14">
        <v>45.920999999999999</v>
      </c>
      <c r="E2795" s="14">
        <v>46.959000000000003</v>
      </c>
      <c r="F2795" s="14">
        <v>47.573999999999998</v>
      </c>
      <c r="G2795" s="14">
        <v>48.072000000000003</v>
      </c>
      <c r="H2795" s="14">
        <v>48.171999999999997</v>
      </c>
    </row>
    <row r="2796" spans="1:8" ht="31.5" x14ac:dyDescent="0.25">
      <c r="A2796" s="11">
        <v>9</v>
      </c>
      <c r="B2796" s="12" t="s">
        <v>216</v>
      </c>
      <c r="C2796" s="14">
        <v>8.7789999999999999</v>
      </c>
      <c r="D2796" s="14">
        <v>0.121</v>
      </c>
      <c r="E2796" s="14">
        <v>0</v>
      </c>
      <c r="F2796" s="14"/>
      <c r="G2796" s="14"/>
      <c r="H2796" s="14"/>
    </row>
    <row r="2797" spans="1:8" ht="15.75" x14ac:dyDescent="0.25">
      <c r="A2797" s="11">
        <v>10</v>
      </c>
      <c r="B2797" s="12" t="s">
        <v>217</v>
      </c>
      <c r="C2797" s="14"/>
      <c r="D2797" s="14"/>
      <c r="E2797" s="14"/>
      <c r="F2797" s="14"/>
      <c r="G2797" s="14"/>
      <c r="H2797" s="14"/>
    </row>
    <row r="2798" spans="1:8" ht="15.75" x14ac:dyDescent="0.25">
      <c r="A2798" s="11">
        <v>11</v>
      </c>
      <c r="B2798" s="12" t="s">
        <v>218</v>
      </c>
      <c r="C2798" s="14"/>
      <c r="D2798" s="14"/>
      <c r="E2798" s="14"/>
      <c r="F2798" s="14"/>
      <c r="G2798" s="14"/>
      <c r="H2798" s="14"/>
    </row>
    <row r="2799" spans="1:8" ht="47.25" x14ac:dyDescent="0.25">
      <c r="A2799" s="11">
        <v>12</v>
      </c>
      <c r="B2799" s="12" t="s">
        <v>243</v>
      </c>
      <c r="C2799" s="14"/>
      <c r="D2799" s="14"/>
      <c r="E2799" s="14"/>
      <c r="F2799" s="14"/>
      <c r="G2799" s="14"/>
      <c r="H2799" s="14"/>
    </row>
    <row r="2800" spans="1:8" ht="15.75" x14ac:dyDescent="0.25">
      <c r="A2800" s="11">
        <v>13</v>
      </c>
      <c r="B2800" s="12" t="s">
        <v>220</v>
      </c>
      <c r="C2800" s="14">
        <v>53.1357</v>
      </c>
      <c r="D2800" s="14">
        <v>52.7684</v>
      </c>
      <c r="E2800" s="14">
        <v>51.918999999999997</v>
      </c>
      <c r="F2800" s="14">
        <v>52.954000000000001</v>
      </c>
      <c r="G2800" s="14">
        <v>53.872</v>
      </c>
      <c r="H2800" s="14">
        <v>54.085000000000001</v>
      </c>
    </row>
    <row r="2801" spans="1:8" ht="15.75" x14ac:dyDescent="0.25">
      <c r="A2801" s="11">
        <v>14</v>
      </c>
      <c r="B2801" s="12" t="s">
        <v>223</v>
      </c>
      <c r="C2801" s="14">
        <v>0</v>
      </c>
      <c r="D2801" s="14">
        <f>D2800/C2800*100</f>
        <v>99.308750990388759</v>
      </c>
      <c r="E2801" s="14">
        <f>E2800/D2800*100</f>
        <v>98.390324512397569</v>
      </c>
      <c r="F2801" s="14">
        <f>F2800/E2800*100</f>
        <v>101.99348985920376</v>
      </c>
      <c r="G2801" s="14">
        <f>G2800/F2800*100</f>
        <v>101.73358008837859</v>
      </c>
      <c r="H2801" s="14">
        <f>H2800/G2800*100</f>
        <v>100.39538164538165</v>
      </c>
    </row>
    <row r="2802" spans="1:8" ht="15.75" x14ac:dyDescent="0.25">
      <c r="A2802" s="57"/>
      <c r="B2802" s="57" t="s">
        <v>382</v>
      </c>
      <c r="C2802" s="14"/>
      <c r="D2802" s="14"/>
      <c r="E2802" s="14"/>
      <c r="F2802" s="14"/>
      <c r="G2802" s="14"/>
      <c r="H2802" s="14"/>
    </row>
    <row r="2803" spans="1:8" ht="15.75" x14ac:dyDescent="0.25">
      <c r="A2803" s="11">
        <v>1</v>
      </c>
      <c r="B2803" s="12" t="s">
        <v>207</v>
      </c>
      <c r="C2803" s="14">
        <f t="shared" ref="C2803:H2803" si="576">C2804+C2809</f>
        <v>49.682300000000005</v>
      </c>
      <c r="D2803" s="14">
        <f t="shared" si="576"/>
        <v>62.897800000000004</v>
      </c>
      <c r="E2803" s="14">
        <f t="shared" si="576"/>
        <v>53.683</v>
      </c>
      <c r="F2803" s="14">
        <f t="shared" si="576"/>
        <v>54.820999999999998</v>
      </c>
      <c r="G2803" s="14">
        <f t="shared" si="576"/>
        <v>55.850999999999999</v>
      </c>
      <c r="H2803" s="14">
        <f t="shared" si="576"/>
        <v>57.094999999999999</v>
      </c>
    </row>
    <row r="2804" spans="1:8" ht="31.5" x14ac:dyDescent="0.25">
      <c r="A2804" s="11">
        <v>2</v>
      </c>
      <c r="B2804" s="12" t="s">
        <v>209</v>
      </c>
      <c r="C2804" s="14">
        <f t="shared" ref="C2804:H2804" si="577">C2806+C2807+C2808</f>
        <v>6.0643000000000002</v>
      </c>
      <c r="D2804" s="14">
        <f t="shared" si="577"/>
        <v>13.9848</v>
      </c>
      <c r="E2804" s="14">
        <f t="shared" si="577"/>
        <v>12.03</v>
      </c>
      <c r="F2804" s="14">
        <f t="shared" si="577"/>
        <v>12.65</v>
      </c>
      <c r="G2804" s="14">
        <f t="shared" si="577"/>
        <v>13.27</v>
      </c>
      <c r="H2804" s="14">
        <f t="shared" si="577"/>
        <v>13.92</v>
      </c>
    </row>
    <row r="2805" spans="1:8" ht="15.75" x14ac:dyDescent="0.25">
      <c r="A2805" s="11">
        <v>3</v>
      </c>
      <c r="B2805" s="12" t="s">
        <v>223</v>
      </c>
      <c r="C2805" s="14">
        <v>0</v>
      </c>
      <c r="D2805" s="14">
        <f>D2804/C2804*100</f>
        <v>230.6086440314628</v>
      </c>
      <c r="E2805" s="14">
        <f>E2804/D2804*100</f>
        <v>86.021966706710145</v>
      </c>
      <c r="F2805" s="14">
        <f>F2804/E2804*100</f>
        <v>105.15378221113882</v>
      </c>
      <c r="G2805" s="14">
        <f>G2804/F2804*100</f>
        <v>104.90118577075098</v>
      </c>
      <c r="H2805" s="14">
        <f>H2804/G2804*100</f>
        <v>104.89826676714394</v>
      </c>
    </row>
    <row r="2806" spans="1:8" ht="15.75" x14ac:dyDescent="0.25">
      <c r="A2806" s="11">
        <v>4</v>
      </c>
      <c r="B2806" s="12" t="s">
        <v>211</v>
      </c>
      <c r="C2806" s="14">
        <v>5.4941000000000004</v>
      </c>
      <c r="D2806" s="14">
        <v>12.4054</v>
      </c>
      <c r="E2806" s="14">
        <v>12.03</v>
      </c>
      <c r="F2806" s="14">
        <v>12.65</v>
      </c>
      <c r="G2806" s="14">
        <v>13.27</v>
      </c>
      <c r="H2806" s="14">
        <v>13.92</v>
      </c>
    </row>
    <row r="2807" spans="1:8" ht="15.75" x14ac:dyDescent="0.25">
      <c r="A2807" s="11">
        <v>5</v>
      </c>
      <c r="B2807" s="12" t="s">
        <v>212</v>
      </c>
      <c r="C2807" s="14">
        <v>0</v>
      </c>
      <c r="D2807" s="14">
        <v>4.9399999999999999E-2</v>
      </c>
      <c r="E2807" s="14">
        <v>0</v>
      </c>
      <c r="F2807" s="14">
        <v>0</v>
      </c>
      <c r="G2807" s="14">
        <v>0</v>
      </c>
      <c r="H2807" s="14">
        <v>0</v>
      </c>
    </row>
    <row r="2808" spans="1:8" ht="31.5" x14ac:dyDescent="0.25">
      <c r="A2808" s="11">
        <v>6</v>
      </c>
      <c r="B2808" s="12" t="s">
        <v>213</v>
      </c>
      <c r="C2808" s="14">
        <v>0.57020000000000004</v>
      </c>
      <c r="D2808" s="14">
        <v>1.53</v>
      </c>
      <c r="E2808" s="14">
        <v>0</v>
      </c>
      <c r="F2808" s="14">
        <v>0</v>
      </c>
      <c r="G2808" s="14">
        <v>0</v>
      </c>
      <c r="H2808" s="14">
        <v>0</v>
      </c>
    </row>
    <row r="2809" spans="1:8" ht="15.75" x14ac:dyDescent="0.25">
      <c r="A2809" s="11">
        <v>7</v>
      </c>
      <c r="B2809" s="12" t="s">
        <v>214</v>
      </c>
      <c r="C2809" s="14">
        <f t="shared" ref="C2809:H2809" si="578">C2810+C2811+C2812</f>
        <v>43.618000000000002</v>
      </c>
      <c r="D2809" s="14">
        <f t="shared" si="578"/>
        <v>48.913000000000004</v>
      </c>
      <c r="E2809" s="14">
        <f t="shared" si="578"/>
        <v>41.652999999999999</v>
      </c>
      <c r="F2809" s="14">
        <f t="shared" si="578"/>
        <v>42.170999999999999</v>
      </c>
      <c r="G2809" s="14">
        <f t="shared" si="578"/>
        <v>42.581000000000003</v>
      </c>
      <c r="H2809" s="14">
        <f t="shared" si="578"/>
        <v>43.174999999999997</v>
      </c>
    </row>
    <row r="2810" spans="1:8" ht="15.75" x14ac:dyDescent="0.25">
      <c r="A2810" s="11">
        <v>8</v>
      </c>
      <c r="B2810" s="12" t="s">
        <v>215</v>
      </c>
      <c r="C2810" s="14">
        <v>43.152000000000001</v>
      </c>
      <c r="D2810" s="14">
        <v>46.771000000000001</v>
      </c>
      <c r="E2810" s="14">
        <v>41.652999999999999</v>
      </c>
      <c r="F2810" s="14">
        <v>42.170999999999999</v>
      </c>
      <c r="G2810" s="14">
        <v>42.581000000000003</v>
      </c>
      <c r="H2810" s="14">
        <v>43.174999999999997</v>
      </c>
    </row>
    <row r="2811" spans="1:8" ht="31.5" x14ac:dyDescent="0.25">
      <c r="A2811" s="11">
        <v>9</v>
      </c>
      <c r="B2811" s="12" t="s">
        <v>216</v>
      </c>
      <c r="C2811" s="14">
        <v>0.46600000000000003</v>
      </c>
      <c r="D2811" s="14">
        <v>2.1419999999999999</v>
      </c>
      <c r="E2811" s="14">
        <v>0</v>
      </c>
      <c r="F2811" s="14"/>
      <c r="G2811" s="14"/>
      <c r="H2811" s="14"/>
    </row>
    <row r="2812" spans="1:8" ht="15.75" x14ac:dyDescent="0.25">
      <c r="A2812" s="11">
        <v>10</v>
      </c>
      <c r="B2812" s="12" t="s">
        <v>217</v>
      </c>
      <c r="C2812" s="14"/>
      <c r="D2812" s="14"/>
      <c r="E2812" s="14"/>
      <c r="F2812" s="14"/>
      <c r="G2812" s="14"/>
      <c r="H2812" s="14"/>
    </row>
    <row r="2813" spans="1:8" ht="15.75" x14ac:dyDescent="0.25">
      <c r="A2813" s="11">
        <v>11</v>
      </c>
      <c r="B2813" s="12" t="s">
        <v>218</v>
      </c>
      <c r="C2813" s="14"/>
      <c r="D2813" s="14"/>
      <c r="E2813" s="14"/>
      <c r="F2813" s="14"/>
      <c r="G2813" s="14"/>
      <c r="H2813" s="14"/>
    </row>
    <row r="2814" spans="1:8" ht="47.25" x14ac:dyDescent="0.25">
      <c r="A2814" s="11">
        <v>12</v>
      </c>
      <c r="B2814" s="12" t="s">
        <v>243</v>
      </c>
      <c r="C2814" s="14"/>
      <c r="D2814" s="14"/>
      <c r="E2814" s="14"/>
      <c r="F2814" s="14"/>
      <c r="G2814" s="14"/>
      <c r="H2814" s="14"/>
    </row>
    <row r="2815" spans="1:8" ht="15.75" x14ac:dyDescent="0.25">
      <c r="A2815" s="11">
        <v>13</v>
      </c>
      <c r="B2815" s="12" t="s">
        <v>220</v>
      </c>
      <c r="C2815" s="14">
        <v>47.222999999999999</v>
      </c>
      <c r="D2815" s="14">
        <v>56.400799999999997</v>
      </c>
      <c r="E2815" s="14">
        <v>53.683</v>
      </c>
      <c r="F2815" s="14">
        <v>54.820999999999998</v>
      </c>
      <c r="G2815" s="14">
        <v>55.850999999999999</v>
      </c>
      <c r="H2815" s="14">
        <v>57.094999999999999</v>
      </c>
    </row>
    <row r="2816" spans="1:8" ht="15.75" x14ac:dyDescent="0.25">
      <c r="A2816" s="11">
        <v>14</v>
      </c>
      <c r="B2816" s="12" t="s">
        <v>223</v>
      </c>
      <c r="C2816" s="14">
        <v>0</v>
      </c>
      <c r="D2816" s="14">
        <f>D2815/C2815*100</f>
        <v>119.43502107024119</v>
      </c>
      <c r="E2816" s="14">
        <f>E2815/D2815*100</f>
        <v>95.181274024481937</v>
      </c>
      <c r="F2816" s="14">
        <f>F2815/E2815*100</f>
        <v>102.11985172214668</v>
      </c>
      <c r="G2816" s="14">
        <f>G2815/F2815*100</f>
        <v>101.87884204957953</v>
      </c>
      <c r="H2816" s="14">
        <f>H2815/G2815*100</f>
        <v>102.22735492650085</v>
      </c>
    </row>
    <row r="2817" spans="1:8" ht="15.75" x14ac:dyDescent="0.25">
      <c r="A2817" s="57"/>
      <c r="B2817" s="57" t="s">
        <v>383</v>
      </c>
      <c r="C2817" s="14"/>
      <c r="D2817" s="14"/>
      <c r="E2817" s="14"/>
      <c r="F2817" s="14"/>
      <c r="G2817" s="14"/>
      <c r="H2817" s="14"/>
    </row>
    <row r="2818" spans="1:8" ht="15.75" x14ac:dyDescent="0.25">
      <c r="A2818" s="11">
        <v>1</v>
      </c>
      <c r="B2818" s="12" t="s">
        <v>207</v>
      </c>
      <c r="C2818" s="14">
        <f t="shared" ref="C2818:H2818" si="579">C2819+C2824</f>
        <v>170.685</v>
      </c>
      <c r="D2818" s="14">
        <f t="shared" si="579"/>
        <v>226.65479999999999</v>
      </c>
      <c r="E2818" s="14">
        <f t="shared" si="579"/>
        <v>116.389</v>
      </c>
      <c r="F2818" s="14">
        <f t="shared" si="579"/>
        <v>119.05500000000001</v>
      </c>
      <c r="G2818" s="14">
        <f t="shared" si="579"/>
        <v>121.526</v>
      </c>
      <c r="H2818" s="14">
        <f t="shared" si="579"/>
        <v>124.985</v>
      </c>
    </row>
    <row r="2819" spans="1:8" ht="31.5" x14ac:dyDescent="0.25">
      <c r="A2819" s="11">
        <v>2</v>
      </c>
      <c r="B2819" s="12" t="s">
        <v>209</v>
      </c>
      <c r="C2819" s="14">
        <f t="shared" ref="C2819:H2819" si="580">C2821+C2822+C2823</f>
        <v>65.849000000000004</v>
      </c>
      <c r="D2819" s="14">
        <f t="shared" si="580"/>
        <v>107.27879999999999</v>
      </c>
      <c r="E2819" s="14">
        <f t="shared" si="580"/>
        <v>116.389</v>
      </c>
      <c r="F2819" s="14">
        <f t="shared" si="580"/>
        <v>119.05500000000001</v>
      </c>
      <c r="G2819" s="14">
        <f t="shared" si="580"/>
        <v>121.526</v>
      </c>
      <c r="H2819" s="14">
        <f t="shared" si="580"/>
        <v>124.985</v>
      </c>
    </row>
    <row r="2820" spans="1:8" ht="15.75" x14ac:dyDescent="0.25">
      <c r="A2820" s="11">
        <v>3</v>
      </c>
      <c r="B2820" s="12" t="s">
        <v>223</v>
      </c>
      <c r="C2820" s="14">
        <v>0</v>
      </c>
      <c r="D2820" s="14">
        <f>D2819/C2819*100</f>
        <v>162.91636926908529</v>
      </c>
      <c r="E2820" s="14">
        <f>E2819/D2819*100</f>
        <v>108.49207858402592</v>
      </c>
      <c r="F2820" s="14">
        <f>F2819/E2819*100</f>
        <v>102.29059447198618</v>
      </c>
      <c r="G2820" s="14">
        <f>G2819/F2819*100</f>
        <v>102.07551131829827</v>
      </c>
      <c r="H2820" s="14">
        <f>H2819/G2819*100</f>
        <v>102.84630449451146</v>
      </c>
    </row>
    <row r="2821" spans="1:8" ht="15.75" x14ac:dyDescent="0.25">
      <c r="A2821" s="11">
        <v>4</v>
      </c>
      <c r="B2821" s="12" t="s">
        <v>211</v>
      </c>
      <c r="C2821" s="14">
        <v>65.754099999999994</v>
      </c>
      <c r="D2821" s="14">
        <v>104.9336</v>
      </c>
      <c r="E2821" s="14">
        <v>116.389</v>
      </c>
      <c r="F2821" s="14">
        <v>119.05500000000001</v>
      </c>
      <c r="G2821" s="14">
        <v>121.526</v>
      </c>
      <c r="H2821" s="14">
        <v>124.985</v>
      </c>
    </row>
    <row r="2822" spans="1:8" ht="15.75" x14ac:dyDescent="0.25">
      <c r="A2822" s="11">
        <v>5</v>
      </c>
      <c r="B2822" s="12" t="s">
        <v>212</v>
      </c>
      <c r="C2822" s="14">
        <v>9.2200000000000004E-2</v>
      </c>
      <c r="D2822" s="14">
        <v>2.3106</v>
      </c>
      <c r="E2822" s="14">
        <v>0</v>
      </c>
      <c r="F2822" s="14">
        <v>0</v>
      </c>
      <c r="G2822" s="14">
        <v>0</v>
      </c>
      <c r="H2822" s="14">
        <v>0</v>
      </c>
    </row>
    <row r="2823" spans="1:8" ht="31.5" x14ac:dyDescent="0.25">
      <c r="A2823" s="11">
        <v>6</v>
      </c>
      <c r="B2823" s="12" t="s">
        <v>213</v>
      </c>
      <c r="C2823" s="14">
        <v>2.7000000000000001E-3</v>
      </c>
      <c r="D2823" s="14">
        <v>3.4599999999999999E-2</v>
      </c>
      <c r="E2823" s="14">
        <v>0</v>
      </c>
      <c r="F2823" s="14">
        <v>0</v>
      </c>
      <c r="G2823" s="14">
        <v>0</v>
      </c>
      <c r="H2823" s="14">
        <v>0</v>
      </c>
    </row>
    <row r="2824" spans="1:8" ht="15.75" x14ac:dyDescent="0.25">
      <c r="A2824" s="11">
        <v>7</v>
      </c>
      <c r="B2824" s="12" t="s">
        <v>214</v>
      </c>
      <c r="C2824" s="14">
        <f t="shared" ref="C2824:H2824" si="581">C2825+C2826+C2827</f>
        <v>104.836</v>
      </c>
      <c r="D2824" s="14">
        <f t="shared" si="581"/>
        <v>119.376</v>
      </c>
      <c r="E2824" s="14">
        <f t="shared" si="581"/>
        <v>0</v>
      </c>
      <c r="F2824" s="14">
        <f t="shared" si="581"/>
        <v>0</v>
      </c>
      <c r="G2824" s="14">
        <f t="shared" si="581"/>
        <v>0</v>
      </c>
      <c r="H2824" s="14">
        <f t="shared" si="581"/>
        <v>0</v>
      </c>
    </row>
    <row r="2825" spans="1:8" ht="15.75" x14ac:dyDescent="0.25">
      <c r="A2825" s="11">
        <v>8</v>
      </c>
      <c r="B2825" s="12" t="s">
        <v>215</v>
      </c>
      <c r="C2825" s="14">
        <v>66.138999999999996</v>
      </c>
      <c r="D2825" s="14">
        <v>55.209000000000003</v>
      </c>
      <c r="E2825" s="14">
        <v>0</v>
      </c>
      <c r="F2825" s="14">
        <v>0</v>
      </c>
      <c r="G2825" s="14">
        <v>0</v>
      </c>
      <c r="H2825" s="14">
        <v>0</v>
      </c>
    </row>
    <row r="2826" spans="1:8" ht="31.5" x14ac:dyDescent="0.25">
      <c r="A2826" s="11">
        <v>9</v>
      </c>
      <c r="B2826" s="12" t="s">
        <v>216</v>
      </c>
      <c r="C2826" s="14">
        <v>38.697000000000003</v>
      </c>
      <c r="D2826" s="14">
        <v>64.167000000000002</v>
      </c>
      <c r="E2826" s="14">
        <v>0</v>
      </c>
      <c r="F2826" s="14"/>
      <c r="G2826" s="14"/>
      <c r="H2826" s="14"/>
    </row>
    <row r="2827" spans="1:8" ht="15.75" x14ac:dyDescent="0.25">
      <c r="A2827" s="11">
        <v>10</v>
      </c>
      <c r="B2827" s="12" t="s">
        <v>217</v>
      </c>
      <c r="C2827" s="14"/>
      <c r="D2827" s="14"/>
      <c r="E2827" s="14"/>
      <c r="F2827" s="14"/>
      <c r="G2827" s="14"/>
      <c r="H2827" s="14"/>
    </row>
    <row r="2828" spans="1:8" ht="15.75" x14ac:dyDescent="0.25">
      <c r="A2828" s="11">
        <v>11</v>
      </c>
      <c r="B2828" s="12" t="s">
        <v>218</v>
      </c>
      <c r="C2828" s="14"/>
      <c r="D2828" s="14"/>
      <c r="E2828" s="14"/>
      <c r="F2828" s="14"/>
      <c r="G2828" s="14"/>
      <c r="H2828" s="14"/>
    </row>
    <row r="2829" spans="1:8" ht="47.25" x14ac:dyDescent="0.25">
      <c r="A2829" s="11">
        <v>12</v>
      </c>
      <c r="B2829" s="12" t="s">
        <v>243</v>
      </c>
      <c r="C2829" s="14"/>
      <c r="D2829" s="14"/>
      <c r="E2829" s="14"/>
      <c r="F2829" s="14"/>
      <c r="G2829" s="14"/>
      <c r="H2829" s="14"/>
    </row>
    <row r="2830" spans="1:8" ht="15.75" x14ac:dyDescent="0.25">
      <c r="A2830" s="11">
        <v>13</v>
      </c>
      <c r="B2830" s="12" t="s">
        <v>220</v>
      </c>
      <c r="C2830" s="14">
        <v>156.02459999999999</v>
      </c>
      <c r="D2830" s="14">
        <v>222.18940000000001</v>
      </c>
      <c r="E2830" s="14">
        <v>116.389</v>
      </c>
      <c r="F2830" s="14">
        <v>119.05500000000001</v>
      </c>
      <c r="G2830" s="14">
        <v>121.526</v>
      </c>
      <c r="H2830" s="14">
        <v>124.985</v>
      </c>
    </row>
    <row r="2831" spans="1:8" ht="15.75" x14ac:dyDescent="0.25">
      <c r="A2831" s="11">
        <v>14</v>
      </c>
      <c r="B2831" s="12" t="s">
        <v>223</v>
      </c>
      <c r="C2831" s="14">
        <v>0</v>
      </c>
      <c r="D2831" s="14">
        <f>D2830/C2830*100</f>
        <v>142.40664613144338</v>
      </c>
      <c r="E2831" s="14">
        <f>E2830/D2830*100</f>
        <v>52.382786937630691</v>
      </c>
      <c r="F2831" s="14">
        <f>F2830/E2830*100</f>
        <v>102.29059447198618</v>
      </c>
      <c r="G2831" s="14">
        <f>G2830/F2830*100</f>
        <v>102.07551131829827</v>
      </c>
      <c r="H2831" s="14">
        <f>H2830/G2830*100</f>
        <v>102.84630449451146</v>
      </c>
    </row>
    <row r="2832" spans="1:8" ht="15.75" x14ac:dyDescent="0.25">
      <c r="A2832" s="10"/>
      <c r="B2832" s="10" t="s">
        <v>239</v>
      </c>
      <c r="C2832" s="14"/>
      <c r="D2832" s="14"/>
      <c r="E2832" s="14"/>
      <c r="F2832" s="14"/>
      <c r="G2832" s="14"/>
      <c r="H2832" s="14"/>
    </row>
    <row r="2833" spans="1:8" ht="15.75" x14ac:dyDescent="0.25">
      <c r="A2833" s="56"/>
      <c r="B2833" s="57" t="s">
        <v>384</v>
      </c>
      <c r="C2833" s="14"/>
      <c r="D2833" s="14"/>
      <c r="E2833" s="14"/>
      <c r="F2833" s="14"/>
      <c r="G2833" s="14"/>
      <c r="H2833" s="14"/>
    </row>
    <row r="2834" spans="1:8" ht="15.75" x14ac:dyDescent="0.25">
      <c r="A2834" s="11">
        <v>1</v>
      </c>
      <c r="B2834" s="12" t="s">
        <v>207</v>
      </c>
      <c r="C2834" s="14">
        <f t="shared" ref="C2834:H2834" si="582">C2835+C2840</f>
        <v>3422.384</v>
      </c>
      <c r="D2834" s="14">
        <f t="shared" si="582"/>
        <v>3148.90263633</v>
      </c>
      <c r="E2834" s="14">
        <f t="shared" si="582"/>
        <v>1064.175</v>
      </c>
      <c r="F2834" s="14">
        <f t="shared" si="582"/>
        <v>1340.0255000000002</v>
      </c>
      <c r="G2834" s="14">
        <f t="shared" si="582"/>
        <v>1420.4270299999998</v>
      </c>
      <c r="H2834" s="14">
        <f t="shared" si="582"/>
        <v>1491.4483815000001</v>
      </c>
    </row>
    <row r="2835" spans="1:8" ht="31.5" x14ac:dyDescent="0.25">
      <c r="A2835" s="11">
        <v>2</v>
      </c>
      <c r="B2835" s="12" t="s">
        <v>209</v>
      </c>
      <c r="C2835" s="14">
        <f t="shared" ref="C2835:H2835" si="583">C2837+C2838+C2839</f>
        <v>702.70899999999995</v>
      </c>
      <c r="D2835" s="14">
        <f t="shared" si="583"/>
        <v>1283.2208833300001</v>
      </c>
      <c r="E2835" s="14">
        <f t="shared" si="583"/>
        <v>1050.954</v>
      </c>
      <c r="F2835" s="14">
        <f t="shared" si="583"/>
        <v>1340.0255000000002</v>
      </c>
      <c r="G2835" s="14">
        <f t="shared" si="583"/>
        <v>1420.4270299999998</v>
      </c>
      <c r="H2835" s="14">
        <f t="shared" si="583"/>
        <v>1491.4483815000001</v>
      </c>
    </row>
    <row r="2836" spans="1:8" ht="15.75" x14ac:dyDescent="0.25">
      <c r="A2836" s="11">
        <v>3</v>
      </c>
      <c r="B2836" s="12" t="s">
        <v>223</v>
      </c>
      <c r="C2836" s="14">
        <v>0</v>
      </c>
      <c r="D2836" s="14">
        <f>D2835/C2835*100</f>
        <v>182.61056615611869</v>
      </c>
      <c r="E2836" s="14">
        <f>E2835/D2835*100</f>
        <v>81.899695808623378</v>
      </c>
      <c r="F2836" s="14">
        <f>F2835/E2835*100</f>
        <v>127.50562821969376</v>
      </c>
      <c r="G2836" s="14">
        <f>G2835/F2835*100</f>
        <v>105.99999999999999</v>
      </c>
      <c r="H2836" s="14">
        <f>H2835/G2835*100</f>
        <v>105.00000000000003</v>
      </c>
    </row>
    <row r="2837" spans="1:8" ht="15.75" x14ac:dyDescent="0.25">
      <c r="A2837" s="11">
        <v>4</v>
      </c>
      <c r="B2837" s="12" t="s">
        <v>211</v>
      </c>
      <c r="C2837" s="14">
        <v>628.84100000000001</v>
      </c>
      <c r="D2837" s="14">
        <v>777.88892171999998</v>
      </c>
      <c r="E2837" s="14">
        <v>726.11</v>
      </c>
      <c r="F2837" s="14">
        <v>769.67660000000001</v>
      </c>
      <c r="G2837" s="14">
        <v>815.85719600000004</v>
      </c>
      <c r="H2837" s="14">
        <v>856.65005580000002</v>
      </c>
    </row>
    <row r="2838" spans="1:8" ht="15.75" x14ac:dyDescent="0.25">
      <c r="A2838" s="11">
        <v>5</v>
      </c>
      <c r="B2838" s="12" t="s">
        <v>212</v>
      </c>
      <c r="C2838" s="14">
        <v>0.67</v>
      </c>
      <c r="D2838" s="14">
        <v>4.2371736100000001</v>
      </c>
      <c r="E2838" s="14">
        <v>5.5E-2</v>
      </c>
      <c r="F2838" s="14">
        <v>5.8299999999999998E-2</v>
      </c>
      <c r="G2838" s="14">
        <v>6.1797999999999999E-2</v>
      </c>
      <c r="H2838" s="14">
        <v>6.4887899999999998E-2</v>
      </c>
    </row>
    <row r="2839" spans="1:8" ht="31.5" x14ac:dyDescent="0.25">
      <c r="A2839" s="11">
        <v>6</v>
      </c>
      <c r="B2839" s="12" t="s">
        <v>213</v>
      </c>
      <c r="C2839" s="14">
        <v>73.197999999999993</v>
      </c>
      <c r="D2839" s="14">
        <v>501.09478799999999</v>
      </c>
      <c r="E2839" s="14">
        <v>324.78899999999999</v>
      </c>
      <c r="F2839" s="14">
        <v>570.29060000000004</v>
      </c>
      <c r="G2839" s="14">
        <v>604.50803599999995</v>
      </c>
      <c r="H2839" s="14">
        <v>634.73343780000005</v>
      </c>
    </row>
    <row r="2840" spans="1:8" ht="15.75" x14ac:dyDescent="0.25">
      <c r="A2840" s="11">
        <v>7</v>
      </c>
      <c r="B2840" s="12" t="s">
        <v>214</v>
      </c>
      <c r="C2840" s="14">
        <f t="shared" ref="C2840:H2840" si="584">C2841+C2842+C2843</f>
        <v>2719.6750000000002</v>
      </c>
      <c r="D2840" s="14">
        <f t="shared" si="584"/>
        <v>1865.6817530000001</v>
      </c>
      <c r="E2840" s="14">
        <f t="shared" si="584"/>
        <v>13.221</v>
      </c>
      <c r="F2840" s="14">
        <f t="shared" si="584"/>
        <v>0</v>
      </c>
      <c r="G2840" s="14">
        <f t="shared" si="584"/>
        <v>0</v>
      </c>
      <c r="H2840" s="14">
        <f t="shared" si="584"/>
        <v>0</v>
      </c>
    </row>
    <row r="2841" spans="1:8" ht="15.75" x14ac:dyDescent="0.25">
      <c r="A2841" s="11">
        <v>8</v>
      </c>
      <c r="B2841" s="12" t="s">
        <v>215</v>
      </c>
      <c r="C2841" s="14">
        <v>238.22200000000001</v>
      </c>
      <c r="D2841" s="14">
        <v>0</v>
      </c>
      <c r="E2841" s="14">
        <v>13.221</v>
      </c>
      <c r="F2841" s="14">
        <v>0</v>
      </c>
      <c r="G2841" s="14">
        <v>0</v>
      </c>
      <c r="H2841" s="14">
        <v>0</v>
      </c>
    </row>
    <row r="2842" spans="1:8" ht="31.5" x14ac:dyDescent="0.25">
      <c r="A2842" s="11">
        <v>9</v>
      </c>
      <c r="B2842" s="12" t="s">
        <v>216</v>
      </c>
      <c r="C2842" s="14">
        <v>1838.7670000000001</v>
      </c>
      <c r="D2842" s="14">
        <v>1833.221753</v>
      </c>
      <c r="E2842" s="14">
        <v>0</v>
      </c>
      <c r="F2842" s="14"/>
      <c r="G2842" s="14"/>
      <c r="H2842" s="14"/>
    </row>
    <row r="2843" spans="1:8" ht="15.75" x14ac:dyDescent="0.25">
      <c r="A2843" s="11">
        <v>10</v>
      </c>
      <c r="B2843" s="12" t="s">
        <v>217</v>
      </c>
      <c r="C2843" s="14">
        <v>642.68600000000004</v>
      </c>
      <c r="D2843" s="14">
        <v>32.46</v>
      </c>
      <c r="E2843" s="14">
        <v>0</v>
      </c>
      <c r="F2843" s="14"/>
      <c r="G2843" s="14"/>
      <c r="H2843" s="14"/>
    </row>
    <row r="2844" spans="1:8" ht="15.75" x14ac:dyDescent="0.25">
      <c r="A2844" s="11">
        <v>11</v>
      </c>
      <c r="B2844" s="12" t="s">
        <v>218</v>
      </c>
      <c r="C2844" s="14"/>
      <c r="D2844" s="14"/>
      <c r="E2844" s="14"/>
      <c r="F2844" s="14"/>
      <c r="G2844" s="14"/>
      <c r="H2844" s="14"/>
    </row>
    <row r="2845" spans="1:8" ht="47.25" x14ac:dyDescent="0.25">
      <c r="A2845" s="11">
        <v>12</v>
      </c>
      <c r="B2845" s="12" t="s">
        <v>243</v>
      </c>
      <c r="C2845" s="14"/>
      <c r="D2845" s="14"/>
      <c r="E2845" s="14"/>
      <c r="F2845" s="14"/>
      <c r="G2845" s="14"/>
      <c r="H2845" s="14"/>
    </row>
    <row r="2846" spans="1:8" ht="15.75" x14ac:dyDescent="0.25">
      <c r="A2846" s="11">
        <v>13</v>
      </c>
      <c r="B2846" s="12" t="s">
        <v>220</v>
      </c>
      <c r="C2846" s="14">
        <v>3418.1544246499998</v>
      </c>
      <c r="D2846" s="14">
        <v>3182.8795731599998</v>
      </c>
      <c r="E2846" s="14">
        <v>1064.175</v>
      </c>
      <c r="F2846" s="14">
        <v>1340.0255</v>
      </c>
      <c r="G2846" s="14">
        <v>1420.4270300000001</v>
      </c>
      <c r="H2846" s="14">
        <v>1491.4483815000001</v>
      </c>
    </row>
    <row r="2847" spans="1:8" ht="15.75" x14ac:dyDescent="0.25">
      <c r="A2847" s="11">
        <v>14</v>
      </c>
      <c r="B2847" s="12" t="s">
        <v>223</v>
      </c>
      <c r="C2847" s="14">
        <v>0</v>
      </c>
      <c r="D2847" s="14">
        <f>D2846/C2846*100</f>
        <v>93.116903970361406</v>
      </c>
      <c r="E2847" s="14">
        <f>E2846/D2846*100</f>
        <v>33.434346965992013</v>
      </c>
      <c r="F2847" s="14">
        <f>F2846/E2846*100</f>
        <v>125.92153546174268</v>
      </c>
      <c r="G2847" s="14">
        <f>G2846/F2846*100</f>
        <v>106</v>
      </c>
      <c r="H2847" s="14">
        <f>H2846/G2846*100</f>
        <v>105</v>
      </c>
    </row>
    <row r="2848" spans="1:8" ht="15.75" x14ac:dyDescent="0.25">
      <c r="A2848" s="56"/>
      <c r="B2848" s="57" t="s">
        <v>385</v>
      </c>
      <c r="C2848" s="14"/>
      <c r="D2848" s="14"/>
      <c r="E2848" s="14"/>
      <c r="F2848" s="14"/>
      <c r="G2848" s="14"/>
      <c r="H2848" s="14"/>
    </row>
    <row r="2849" spans="1:8" ht="15.75" x14ac:dyDescent="0.25">
      <c r="A2849" s="11">
        <v>1</v>
      </c>
      <c r="B2849" s="12" t="s">
        <v>207</v>
      </c>
      <c r="C2849" s="14">
        <f t="shared" ref="C2849:H2849" si="585">C2850+C2855</f>
        <v>659.44</v>
      </c>
      <c r="D2849" s="14">
        <f t="shared" si="585"/>
        <v>394.30716338000002</v>
      </c>
      <c r="E2849" s="14">
        <f t="shared" si="585"/>
        <v>236.71199999999999</v>
      </c>
      <c r="F2849" s="14">
        <f t="shared" si="585"/>
        <v>239.47657799999999</v>
      </c>
      <c r="G2849" s="14">
        <f t="shared" si="585"/>
        <v>253.84517268000002</v>
      </c>
      <c r="H2849" s="14">
        <f t="shared" si="585"/>
        <v>266.537431314</v>
      </c>
    </row>
    <row r="2850" spans="1:8" ht="31.5" x14ac:dyDescent="0.25">
      <c r="A2850" s="11">
        <v>2</v>
      </c>
      <c r="B2850" s="12" t="s">
        <v>209</v>
      </c>
      <c r="C2850" s="14">
        <f t="shared" ref="C2850:H2850" si="586">C2852+C2853+C2854</f>
        <v>58.613</v>
      </c>
      <c r="D2850" s="14">
        <f t="shared" si="586"/>
        <v>79.478163379999998</v>
      </c>
      <c r="E2850" s="14">
        <f t="shared" si="586"/>
        <v>64.362000000000009</v>
      </c>
      <c r="F2850" s="14">
        <f t="shared" si="586"/>
        <v>68.223826000000003</v>
      </c>
      <c r="G2850" s="14">
        <f t="shared" si="586"/>
        <v>72.317255559999992</v>
      </c>
      <c r="H2850" s="14">
        <f t="shared" si="586"/>
        <v>75.933118338</v>
      </c>
    </row>
    <row r="2851" spans="1:8" ht="15.75" x14ac:dyDescent="0.25">
      <c r="A2851" s="11">
        <v>3</v>
      </c>
      <c r="B2851" s="12" t="s">
        <v>223</v>
      </c>
      <c r="C2851" s="14">
        <v>0</v>
      </c>
      <c r="D2851" s="14">
        <f>D2850/C2850*100</f>
        <v>135.5981836452664</v>
      </c>
      <c r="E2851" s="14">
        <f>E2850/D2850*100</f>
        <v>80.980733905831741</v>
      </c>
      <c r="F2851" s="14">
        <f>F2850/E2850*100</f>
        <v>106.00016469345263</v>
      </c>
      <c r="G2851" s="14">
        <f>G2850/F2850*100</f>
        <v>105.99999999999999</v>
      </c>
      <c r="H2851" s="14">
        <f>H2850/G2850*100</f>
        <v>105</v>
      </c>
    </row>
    <row r="2852" spans="1:8" ht="15.75" x14ac:dyDescent="0.25">
      <c r="A2852" s="11">
        <v>4</v>
      </c>
      <c r="B2852" s="12" t="s">
        <v>211</v>
      </c>
      <c r="C2852" s="14">
        <v>48.454000000000001</v>
      </c>
      <c r="D2852" s="14">
        <v>52.123169820000001</v>
      </c>
      <c r="E2852" s="14">
        <v>54.572000000000003</v>
      </c>
      <c r="F2852" s="14">
        <v>57.846426000000001</v>
      </c>
      <c r="G2852" s="14">
        <v>61.317211559999997</v>
      </c>
      <c r="H2852" s="14">
        <v>64.383072138000003</v>
      </c>
    </row>
    <row r="2853" spans="1:8" ht="15.75" x14ac:dyDescent="0.25">
      <c r="A2853" s="11">
        <v>5</v>
      </c>
      <c r="B2853" s="12" t="s">
        <v>212</v>
      </c>
      <c r="C2853" s="14">
        <v>1.2390000000000001</v>
      </c>
      <c r="D2853" s="14">
        <v>1.64030426</v>
      </c>
      <c r="E2853" s="14">
        <v>0.99</v>
      </c>
      <c r="F2853" s="14">
        <v>1.0494000000000001</v>
      </c>
      <c r="G2853" s="14">
        <v>1.1123639999999999</v>
      </c>
      <c r="H2853" s="14">
        <v>1.1679822</v>
      </c>
    </row>
    <row r="2854" spans="1:8" ht="31.5" x14ac:dyDescent="0.25">
      <c r="A2854" s="11">
        <v>6</v>
      </c>
      <c r="B2854" s="12" t="s">
        <v>213</v>
      </c>
      <c r="C2854" s="14">
        <v>8.92</v>
      </c>
      <c r="D2854" s="14">
        <v>25.7146893</v>
      </c>
      <c r="E2854" s="14">
        <v>8.8000000000000007</v>
      </c>
      <c r="F2854" s="14">
        <v>9.3279999999999994</v>
      </c>
      <c r="G2854" s="14">
        <v>9.8876799999999996</v>
      </c>
      <c r="H2854" s="14">
        <v>10.382064</v>
      </c>
    </row>
    <row r="2855" spans="1:8" ht="15.75" x14ac:dyDescent="0.25">
      <c r="A2855" s="11">
        <v>7</v>
      </c>
      <c r="B2855" s="12" t="s">
        <v>214</v>
      </c>
      <c r="C2855" s="14">
        <f t="shared" ref="C2855:H2855" si="587">C2856+C2857+C2858</f>
        <v>600.827</v>
      </c>
      <c r="D2855" s="14">
        <f t="shared" si="587"/>
        <v>314.82900000000001</v>
      </c>
      <c r="E2855" s="14">
        <f t="shared" si="587"/>
        <v>172.35</v>
      </c>
      <c r="F2855" s="14">
        <f t="shared" si="587"/>
        <v>171.25275199999999</v>
      </c>
      <c r="G2855" s="14">
        <f t="shared" si="587"/>
        <v>181.52791712000001</v>
      </c>
      <c r="H2855" s="14">
        <f t="shared" si="587"/>
        <v>190.60431297599999</v>
      </c>
    </row>
    <row r="2856" spans="1:8" ht="15.75" x14ac:dyDescent="0.25">
      <c r="A2856" s="11">
        <v>8</v>
      </c>
      <c r="B2856" s="12" t="s">
        <v>215</v>
      </c>
      <c r="C2856" s="14">
        <v>176.37200000000001</v>
      </c>
      <c r="D2856" s="14">
        <v>146.87200000000001</v>
      </c>
      <c r="E2856" s="14">
        <v>172.35</v>
      </c>
      <c r="F2856" s="14">
        <v>171.25275199999999</v>
      </c>
      <c r="G2856" s="14">
        <v>181.52791712000001</v>
      </c>
      <c r="H2856" s="14">
        <v>190.60431297599999</v>
      </c>
    </row>
    <row r="2857" spans="1:8" ht="31.5" x14ac:dyDescent="0.25">
      <c r="A2857" s="11">
        <v>9</v>
      </c>
      <c r="B2857" s="12" t="s">
        <v>216</v>
      </c>
      <c r="C2857" s="14">
        <v>424.45499999999998</v>
      </c>
      <c r="D2857" s="14">
        <v>167.95699999999999</v>
      </c>
      <c r="E2857" s="14">
        <v>0</v>
      </c>
      <c r="F2857" s="14"/>
      <c r="G2857" s="14"/>
      <c r="H2857" s="14"/>
    </row>
    <row r="2858" spans="1:8" ht="15.75" x14ac:dyDescent="0.25">
      <c r="A2858" s="11">
        <v>10</v>
      </c>
      <c r="B2858" s="12" t="s">
        <v>217</v>
      </c>
      <c r="C2858" s="14"/>
      <c r="D2858" s="14"/>
      <c r="E2858" s="14"/>
      <c r="F2858" s="14"/>
      <c r="G2858" s="14"/>
      <c r="H2858" s="14"/>
    </row>
    <row r="2859" spans="1:8" ht="15.75" x14ac:dyDescent="0.25">
      <c r="A2859" s="11">
        <v>11</v>
      </c>
      <c r="B2859" s="12" t="s">
        <v>218</v>
      </c>
      <c r="C2859" s="14"/>
      <c r="D2859" s="14"/>
      <c r="E2859" s="14"/>
      <c r="F2859" s="14"/>
      <c r="G2859" s="14"/>
      <c r="H2859" s="14"/>
    </row>
    <row r="2860" spans="1:8" ht="47.25" x14ac:dyDescent="0.25">
      <c r="A2860" s="11">
        <v>12</v>
      </c>
      <c r="B2860" s="12" t="s">
        <v>243</v>
      </c>
      <c r="C2860" s="14"/>
      <c r="D2860" s="14"/>
      <c r="E2860" s="14"/>
      <c r="F2860" s="14"/>
      <c r="G2860" s="14"/>
      <c r="H2860" s="14"/>
    </row>
    <row r="2861" spans="1:8" ht="15.75" x14ac:dyDescent="0.25">
      <c r="A2861" s="11">
        <v>13</v>
      </c>
      <c r="B2861" s="12" t="s">
        <v>220</v>
      </c>
      <c r="C2861" s="14">
        <v>665.67119464999996</v>
      </c>
      <c r="D2861" s="14">
        <v>363.47403995000002</v>
      </c>
      <c r="E2861" s="14">
        <v>236.71199999999999</v>
      </c>
      <c r="F2861" s="14">
        <v>239.47657799999999</v>
      </c>
      <c r="G2861" s="14">
        <v>253.84517267999999</v>
      </c>
      <c r="H2861" s="14">
        <v>266.537431314</v>
      </c>
    </row>
    <row r="2862" spans="1:8" ht="15.75" x14ac:dyDescent="0.25">
      <c r="A2862" s="11">
        <v>14</v>
      </c>
      <c r="B2862" s="12" t="s">
        <v>223</v>
      </c>
      <c r="C2862" s="14">
        <v>0</v>
      </c>
      <c r="D2862" s="14">
        <f>D2861/C2861*100</f>
        <v>54.602639091377426</v>
      </c>
      <c r="E2862" s="14">
        <f>E2861/D2861*100</f>
        <v>65.124871100165066</v>
      </c>
      <c r="F2862" s="14">
        <f>F2861/E2861*100</f>
        <v>101.167907837372</v>
      </c>
      <c r="G2862" s="14">
        <f>G2861/F2861*100</f>
        <v>106</v>
      </c>
      <c r="H2862" s="14">
        <f>H2861/G2861*100</f>
        <v>105</v>
      </c>
    </row>
    <row r="2863" spans="1:8" ht="15.75" x14ac:dyDescent="0.25">
      <c r="A2863" s="57"/>
      <c r="B2863" s="57" t="s">
        <v>386</v>
      </c>
      <c r="C2863" s="14"/>
      <c r="D2863" s="14"/>
      <c r="E2863" s="14"/>
      <c r="F2863" s="14"/>
      <c r="G2863" s="14"/>
      <c r="H2863" s="14"/>
    </row>
    <row r="2864" spans="1:8" ht="15.75" x14ac:dyDescent="0.25">
      <c r="A2864" s="11">
        <v>1</v>
      </c>
      <c r="B2864" s="12" t="s">
        <v>207</v>
      </c>
      <c r="C2864" s="14">
        <f t="shared" ref="C2864:H2864" si="588">C2865+C2870</f>
        <v>203.72805643999999</v>
      </c>
      <c r="D2864" s="14">
        <f t="shared" si="588"/>
        <v>238.61525319</v>
      </c>
      <c r="E2864" s="14">
        <f t="shared" si="588"/>
        <v>114.489</v>
      </c>
      <c r="F2864" s="14">
        <f t="shared" si="588"/>
        <v>145.076052</v>
      </c>
      <c r="G2864" s="14">
        <f t="shared" si="588"/>
        <v>153.78061511999999</v>
      </c>
      <c r="H2864" s="14">
        <f t="shared" si="588"/>
        <v>161.46964587600002</v>
      </c>
    </row>
    <row r="2865" spans="1:8" ht="31.5" x14ac:dyDescent="0.25">
      <c r="A2865" s="11">
        <v>2</v>
      </c>
      <c r="B2865" s="12" t="s">
        <v>209</v>
      </c>
      <c r="C2865" s="14">
        <f t="shared" ref="C2865:H2865" si="589">C2867+C2868+C2869</f>
        <v>26.126056440000003</v>
      </c>
      <c r="D2865" s="14">
        <f t="shared" si="589"/>
        <v>74.966253190000003</v>
      </c>
      <c r="E2865" s="14">
        <f t="shared" si="589"/>
        <v>45.869</v>
      </c>
      <c r="F2865" s="14">
        <f t="shared" si="589"/>
        <v>48.621034000000002</v>
      </c>
      <c r="G2865" s="14">
        <f t="shared" si="589"/>
        <v>51.538296039999999</v>
      </c>
      <c r="H2865" s="14">
        <f t="shared" si="589"/>
        <v>54.115210842000003</v>
      </c>
    </row>
    <row r="2866" spans="1:8" ht="15.75" x14ac:dyDescent="0.25">
      <c r="A2866" s="11">
        <v>3</v>
      </c>
      <c r="B2866" s="12" t="s">
        <v>223</v>
      </c>
      <c r="C2866" s="14">
        <v>0</v>
      </c>
      <c r="D2866" s="14">
        <f>D2865/C2865*100</f>
        <v>286.94056204833032</v>
      </c>
      <c r="E2866" s="14">
        <f>E2865/D2865*100</f>
        <v>61.186197853247684</v>
      </c>
      <c r="F2866" s="14">
        <f>F2865/E2865*100</f>
        <v>105.99976890710504</v>
      </c>
      <c r="G2866" s="14">
        <f>G2865/F2865*100</f>
        <v>105.99999999999999</v>
      </c>
      <c r="H2866" s="14">
        <f>H2865/G2865*100</f>
        <v>105</v>
      </c>
    </row>
    <row r="2867" spans="1:8" ht="15.75" x14ac:dyDescent="0.25">
      <c r="A2867" s="11">
        <v>4</v>
      </c>
      <c r="B2867" s="12" t="s">
        <v>211</v>
      </c>
      <c r="C2867" s="14">
        <v>25.225000000000001</v>
      </c>
      <c r="D2867" s="14">
        <v>61.849729189999998</v>
      </c>
      <c r="E2867" s="14">
        <v>45.869</v>
      </c>
      <c r="F2867" s="14">
        <v>48.621034000000002</v>
      </c>
      <c r="G2867" s="14">
        <v>51.538296039999999</v>
      </c>
      <c r="H2867" s="14">
        <v>54.115210842000003</v>
      </c>
    </row>
    <row r="2868" spans="1:8" ht="15.75" x14ac:dyDescent="0.25">
      <c r="A2868" s="11">
        <v>5</v>
      </c>
      <c r="B2868" s="12" t="s">
        <v>212</v>
      </c>
      <c r="C2868" s="14">
        <v>0.90105643999999996</v>
      </c>
      <c r="D2868" s="14">
        <v>1.457616</v>
      </c>
      <c r="E2868" s="14"/>
      <c r="F2868" s="14"/>
      <c r="G2868" s="14"/>
      <c r="H2868" s="14"/>
    </row>
    <row r="2869" spans="1:8" ht="31.5" x14ac:dyDescent="0.25">
      <c r="A2869" s="11">
        <v>6</v>
      </c>
      <c r="B2869" s="12" t="s">
        <v>213</v>
      </c>
      <c r="C2869" s="14"/>
      <c r="D2869" s="14">
        <v>11.658908</v>
      </c>
      <c r="E2869" s="14"/>
      <c r="F2869" s="14"/>
      <c r="G2869" s="14"/>
      <c r="H2869" s="14"/>
    </row>
    <row r="2870" spans="1:8" ht="15.75" x14ac:dyDescent="0.25">
      <c r="A2870" s="11">
        <v>7</v>
      </c>
      <c r="B2870" s="12" t="s">
        <v>214</v>
      </c>
      <c r="C2870" s="14">
        <f t="shared" ref="C2870:H2870" si="590">C2871+C2872+C2873</f>
        <v>177.60199999999998</v>
      </c>
      <c r="D2870" s="14">
        <f t="shared" si="590"/>
        <v>163.649</v>
      </c>
      <c r="E2870" s="14">
        <f t="shared" si="590"/>
        <v>68.62</v>
      </c>
      <c r="F2870" s="14">
        <f t="shared" si="590"/>
        <v>96.455017999999995</v>
      </c>
      <c r="G2870" s="14">
        <f t="shared" si="590"/>
        <v>102.24231908</v>
      </c>
      <c r="H2870" s="14">
        <f t="shared" si="590"/>
        <v>107.35443503400001</v>
      </c>
    </row>
    <row r="2871" spans="1:8" ht="15.75" x14ac:dyDescent="0.25">
      <c r="A2871" s="11">
        <v>8</v>
      </c>
      <c r="B2871" s="12" t="s">
        <v>215</v>
      </c>
      <c r="C2871" s="14">
        <v>86.364999999999995</v>
      </c>
      <c r="D2871" s="14">
        <v>82.722999999999999</v>
      </c>
      <c r="E2871" s="14">
        <v>68.62</v>
      </c>
      <c r="F2871" s="14">
        <v>96.455017999999995</v>
      </c>
      <c r="G2871" s="14">
        <v>102.24231908</v>
      </c>
      <c r="H2871" s="14">
        <v>107.35443503400001</v>
      </c>
    </row>
    <row r="2872" spans="1:8" ht="31.5" x14ac:dyDescent="0.25">
      <c r="A2872" s="11">
        <v>9</v>
      </c>
      <c r="B2872" s="12" t="s">
        <v>216</v>
      </c>
      <c r="C2872" s="14">
        <v>91.236999999999995</v>
      </c>
      <c r="D2872" s="14">
        <v>80.926000000000002</v>
      </c>
      <c r="E2872" s="14">
        <v>0</v>
      </c>
      <c r="F2872" s="14"/>
      <c r="G2872" s="14"/>
      <c r="H2872" s="14"/>
    </row>
    <row r="2873" spans="1:8" ht="33" customHeight="1" x14ac:dyDescent="0.25">
      <c r="A2873" s="11">
        <v>10</v>
      </c>
      <c r="B2873" s="12" t="s">
        <v>217</v>
      </c>
      <c r="C2873" s="14"/>
      <c r="D2873" s="14"/>
      <c r="E2873" s="14"/>
      <c r="F2873" s="14"/>
      <c r="G2873" s="14"/>
      <c r="H2873" s="14"/>
    </row>
    <row r="2874" spans="1:8" ht="15.75" x14ac:dyDescent="0.25">
      <c r="A2874" s="11">
        <v>11</v>
      </c>
      <c r="B2874" s="12" t="s">
        <v>218</v>
      </c>
      <c r="C2874" s="14"/>
      <c r="D2874" s="14"/>
      <c r="E2874" s="14"/>
      <c r="F2874" s="14"/>
      <c r="G2874" s="14"/>
      <c r="H2874" s="14"/>
    </row>
    <row r="2875" spans="1:8" ht="47.25" x14ac:dyDescent="0.25">
      <c r="A2875" s="11">
        <v>12</v>
      </c>
      <c r="B2875" s="12" t="s">
        <v>243</v>
      </c>
      <c r="C2875" s="14"/>
      <c r="D2875" s="14"/>
      <c r="E2875" s="14"/>
      <c r="F2875" s="14"/>
      <c r="G2875" s="14"/>
      <c r="H2875" s="14"/>
    </row>
    <row r="2876" spans="1:8" ht="15.75" x14ac:dyDescent="0.25">
      <c r="A2876" s="11">
        <v>13</v>
      </c>
      <c r="B2876" s="12" t="s">
        <v>220</v>
      </c>
      <c r="C2876" s="14">
        <v>199.75769127000001</v>
      </c>
      <c r="D2876" s="14">
        <v>217.68530168999999</v>
      </c>
      <c r="E2876" s="14">
        <v>114.489</v>
      </c>
      <c r="F2876" s="14">
        <v>145.076052</v>
      </c>
      <c r="G2876" s="14">
        <v>153.78061511999999</v>
      </c>
      <c r="H2876" s="14">
        <v>161.46964587599999</v>
      </c>
    </row>
    <row r="2877" spans="1:8" ht="15.75" x14ac:dyDescent="0.25">
      <c r="A2877" s="11">
        <v>14</v>
      </c>
      <c r="B2877" s="12" t="s">
        <v>223</v>
      </c>
      <c r="C2877" s="14">
        <v>0</v>
      </c>
      <c r="D2877" s="14">
        <f>D2876/C2876*100</f>
        <v>108.97467842465618</v>
      </c>
      <c r="E2877" s="14">
        <f>E2876/D2876*100</f>
        <v>52.593812770620971</v>
      </c>
      <c r="F2877" s="14">
        <f>F2876/E2876*100</f>
        <v>126.71614914969997</v>
      </c>
      <c r="G2877" s="14">
        <f>G2876/F2876*100</f>
        <v>105.99999999999999</v>
      </c>
      <c r="H2877" s="14">
        <f>H2876/G2876*100</f>
        <v>105</v>
      </c>
    </row>
    <row r="2878" spans="1:8" ht="15.75" x14ac:dyDescent="0.25">
      <c r="A2878" s="57"/>
      <c r="B2878" s="57" t="s">
        <v>387</v>
      </c>
      <c r="C2878" s="14"/>
      <c r="D2878" s="14"/>
      <c r="E2878" s="14"/>
      <c r="F2878" s="14"/>
      <c r="G2878" s="14"/>
      <c r="H2878" s="14"/>
    </row>
    <row r="2879" spans="1:8" ht="15.75" x14ac:dyDescent="0.25">
      <c r="A2879" s="11">
        <v>1</v>
      </c>
      <c r="B2879" s="12" t="s">
        <v>207</v>
      </c>
      <c r="C2879" s="14">
        <f>C2880+C2885</f>
        <v>2114.92</v>
      </c>
      <c r="D2879" s="14">
        <f>D2880+D2885</f>
        <v>806.81302736000009</v>
      </c>
      <c r="E2879" s="14">
        <f t="shared" ref="E2879:H2879" si="591">E2880+E2885</f>
        <v>396.99</v>
      </c>
      <c r="F2879" s="14">
        <f t="shared" si="591"/>
        <v>453.98559799999998</v>
      </c>
      <c r="G2879" s="14">
        <f t="shared" si="591"/>
        <v>481.22473387999997</v>
      </c>
      <c r="H2879" s="14">
        <f t="shared" si="591"/>
        <v>505.28597057399998</v>
      </c>
    </row>
    <row r="2880" spans="1:8" ht="31.5" x14ac:dyDescent="0.25">
      <c r="A2880" s="11">
        <v>2</v>
      </c>
      <c r="B2880" s="12" t="s">
        <v>209</v>
      </c>
      <c r="C2880" s="14">
        <f t="shared" ref="C2880:H2880" si="592">C2882+C2883+C2884</f>
        <v>198.935</v>
      </c>
      <c r="D2880" s="14">
        <f t="shared" si="592"/>
        <v>275.87019836000002</v>
      </c>
      <c r="E2880" s="14">
        <f t="shared" si="592"/>
        <v>221.73099999999999</v>
      </c>
      <c r="F2880" s="14">
        <f t="shared" si="592"/>
        <v>235.03528399999999</v>
      </c>
      <c r="G2880" s="14">
        <f t="shared" si="592"/>
        <v>249.13740103999999</v>
      </c>
      <c r="H2880" s="14">
        <f t="shared" si="592"/>
        <v>261.59427109199999</v>
      </c>
    </row>
    <row r="2881" spans="1:8" ht="15.75" x14ac:dyDescent="0.25">
      <c r="A2881" s="11">
        <v>3</v>
      </c>
      <c r="B2881" s="12" t="s">
        <v>223</v>
      </c>
      <c r="C2881" s="14">
        <v>0</v>
      </c>
      <c r="D2881" s="14">
        <f>D2880/C2880*100</f>
        <v>138.67353575791088</v>
      </c>
      <c r="E2881" s="14">
        <f>E2880/D2880*100</f>
        <v>80.375118921199871</v>
      </c>
      <c r="F2881" s="14">
        <f>F2880/E2880*100</f>
        <v>106.00019122269777</v>
      </c>
      <c r="G2881" s="14">
        <f>G2880/F2880*100</f>
        <v>106</v>
      </c>
      <c r="H2881" s="14">
        <f>H2880/G2880*100</f>
        <v>105</v>
      </c>
    </row>
    <row r="2882" spans="1:8" ht="15.75" x14ac:dyDescent="0.25">
      <c r="A2882" s="11">
        <v>4</v>
      </c>
      <c r="B2882" s="12" t="s">
        <v>211</v>
      </c>
      <c r="C2882" s="14">
        <v>131.83799999999999</v>
      </c>
      <c r="D2882" s="14">
        <v>199.89406695</v>
      </c>
      <c r="E2882" s="14">
        <v>167.83099999999999</v>
      </c>
      <c r="F2882" s="14">
        <v>177.901284</v>
      </c>
      <c r="G2882" s="14">
        <v>188.57536103999999</v>
      </c>
      <c r="H2882" s="14">
        <v>198.004129092</v>
      </c>
    </row>
    <row r="2883" spans="1:8" ht="15.75" x14ac:dyDescent="0.25">
      <c r="A2883" s="11">
        <v>5</v>
      </c>
      <c r="B2883" s="12" t="s">
        <v>212</v>
      </c>
      <c r="C2883" s="14">
        <v>0</v>
      </c>
      <c r="D2883" s="14">
        <v>0.24246248000000001</v>
      </c>
      <c r="E2883" s="14">
        <v>0</v>
      </c>
      <c r="F2883" s="14">
        <v>0</v>
      </c>
      <c r="G2883" s="14">
        <v>0</v>
      </c>
      <c r="H2883" s="14">
        <v>0</v>
      </c>
    </row>
    <row r="2884" spans="1:8" ht="31.5" x14ac:dyDescent="0.25">
      <c r="A2884" s="11">
        <v>6</v>
      </c>
      <c r="B2884" s="12" t="s">
        <v>213</v>
      </c>
      <c r="C2884" s="14">
        <v>67.096999999999994</v>
      </c>
      <c r="D2884" s="14">
        <v>75.733668929999993</v>
      </c>
      <c r="E2884" s="14">
        <v>53.9</v>
      </c>
      <c r="F2884" s="14">
        <v>57.134</v>
      </c>
      <c r="G2884" s="14">
        <v>60.562040000000003</v>
      </c>
      <c r="H2884" s="14">
        <v>63.590142</v>
      </c>
    </row>
    <row r="2885" spans="1:8" ht="15.75" x14ac:dyDescent="0.25">
      <c r="A2885" s="11">
        <v>7</v>
      </c>
      <c r="B2885" s="12" t="s">
        <v>214</v>
      </c>
      <c r="C2885" s="14">
        <f t="shared" ref="C2885:H2885" si="593">C2886+C2887+C2888</f>
        <v>1915.9850000000001</v>
      </c>
      <c r="D2885" s="14">
        <f t="shared" si="593"/>
        <v>530.94282900000007</v>
      </c>
      <c r="E2885" s="14">
        <f t="shared" si="593"/>
        <v>175.25899999999999</v>
      </c>
      <c r="F2885" s="14">
        <f t="shared" si="593"/>
        <v>218.95031399999999</v>
      </c>
      <c r="G2885" s="14">
        <f t="shared" si="593"/>
        <v>232.08733283999999</v>
      </c>
      <c r="H2885" s="14">
        <f t="shared" si="593"/>
        <v>243.69169948199999</v>
      </c>
    </row>
    <row r="2886" spans="1:8" ht="15.75" x14ac:dyDescent="0.25">
      <c r="A2886" s="11">
        <v>8</v>
      </c>
      <c r="B2886" s="12" t="s">
        <v>215</v>
      </c>
      <c r="C2886" s="14">
        <v>316.60599999999999</v>
      </c>
      <c r="D2886" s="14">
        <v>187.779</v>
      </c>
      <c r="E2886" s="14">
        <v>175.25899999999999</v>
      </c>
      <c r="F2886" s="14">
        <v>218.95031399999999</v>
      </c>
      <c r="G2886" s="14">
        <v>232.08733283999999</v>
      </c>
      <c r="H2886" s="14">
        <v>243.69169948199999</v>
      </c>
    </row>
    <row r="2887" spans="1:8" ht="31.5" x14ac:dyDescent="0.25">
      <c r="A2887" s="11">
        <v>9</v>
      </c>
      <c r="B2887" s="12" t="s">
        <v>216</v>
      </c>
      <c r="C2887" s="14">
        <v>945.48599999999999</v>
      </c>
      <c r="D2887" s="14">
        <v>343.16382900000002</v>
      </c>
      <c r="E2887" s="14">
        <v>0</v>
      </c>
      <c r="F2887" s="14"/>
      <c r="G2887" s="14"/>
      <c r="H2887" s="14"/>
    </row>
    <row r="2888" spans="1:8" ht="15.75" x14ac:dyDescent="0.25">
      <c r="A2888" s="11">
        <v>10</v>
      </c>
      <c r="B2888" s="12" t="s">
        <v>217</v>
      </c>
      <c r="C2888" s="14">
        <v>653.89300000000003</v>
      </c>
      <c r="D2888" s="14">
        <v>0</v>
      </c>
      <c r="E2888" s="14">
        <v>0</v>
      </c>
      <c r="F2888" s="14"/>
      <c r="G2888" s="14"/>
      <c r="H2888" s="14"/>
    </row>
    <row r="2889" spans="1:8" ht="15.75" x14ac:dyDescent="0.25">
      <c r="A2889" s="11">
        <v>11</v>
      </c>
      <c r="B2889" s="12" t="s">
        <v>218</v>
      </c>
      <c r="C2889" s="14"/>
      <c r="D2889" s="14"/>
      <c r="E2889" s="14"/>
      <c r="F2889" s="14"/>
      <c r="G2889" s="14"/>
      <c r="H2889" s="14"/>
    </row>
    <row r="2890" spans="1:8" ht="47.25" x14ac:dyDescent="0.25">
      <c r="A2890" s="11">
        <v>12</v>
      </c>
      <c r="B2890" s="12" t="s">
        <v>243</v>
      </c>
      <c r="C2890" s="14"/>
      <c r="D2890" s="14"/>
      <c r="E2890" s="14"/>
      <c r="F2890" s="14"/>
      <c r="G2890" s="14"/>
      <c r="H2890" s="14"/>
    </row>
    <row r="2891" spans="1:8" ht="15.75" x14ac:dyDescent="0.25">
      <c r="A2891" s="11">
        <v>13</v>
      </c>
      <c r="B2891" s="12" t="s">
        <v>220</v>
      </c>
      <c r="C2891" s="14">
        <v>2114.92</v>
      </c>
      <c r="D2891" s="14">
        <v>437.851</v>
      </c>
      <c r="E2891" s="14">
        <v>428.28800000000001</v>
      </c>
      <c r="F2891" s="14">
        <v>453.98500000000001</v>
      </c>
      <c r="G2891" s="14">
        <v>481.22399999999999</v>
      </c>
      <c r="H2891" s="14">
        <v>481.22399999999999</v>
      </c>
    </row>
    <row r="2892" spans="1:8" ht="15.75" x14ac:dyDescent="0.25">
      <c r="A2892" s="11">
        <v>14</v>
      </c>
      <c r="B2892" s="12" t="s">
        <v>223</v>
      </c>
      <c r="C2892" s="14">
        <v>2023.4010792500001</v>
      </c>
      <c r="D2892" s="14">
        <v>883.02343152000003</v>
      </c>
      <c r="E2892" s="14">
        <v>396.99</v>
      </c>
      <c r="F2892" s="14">
        <v>453.98559799999998</v>
      </c>
      <c r="G2892" s="14">
        <v>481.22473387999997</v>
      </c>
      <c r="H2892" s="14">
        <v>505.28597057399998</v>
      </c>
    </row>
  </sheetData>
  <mergeCells count="14">
    <mergeCell ref="A9:H9"/>
    <mergeCell ref="A31:H31"/>
    <mergeCell ref="A55:H55"/>
    <mergeCell ref="A329:H329"/>
    <mergeCell ref="A614:H614"/>
    <mergeCell ref="A3:H3"/>
    <mergeCell ref="A5:A7"/>
    <mergeCell ref="B5:B7"/>
    <mergeCell ref="C5:C6"/>
    <mergeCell ref="D5:D6"/>
    <mergeCell ref="E5:E6"/>
    <mergeCell ref="F5:H5"/>
    <mergeCell ref="C7:D7"/>
    <mergeCell ref="F7:H7"/>
  </mergeCells>
  <pageMargins left="0.70000004768371604" right="0.70000004768371604" top="0.75" bottom="0.75" header="0.30000001192092901" footer="0.30000001192092901"/>
  <pageSetup paperSize="9" scale="6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92"/>
  <sheetViews>
    <sheetView tabSelected="1" view="pageBreakPreview" zoomScaleNormal="100" zoomScaleSheetLayoutView="100" workbookViewId="0">
      <pane ySplit="7" topLeftCell="A8" activePane="bottomLeft" state="frozen"/>
      <selection pane="bottomLeft" activeCell="L16" sqref="L16"/>
    </sheetView>
  </sheetViews>
  <sheetFormatPr defaultColWidth="9.140625" defaultRowHeight="15" x14ac:dyDescent="0.25"/>
  <cols>
    <col min="1" max="1" width="4.28515625" style="1" customWidth="1"/>
    <col min="2" max="2" width="31.85546875" style="1" customWidth="1"/>
    <col min="3" max="3" width="16.42578125" style="1" customWidth="1"/>
    <col min="4" max="4" width="17.140625" style="2" customWidth="1"/>
    <col min="5" max="8" width="16.7109375" style="2" customWidth="1"/>
    <col min="9" max="16384" width="9.140625" style="3"/>
  </cols>
  <sheetData>
    <row r="1" spans="1:8" s="1" customFormat="1" ht="15.75" x14ac:dyDescent="0.25">
      <c r="D1" s="4"/>
      <c r="E1" s="4"/>
      <c r="F1" s="4"/>
      <c r="G1" s="5"/>
      <c r="H1" s="5" t="s">
        <v>0</v>
      </c>
    </row>
    <row r="2" spans="1:8" s="1" customFormat="1" x14ac:dyDescent="0.25">
      <c r="D2" s="4"/>
      <c r="E2" s="4"/>
      <c r="F2" s="4"/>
      <c r="G2" s="4"/>
      <c r="H2" s="4"/>
    </row>
    <row r="3" spans="1:8" s="1" customFormat="1" ht="17.25" x14ac:dyDescent="0.25">
      <c r="A3" s="82" t="s">
        <v>197</v>
      </c>
      <c r="B3" s="82"/>
      <c r="C3" s="82"/>
      <c r="D3" s="82"/>
      <c r="E3" s="82"/>
      <c r="F3" s="82"/>
      <c r="G3" s="82"/>
      <c r="H3" s="82"/>
    </row>
    <row r="4" spans="1:8" s="1" customFormat="1" x14ac:dyDescent="0.25">
      <c r="D4" s="4"/>
      <c r="E4" s="4"/>
      <c r="F4" s="4"/>
      <c r="G4" s="6"/>
      <c r="H4" s="6" t="s">
        <v>1</v>
      </c>
    </row>
    <row r="5" spans="1:8" s="1" customFormat="1" ht="15" customHeight="1" x14ac:dyDescent="0.25">
      <c r="A5" s="93" t="s">
        <v>2</v>
      </c>
      <c r="B5" s="93" t="s">
        <v>3</v>
      </c>
      <c r="C5" s="63" t="s">
        <v>4</v>
      </c>
      <c r="D5" s="63" t="s">
        <v>5</v>
      </c>
      <c r="E5" s="83" t="s">
        <v>194</v>
      </c>
      <c r="F5" s="63" t="s">
        <v>6</v>
      </c>
      <c r="G5" s="84"/>
      <c r="H5" s="85"/>
    </row>
    <row r="6" spans="1:8" s="1" customFormat="1" ht="15" customHeight="1" x14ac:dyDescent="0.25">
      <c r="A6" s="94"/>
      <c r="B6" s="94"/>
      <c r="C6" s="64"/>
      <c r="D6" s="64"/>
      <c r="E6" s="64"/>
      <c r="F6" s="17" t="s">
        <v>7</v>
      </c>
      <c r="G6" s="17" t="s">
        <v>8</v>
      </c>
      <c r="H6" s="16" t="s">
        <v>195</v>
      </c>
    </row>
    <row r="7" spans="1:8" s="1" customFormat="1" ht="15.75" x14ac:dyDescent="0.25">
      <c r="A7" s="95"/>
      <c r="B7" s="95"/>
      <c r="C7" s="87" t="s">
        <v>9</v>
      </c>
      <c r="D7" s="88"/>
      <c r="E7" s="17" t="s">
        <v>10</v>
      </c>
      <c r="F7" s="63" t="s">
        <v>11</v>
      </c>
      <c r="G7" s="84"/>
      <c r="H7" s="85"/>
    </row>
    <row r="8" spans="1:8" s="1" customFormat="1" x14ac:dyDescent="0.25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</row>
    <row r="9" spans="1:8" s="1" customFormat="1" ht="15.75" x14ac:dyDescent="0.25">
      <c r="A9" s="89" t="s">
        <v>12</v>
      </c>
      <c r="B9" s="90"/>
      <c r="C9" s="90"/>
      <c r="D9" s="90"/>
      <c r="E9" s="90"/>
      <c r="F9" s="90"/>
      <c r="G9" s="90"/>
      <c r="H9" s="91"/>
    </row>
    <row r="10" spans="1:8" ht="15.75" x14ac:dyDescent="0.25">
      <c r="A10" s="8">
        <v>1</v>
      </c>
      <c r="B10" s="9" t="s">
        <v>13</v>
      </c>
      <c r="C10" s="22">
        <f t="shared" ref="C10:D10" si="0">C12+C19+C23+C24</f>
        <v>537884.35069562995</v>
      </c>
      <c r="D10" s="22">
        <f t="shared" si="0"/>
        <v>576344.67143059999</v>
      </c>
      <c r="E10" s="14">
        <f>E12+E19+E23+E24</f>
        <v>473457.61199999996</v>
      </c>
      <c r="F10" s="14">
        <f>F12+F19+F23+F24</f>
        <v>586053.11087400001</v>
      </c>
      <c r="G10" s="14">
        <f t="shared" ref="G10" si="1">G12+G19+G23+G24</f>
        <v>667981.3692777399</v>
      </c>
      <c r="H10" s="14">
        <f>H12+H19+H23+H24</f>
        <v>717432.26360007911</v>
      </c>
    </row>
    <row r="11" spans="1:8" ht="15.75" x14ac:dyDescent="0.25">
      <c r="A11" s="8">
        <v>2</v>
      </c>
      <c r="B11" s="9" t="s">
        <v>14</v>
      </c>
      <c r="C11" s="14">
        <v>11.4</v>
      </c>
      <c r="D11" s="14">
        <v>11.6</v>
      </c>
      <c r="E11" s="14">
        <v>9.3125157254971374</v>
      </c>
      <c r="F11" s="14">
        <v>10.733180302443133</v>
      </c>
      <c r="G11" s="14">
        <v>11.420046660701292</v>
      </c>
      <c r="H11" s="14">
        <v>11.447595596050473</v>
      </c>
    </row>
    <row r="12" spans="1:8" ht="15.75" x14ac:dyDescent="0.25">
      <c r="A12" s="20">
        <v>3</v>
      </c>
      <c r="B12" s="21" t="s">
        <v>15</v>
      </c>
      <c r="C12" s="14">
        <f>C15+C16+C17+C18</f>
        <v>210724.22634758</v>
      </c>
      <c r="D12" s="14">
        <f t="shared" ref="D12:H12" si="2">D15+D16+D17+D18</f>
        <v>239677.89856674999</v>
      </c>
      <c r="E12" s="14">
        <f t="shared" si="2"/>
        <v>277473.81199999998</v>
      </c>
      <c r="F12" s="14">
        <f t="shared" si="2"/>
        <v>302841.66787399998</v>
      </c>
      <c r="G12" s="14">
        <f t="shared" si="2"/>
        <v>341478.69827773992</v>
      </c>
      <c r="H12" s="14">
        <f t="shared" si="2"/>
        <v>256038.52060007903</v>
      </c>
    </row>
    <row r="13" spans="1:8" ht="15.75" x14ac:dyDescent="0.25">
      <c r="A13" s="20">
        <v>4</v>
      </c>
      <c r="B13" s="21" t="s">
        <v>14</v>
      </c>
      <c r="C13" s="14">
        <v>4.5</v>
      </c>
      <c r="D13" s="14">
        <v>4.8</v>
      </c>
      <c r="E13" s="14">
        <v>5.4576780944513281</v>
      </c>
      <c r="F13" s="14">
        <v>5.5463475307497889</v>
      </c>
      <c r="G13" s="14">
        <v>5.8380410701931877</v>
      </c>
      <c r="H13" s="14">
        <v>4.0854385696746345</v>
      </c>
    </row>
    <row r="14" spans="1:8" ht="15.75" x14ac:dyDescent="0.25">
      <c r="A14" s="20">
        <v>5</v>
      </c>
      <c r="B14" s="21" t="s">
        <v>16</v>
      </c>
      <c r="C14" s="14">
        <v>0</v>
      </c>
      <c r="D14" s="14">
        <f>D12/C12*100</f>
        <v>113.74007759858245</v>
      </c>
      <c r="E14" s="14">
        <f>E12/D12*100</f>
        <v>115.7694612891993</v>
      </c>
      <c r="F14" s="14">
        <f>F12/E12*100</f>
        <v>109.14243246638353</v>
      </c>
      <c r="G14" s="14">
        <f>G12/F12*100</f>
        <v>112.75816193820964</v>
      </c>
      <c r="H14" s="14">
        <f>H12/G12*100</f>
        <v>74.979353585280279</v>
      </c>
    </row>
    <row r="15" spans="1:8" s="18" customFormat="1" ht="15.75" x14ac:dyDescent="0.25">
      <c r="A15" s="20">
        <v>6</v>
      </c>
      <c r="B15" s="21" t="s">
        <v>17</v>
      </c>
      <c r="C15" s="14">
        <v>197849.71049574</v>
      </c>
      <c r="D15" s="14">
        <v>217938.68401020998</v>
      </c>
      <c r="E15" s="14">
        <v>262050.774</v>
      </c>
      <c r="F15" s="14">
        <f>F37+F62+F83+F104+F125+F146+F167+F188+F209+F230+F251+F272+F293+F314</f>
        <v>292517.367424</v>
      </c>
      <c r="G15" s="14">
        <f>G37+G62+G83+G104+G125+G146+G167+G188+G209+G230+G251+G272+G293+G314</f>
        <v>330483.59070923994</v>
      </c>
      <c r="H15" s="14">
        <f>H37+H62+H83+H104+H125+H146+H167+H188+H209+H230+H251+H272+H293+H314</f>
        <v>243169.94017805404</v>
      </c>
    </row>
    <row r="16" spans="1:8" s="18" customFormat="1" ht="15.75" x14ac:dyDescent="0.25">
      <c r="A16" s="20">
        <v>7</v>
      </c>
      <c r="B16" s="21" t="s">
        <v>18</v>
      </c>
      <c r="C16" s="14">
        <v>6731.9795688100003</v>
      </c>
      <c r="D16" s="14">
        <v>9633.2014191899998</v>
      </c>
      <c r="E16" s="14">
        <v>3590.2869999999998</v>
      </c>
      <c r="F16" s="14">
        <f>F38+F63+F84+F105+F126+F147+F168+F189+F210+F231+F252+F273+F294+F315-1421.073+0.119</f>
        <v>1780.2888500000004</v>
      </c>
      <c r="G16" s="14">
        <f>G38+G63+G84+G105+G126+G147+G168+G189+G210+G231+G252+G273+G294+G315-1420.773-0.119</f>
        <v>2025.3296124999997</v>
      </c>
      <c r="H16" s="14">
        <f>H38+H63+H84+H105+H126+H147+H168+H189+H210+H231+H252+H273+H294+H315</f>
        <v>1559.282278225</v>
      </c>
    </row>
    <row r="17" spans="1:8" s="18" customFormat="1" ht="31.5" x14ac:dyDescent="0.25">
      <c r="A17" s="20">
        <v>8</v>
      </c>
      <c r="B17" s="21" t="s">
        <v>19</v>
      </c>
      <c r="C17" s="14">
        <v>6142.53628303</v>
      </c>
      <c r="D17" s="14">
        <v>12106.013137350001</v>
      </c>
      <c r="E17" s="14">
        <v>9143.152</v>
      </c>
      <c r="F17" s="14">
        <f>F39+F64+F85+F106+F127+F148+F169+F190+F211+F232+F253+F274+F295+F316</f>
        <v>3666.1405999999997</v>
      </c>
      <c r="G17" s="14">
        <f t="shared" ref="G17" si="3">G39+G64+G85+G106+G127+G148+G169+G190+G211+G232+G253+G274+G295+G316</f>
        <v>3890.4559559999998</v>
      </c>
      <c r="H17" s="14">
        <f>H39+H64+H85+H106+H127+H148+H169+H190+H211+H232+H253+H274+H295+H316</f>
        <v>3068.5331438000003</v>
      </c>
    </row>
    <row r="18" spans="1:8" s="18" customFormat="1" ht="15.75" x14ac:dyDescent="0.25">
      <c r="A18" s="20">
        <v>9</v>
      </c>
      <c r="B18" s="24" t="s">
        <v>196</v>
      </c>
      <c r="C18" s="14">
        <f>C40</f>
        <v>0</v>
      </c>
      <c r="D18" s="14">
        <f t="shared" ref="D18:H18" si="4">D40</f>
        <v>0</v>
      </c>
      <c r="E18" s="14">
        <v>2689.5990000000002</v>
      </c>
      <c r="F18" s="14">
        <f>F40</f>
        <v>4877.8710000000001</v>
      </c>
      <c r="G18" s="14">
        <f t="shared" si="4"/>
        <v>5079.3220000000001</v>
      </c>
      <c r="H18" s="14">
        <f t="shared" si="4"/>
        <v>8240.7649999999994</v>
      </c>
    </row>
    <row r="19" spans="1:8" ht="15.75" x14ac:dyDescent="0.25">
      <c r="A19" s="20">
        <v>10</v>
      </c>
      <c r="B19" s="21" t="s">
        <v>20</v>
      </c>
      <c r="C19" s="14">
        <f t="shared" ref="C19:E19" si="5">C20+C21+C22</f>
        <v>321348.9347323</v>
      </c>
      <c r="D19" s="14">
        <f t="shared" si="5"/>
        <v>329889.74170000001</v>
      </c>
      <c r="E19" s="14">
        <f t="shared" si="5"/>
        <v>185863.59399999998</v>
      </c>
      <c r="F19" s="14">
        <f>F20+F21+F22</f>
        <v>283211.44300000003</v>
      </c>
      <c r="G19" s="14">
        <f>G20+G21+G22</f>
        <v>326502.67099999997</v>
      </c>
      <c r="H19" s="14">
        <f t="shared" ref="H19" si="6">H20+H21+H22</f>
        <v>461393.74300000002</v>
      </c>
    </row>
    <row r="20" spans="1:8" s="18" customFormat="1" ht="15.75" x14ac:dyDescent="0.25">
      <c r="A20" s="20">
        <v>11</v>
      </c>
      <c r="B20" s="21" t="s">
        <v>21</v>
      </c>
      <c r="C20" s="14">
        <f>C43</f>
        <v>251390.766</v>
      </c>
      <c r="D20" s="14">
        <v>260835.19099999999</v>
      </c>
      <c r="E20" s="14">
        <v>173643.91500000001</v>
      </c>
      <c r="F20" s="14">
        <f t="shared" ref="F20:H20" si="7">F43</f>
        <v>283211.44300000003</v>
      </c>
      <c r="G20" s="14">
        <f t="shared" si="7"/>
        <v>326502.67099999997</v>
      </c>
      <c r="H20" s="14">
        <f t="shared" si="7"/>
        <v>461393.74300000002</v>
      </c>
    </row>
    <row r="21" spans="1:8" s="18" customFormat="1" ht="15.75" x14ac:dyDescent="0.25">
      <c r="A21" s="20">
        <v>12</v>
      </c>
      <c r="B21" s="21" t="s">
        <v>22</v>
      </c>
      <c r="C21" s="14">
        <v>14630.1377323</v>
      </c>
      <c r="D21" s="14">
        <v>14413.161599999999</v>
      </c>
      <c r="E21" s="14">
        <v>4819.6859999999997</v>
      </c>
      <c r="F21" s="14">
        <v>0</v>
      </c>
      <c r="G21" s="14">
        <v>0</v>
      </c>
      <c r="H21" s="14">
        <v>0</v>
      </c>
    </row>
    <row r="22" spans="1:8" s="18" customFormat="1" ht="31.5" x14ac:dyDescent="0.25">
      <c r="A22" s="20">
        <v>13</v>
      </c>
      <c r="B22" s="21" t="s">
        <v>23</v>
      </c>
      <c r="C22" s="14">
        <v>55328.031000000003</v>
      </c>
      <c r="D22" s="14">
        <v>54641.3891</v>
      </c>
      <c r="E22" s="14">
        <v>7399.9930000000004</v>
      </c>
      <c r="F22" s="14">
        <v>0</v>
      </c>
      <c r="G22" s="14">
        <v>0</v>
      </c>
      <c r="H22" s="14">
        <v>0</v>
      </c>
    </row>
    <row r="23" spans="1:8" s="18" customFormat="1" ht="31.5" x14ac:dyDescent="0.25">
      <c r="A23" s="20">
        <v>14</v>
      </c>
      <c r="B23" s="21" t="s">
        <v>24</v>
      </c>
      <c r="C23" s="14">
        <v>5811.1896157499996</v>
      </c>
      <c r="D23" s="14">
        <v>6777.0311638500007</v>
      </c>
      <c r="E23" s="14">
        <v>10120.206</v>
      </c>
      <c r="F23" s="14">
        <v>0</v>
      </c>
      <c r="G23" s="14">
        <v>0</v>
      </c>
      <c r="H23" s="14">
        <v>0</v>
      </c>
    </row>
    <row r="24" spans="1:8" s="18" customFormat="1" ht="47.25" x14ac:dyDescent="0.25">
      <c r="A24" s="20">
        <v>15</v>
      </c>
      <c r="B24" s="21" t="s">
        <v>25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</row>
    <row r="25" spans="1:8" ht="15.75" x14ac:dyDescent="0.25">
      <c r="A25" s="20">
        <v>16</v>
      </c>
      <c r="B25" s="21" t="s">
        <v>26</v>
      </c>
      <c r="C25" s="14">
        <v>585094.53905368992</v>
      </c>
      <c r="D25" s="14">
        <v>617225.58796901</v>
      </c>
      <c r="E25" s="14">
        <v>582060.22499999998</v>
      </c>
      <c r="F25" s="14">
        <v>586053.11100000003</v>
      </c>
      <c r="G25" s="14">
        <v>667981.36904000002</v>
      </c>
      <c r="H25" s="14">
        <v>717432.26360007911</v>
      </c>
    </row>
    <row r="26" spans="1:8" ht="15.75" x14ac:dyDescent="0.25">
      <c r="A26" s="20">
        <v>17</v>
      </c>
      <c r="B26" s="21" t="s">
        <v>14</v>
      </c>
      <c r="C26" s="14">
        <v>12.389770859175206</v>
      </c>
      <c r="D26" s="14">
        <v>12.382401909222422</v>
      </c>
      <c r="E26" s="14">
        <v>11.448638402077064</v>
      </c>
      <c r="F26" s="14">
        <v>10.733180304750741</v>
      </c>
      <c r="G26" s="14">
        <v>11.420046656636805</v>
      </c>
      <c r="H26" s="14">
        <v>11.447595596050473</v>
      </c>
    </row>
    <row r="27" spans="1:8" ht="15.75" x14ac:dyDescent="0.25">
      <c r="A27" s="20">
        <v>18</v>
      </c>
      <c r="B27" s="21" t="s">
        <v>16</v>
      </c>
      <c r="C27" s="14">
        <v>0</v>
      </c>
      <c r="D27" s="14">
        <f>D25/C25*100</f>
        <v>105.49159952292284</v>
      </c>
      <c r="E27" s="14">
        <f>E25/D25*100</f>
        <v>94.302672531007318</v>
      </c>
      <c r="F27" s="14">
        <f>F25/E25*100</f>
        <v>100.6859919005804</v>
      </c>
      <c r="G27" s="14">
        <f>G25/F25*100</f>
        <v>113.97966438574198</v>
      </c>
      <c r="H27" s="14">
        <f>H25/G25*100</f>
        <v>107.40303500248041</v>
      </c>
    </row>
    <row r="28" spans="1:8" ht="15.75" x14ac:dyDescent="0.25">
      <c r="A28" s="20">
        <v>19</v>
      </c>
      <c r="B28" s="21" t="s">
        <v>27</v>
      </c>
      <c r="C28" s="14">
        <f t="shared" ref="C28:H28" si="8">C10-C25</f>
        <v>-47210.188358059968</v>
      </c>
      <c r="D28" s="14">
        <f t="shared" si="8"/>
        <v>-40880.916538410005</v>
      </c>
      <c r="E28" s="14">
        <f t="shared" si="8"/>
        <v>-108602.61300000001</v>
      </c>
      <c r="F28" s="14">
        <f t="shared" si="8"/>
        <v>-1.2600002810359001E-4</v>
      </c>
      <c r="G28" s="14">
        <f t="shared" si="8"/>
        <v>2.3773987777531147E-4</v>
      </c>
      <c r="H28" s="14">
        <f t="shared" si="8"/>
        <v>0</v>
      </c>
    </row>
    <row r="29" spans="1:8" ht="15.75" x14ac:dyDescent="0.25">
      <c r="A29" s="20">
        <v>20</v>
      </c>
      <c r="B29" s="21" t="s">
        <v>14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</row>
    <row r="30" spans="1:8" ht="15.75" x14ac:dyDescent="0.25">
      <c r="A30" s="20">
        <v>21</v>
      </c>
      <c r="B30" s="21" t="s">
        <v>16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</row>
    <row r="31" spans="1:8" ht="15.75" x14ac:dyDescent="0.25">
      <c r="A31" s="72" t="s">
        <v>28</v>
      </c>
      <c r="B31" s="73"/>
      <c r="C31" s="73"/>
      <c r="D31" s="73"/>
      <c r="E31" s="73"/>
      <c r="F31" s="73"/>
      <c r="G31" s="73"/>
      <c r="H31" s="92"/>
    </row>
    <row r="32" spans="1:8" ht="15.75" x14ac:dyDescent="0.25">
      <c r="A32" s="8">
        <v>1</v>
      </c>
      <c r="B32" s="9" t="s">
        <v>13</v>
      </c>
      <c r="C32" s="22">
        <f t="shared" ref="C32:G32" si="9">C34+C41+C47</f>
        <v>468313.49929010001</v>
      </c>
      <c r="D32" s="22">
        <f t="shared" si="9"/>
        <v>488166.76001147</v>
      </c>
      <c r="E32" s="14">
        <f t="shared" si="9"/>
        <v>410580.592</v>
      </c>
      <c r="F32" s="14">
        <f t="shared" si="9"/>
        <v>514255.45500000002</v>
      </c>
      <c r="G32" s="14">
        <f t="shared" si="9"/>
        <v>593008.49800000002</v>
      </c>
      <c r="H32" s="14">
        <f>H34+H41+H47</f>
        <v>636506.88</v>
      </c>
    </row>
    <row r="33" spans="1:8" ht="15.75" x14ac:dyDescent="0.25">
      <c r="A33" s="8">
        <v>2</v>
      </c>
      <c r="B33" s="9" t="s">
        <v>14</v>
      </c>
      <c r="C33" s="14">
        <v>9.9168537034156365</v>
      </c>
      <c r="D33" s="14">
        <v>9.7933027065113247</v>
      </c>
      <c r="E33" s="14">
        <v>8.0757772663794967</v>
      </c>
      <c r="F33" s="14">
        <v>9.4182530859675477</v>
      </c>
      <c r="G33" s="14">
        <v>10.138283833686659</v>
      </c>
      <c r="H33" s="14">
        <v>10.15632238196295</v>
      </c>
    </row>
    <row r="34" spans="1:8" ht="15.75" x14ac:dyDescent="0.25">
      <c r="A34" s="8">
        <v>3</v>
      </c>
      <c r="B34" s="9" t="s">
        <v>15</v>
      </c>
      <c r="C34" s="14">
        <f>C37+C38+C39+C40</f>
        <v>129428.58528692</v>
      </c>
      <c r="D34" s="14">
        <f t="shared" ref="D34:H34" si="10">D37+D38+D39+D40</f>
        <v>140063.32146288001</v>
      </c>
      <c r="E34" s="14">
        <f t="shared" si="10"/>
        <v>99732.377999999997</v>
      </c>
      <c r="F34" s="14">
        <f t="shared" si="10"/>
        <v>109693.295</v>
      </c>
      <c r="G34" s="14">
        <f t="shared" si="10"/>
        <v>126031.512</v>
      </c>
      <c r="H34" s="14">
        <f t="shared" si="10"/>
        <v>93922.689999999988</v>
      </c>
    </row>
    <row r="35" spans="1:8" ht="15.75" x14ac:dyDescent="0.25">
      <c r="A35" s="8">
        <v>4</v>
      </c>
      <c r="B35" s="9" t="s">
        <v>14</v>
      </c>
      <c r="C35" s="14">
        <v>2.740737448901406</v>
      </c>
      <c r="D35" s="14">
        <v>2.8098646149794373</v>
      </c>
      <c r="E35" s="14">
        <v>1.9616525638756119</v>
      </c>
      <c r="F35" s="14">
        <v>2.0089611186403427</v>
      </c>
      <c r="G35" s="14">
        <v>2.1546794775353892</v>
      </c>
      <c r="H35" s="14">
        <v>1.49866269885593</v>
      </c>
    </row>
    <row r="36" spans="1:8" ht="15.75" x14ac:dyDescent="0.25">
      <c r="A36" s="20">
        <v>5</v>
      </c>
      <c r="B36" s="21" t="s">
        <v>16</v>
      </c>
      <c r="C36" s="14">
        <v>0</v>
      </c>
      <c r="D36" s="14">
        <f>D34/C34*100</f>
        <v>108.21668269987244</v>
      </c>
      <c r="E36" s="14">
        <f>E34/D34*100</f>
        <v>71.205207015193736</v>
      </c>
      <c r="F36" s="14">
        <f>F34/E34*100</f>
        <v>109.98764613834837</v>
      </c>
      <c r="G36" s="14">
        <f>G34/F34*100</f>
        <v>114.89445366738231</v>
      </c>
      <c r="H36" s="14">
        <f>H34/G34*100</f>
        <v>74.523179567979781</v>
      </c>
    </row>
    <row r="37" spans="1:8" s="18" customFormat="1" ht="15.75" x14ac:dyDescent="0.25">
      <c r="A37" s="20">
        <v>6</v>
      </c>
      <c r="B37" s="21" t="s">
        <v>17</v>
      </c>
      <c r="C37" s="14">
        <v>122504.30756982</v>
      </c>
      <c r="D37" s="14">
        <v>130199.61805660001</v>
      </c>
      <c r="E37" s="14">
        <v>90935.582999999999</v>
      </c>
      <c r="F37" s="14">
        <v>102661.79</v>
      </c>
      <c r="G37" s="14">
        <v>118576.754</v>
      </c>
      <c r="H37" s="14">
        <v>85271.755999999994</v>
      </c>
    </row>
    <row r="38" spans="1:8" s="18" customFormat="1" ht="15.75" x14ac:dyDescent="0.25">
      <c r="A38" s="20">
        <v>7</v>
      </c>
      <c r="B38" s="21" t="s">
        <v>18</v>
      </c>
      <c r="C38" s="14">
        <v>6891.7136071000004</v>
      </c>
      <c r="D38" s="14">
        <v>9841.682416149999</v>
      </c>
      <c r="E38" s="14">
        <v>6068.616</v>
      </c>
      <c r="F38" s="14">
        <v>2112.3530000000001</v>
      </c>
      <c r="G38" s="14">
        <v>2331.2649999999999</v>
      </c>
      <c r="H38" s="14">
        <v>379.88200000000001</v>
      </c>
    </row>
    <row r="39" spans="1:8" s="18" customFormat="1" ht="31.5" x14ac:dyDescent="0.25">
      <c r="A39" s="20">
        <v>8</v>
      </c>
      <c r="B39" s="21" t="s">
        <v>19</v>
      </c>
      <c r="C39" s="14">
        <v>32.564109999999999</v>
      </c>
      <c r="D39" s="14">
        <v>22.020990129999998</v>
      </c>
      <c r="E39" s="14">
        <v>38.58</v>
      </c>
      <c r="F39" s="14">
        <v>41.280999999999999</v>
      </c>
      <c r="G39" s="14">
        <v>44.170999999999999</v>
      </c>
      <c r="H39" s="14">
        <v>30.286999999999999</v>
      </c>
    </row>
    <row r="40" spans="1:8" s="18" customFormat="1" ht="15.75" x14ac:dyDescent="0.25">
      <c r="A40" s="20">
        <v>9</v>
      </c>
      <c r="B40" s="21" t="s">
        <v>196</v>
      </c>
      <c r="C40" s="14"/>
      <c r="D40" s="14"/>
      <c r="E40" s="14">
        <v>2689.5990000000002</v>
      </c>
      <c r="F40" s="14">
        <v>4877.8710000000001</v>
      </c>
      <c r="G40" s="14">
        <v>5079.3220000000001</v>
      </c>
      <c r="H40" s="14">
        <v>8240.7649999999994</v>
      </c>
    </row>
    <row r="41" spans="1:8" ht="15.75" x14ac:dyDescent="0.25">
      <c r="A41" s="20">
        <v>10</v>
      </c>
      <c r="B41" s="21" t="s">
        <v>20</v>
      </c>
      <c r="C41" s="14">
        <f>C42+C43+C44+C45+C46</f>
        <v>324240.31457938999</v>
      </c>
      <c r="D41" s="14">
        <f t="shared" ref="D41:H41" si="11">D42+D43+D44+D45+D46</f>
        <v>332748.60514144</v>
      </c>
      <c r="E41" s="14">
        <f t="shared" si="11"/>
        <v>280372.152</v>
      </c>
      <c r="F41" s="14">
        <f t="shared" si="11"/>
        <v>404562.16000000003</v>
      </c>
      <c r="G41" s="14">
        <f t="shared" si="11"/>
        <v>466976.98599999998</v>
      </c>
      <c r="H41" s="14">
        <f t="shared" si="11"/>
        <v>542584.19000000006</v>
      </c>
    </row>
    <row r="42" spans="1:8" ht="15.75" x14ac:dyDescent="0.25">
      <c r="A42" s="20">
        <v>11</v>
      </c>
      <c r="B42" s="21" t="s">
        <v>29</v>
      </c>
      <c r="C42" s="23">
        <v>0</v>
      </c>
      <c r="D42" s="23">
        <v>0</v>
      </c>
      <c r="E42" s="14">
        <v>94508.558000000005</v>
      </c>
      <c r="F42" s="14">
        <v>121350.717</v>
      </c>
      <c r="G42" s="23">
        <v>140474.315</v>
      </c>
      <c r="H42" s="23">
        <v>81190.447</v>
      </c>
    </row>
    <row r="43" spans="1:8" s="18" customFormat="1" ht="15.75" x14ac:dyDescent="0.25">
      <c r="A43" s="20">
        <v>12</v>
      </c>
      <c r="B43" s="21" t="s">
        <v>21</v>
      </c>
      <c r="C43" s="23">
        <v>251390.766</v>
      </c>
      <c r="D43" s="23">
        <v>260835.19099999999</v>
      </c>
      <c r="E43" s="14">
        <v>173643.91500000001</v>
      </c>
      <c r="F43" s="14">
        <v>283211.44300000003</v>
      </c>
      <c r="G43" s="23">
        <v>326502.67099999997</v>
      </c>
      <c r="H43" s="23">
        <v>461393.74300000002</v>
      </c>
    </row>
    <row r="44" spans="1:8" s="18" customFormat="1" ht="15.75" x14ac:dyDescent="0.25">
      <c r="A44" s="20">
        <v>13</v>
      </c>
      <c r="B44" s="21" t="s">
        <v>22</v>
      </c>
      <c r="C44" s="23">
        <v>14630.1377323</v>
      </c>
      <c r="D44" s="23">
        <v>14413.161599999999</v>
      </c>
      <c r="E44" s="14">
        <v>4819.6859999999997</v>
      </c>
      <c r="F44" s="14">
        <v>0</v>
      </c>
      <c r="G44" s="14">
        <v>0</v>
      </c>
      <c r="H44" s="14">
        <v>0</v>
      </c>
    </row>
    <row r="45" spans="1:8" s="18" customFormat="1" ht="31.5" x14ac:dyDescent="0.25">
      <c r="A45" s="20">
        <v>14</v>
      </c>
      <c r="B45" s="21" t="s">
        <v>23</v>
      </c>
      <c r="C45" s="23">
        <v>55328.031000000003</v>
      </c>
      <c r="D45" s="23">
        <v>54641.3891</v>
      </c>
      <c r="E45" s="14">
        <v>7399.9930000000004</v>
      </c>
      <c r="F45" s="14">
        <v>0</v>
      </c>
      <c r="G45" s="14">
        <v>0</v>
      </c>
      <c r="H45" s="14">
        <v>0</v>
      </c>
    </row>
    <row r="46" spans="1:8" ht="31.5" x14ac:dyDescent="0.25">
      <c r="A46" s="20">
        <v>15</v>
      </c>
      <c r="B46" s="21" t="s">
        <v>30</v>
      </c>
      <c r="C46" s="23">
        <v>2891.3798470900001</v>
      </c>
      <c r="D46" s="23">
        <v>2858.8634414399999</v>
      </c>
      <c r="E46" s="14">
        <v>0</v>
      </c>
      <c r="F46" s="23">
        <v>0</v>
      </c>
      <c r="G46" s="23">
        <v>0</v>
      </c>
      <c r="H46" s="23">
        <v>0</v>
      </c>
    </row>
    <row r="47" spans="1:8" s="18" customFormat="1" ht="31.5" x14ac:dyDescent="0.25">
      <c r="A47" s="20">
        <v>16</v>
      </c>
      <c r="B47" s="21" t="s">
        <v>24</v>
      </c>
      <c r="C47" s="23">
        <v>14644.599423790001</v>
      </c>
      <c r="D47" s="23">
        <v>15354.833407149999</v>
      </c>
      <c r="E47" s="14">
        <v>30476.062000000002</v>
      </c>
      <c r="F47" s="14"/>
      <c r="G47" s="14"/>
      <c r="H47" s="14"/>
    </row>
    <row r="48" spans="1:8" s="18" customFormat="1" ht="47.25" x14ac:dyDescent="0.25">
      <c r="A48" s="20">
        <v>17</v>
      </c>
      <c r="B48" s="21" t="s">
        <v>25</v>
      </c>
      <c r="C48" s="23">
        <v>0</v>
      </c>
      <c r="D48" s="23">
        <v>0</v>
      </c>
      <c r="E48" s="14">
        <v>0</v>
      </c>
      <c r="F48" s="14">
        <v>0</v>
      </c>
      <c r="G48" s="14">
        <v>0</v>
      </c>
      <c r="H48" s="14">
        <v>0</v>
      </c>
    </row>
    <row r="49" spans="1:8" ht="15.75" x14ac:dyDescent="0.25">
      <c r="A49" s="20">
        <v>18</v>
      </c>
      <c r="B49" s="21" t="s">
        <v>26</v>
      </c>
      <c r="C49" s="14">
        <v>513361.85463057988</v>
      </c>
      <c r="D49" s="14">
        <v>529429.85542402999</v>
      </c>
      <c r="E49" s="14">
        <v>519183.20500000002</v>
      </c>
      <c r="F49" s="14">
        <v>514255.45799999998</v>
      </c>
      <c r="G49" s="14">
        <v>593008.50100000005</v>
      </c>
      <c r="H49" s="14">
        <v>636506.88</v>
      </c>
    </row>
    <row r="50" spans="1:8" ht="15.75" x14ac:dyDescent="0.25">
      <c r="A50" s="20">
        <v>19</v>
      </c>
      <c r="B50" s="21" t="s">
        <v>14</v>
      </c>
      <c r="C50" s="14">
        <v>10.870782962700742</v>
      </c>
      <c r="D50" s="14">
        <v>10.621097667342669</v>
      </c>
      <c r="E50" s="14">
        <v>10.211899942959421</v>
      </c>
      <c r="F50" s="14">
        <v>9.4182531409105881</v>
      </c>
      <c r="G50" s="14">
        <v>10.138283884975724</v>
      </c>
      <c r="H50" s="14">
        <v>10.15632238196295</v>
      </c>
    </row>
    <row r="51" spans="1:8" ht="15.75" x14ac:dyDescent="0.25">
      <c r="A51" s="20">
        <v>20</v>
      </c>
      <c r="B51" s="21" t="s">
        <v>16</v>
      </c>
      <c r="C51" s="14">
        <v>0</v>
      </c>
      <c r="D51" s="14">
        <f>D49/C49*100</f>
        <v>103.1299561213041</v>
      </c>
      <c r="E51" s="14">
        <f>E49/D49*100</f>
        <v>98.064587722235046</v>
      </c>
      <c r="F51" s="14">
        <f>F49/E49*100</f>
        <v>99.050865483986513</v>
      </c>
      <c r="G51" s="14">
        <f>G49/F49*100</f>
        <v>115.31399264215491</v>
      </c>
      <c r="H51" s="14">
        <f>H49/G49*100</f>
        <v>107.33520327729669</v>
      </c>
    </row>
    <row r="52" spans="1:8" ht="15.75" x14ac:dyDescent="0.25">
      <c r="A52" s="20">
        <v>21</v>
      </c>
      <c r="B52" s="21" t="s">
        <v>27</v>
      </c>
      <c r="C52" s="14">
        <f t="shared" ref="C52:H52" si="12">C32-C49</f>
        <v>-45048.355340479873</v>
      </c>
      <c r="D52" s="14">
        <f>D32-D49</f>
        <v>-41263.095412559982</v>
      </c>
      <c r="E52" s="14">
        <f t="shared" si="12"/>
        <v>-108602.61300000001</v>
      </c>
      <c r="F52" s="14">
        <f t="shared" si="12"/>
        <v>-2.9999999678693712E-3</v>
      </c>
      <c r="G52" s="14">
        <f t="shared" si="12"/>
        <v>-3.0000000260770321E-3</v>
      </c>
      <c r="H52" s="14">
        <f t="shared" si="12"/>
        <v>0</v>
      </c>
    </row>
    <row r="53" spans="1:8" ht="15.75" x14ac:dyDescent="0.25">
      <c r="A53" s="20">
        <v>22</v>
      </c>
      <c r="B53" s="21" t="s">
        <v>14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</row>
    <row r="54" spans="1:8" ht="15.75" x14ac:dyDescent="0.25">
      <c r="A54" s="20">
        <v>23</v>
      </c>
      <c r="B54" s="21" t="s">
        <v>16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</row>
    <row r="55" spans="1:8" s="1" customFormat="1" ht="34.5" customHeight="1" x14ac:dyDescent="0.25">
      <c r="A55" s="75" t="s">
        <v>31</v>
      </c>
      <c r="B55" s="76"/>
      <c r="C55" s="76"/>
      <c r="D55" s="76"/>
      <c r="E55" s="76"/>
      <c r="F55" s="76"/>
      <c r="G55" s="76"/>
      <c r="H55" s="86"/>
    </row>
    <row r="56" spans="1:8" s="27" customFormat="1" ht="15.75" x14ac:dyDescent="0.25">
      <c r="A56" s="35"/>
      <c r="B56" s="35" t="s">
        <v>32</v>
      </c>
      <c r="C56" s="13"/>
      <c r="D56" s="40"/>
      <c r="E56" s="40"/>
      <c r="F56" s="40"/>
      <c r="G56" s="40"/>
      <c r="H56" s="40"/>
    </row>
    <row r="57" spans="1:8" s="27" customFormat="1" ht="15.75" x14ac:dyDescent="0.25">
      <c r="A57" s="20">
        <v>1</v>
      </c>
      <c r="B57" s="21" t="s">
        <v>13</v>
      </c>
      <c r="C57" s="14">
        <f t="shared" ref="C57:G57" si="13">C59+C65+C69+C70</f>
        <v>7229.8055083100007</v>
      </c>
      <c r="D57" s="14">
        <f t="shared" si="13"/>
        <v>8263.0955318999986</v>
      </c>
      <c r="E57" s="14">
        <f t="shared" si="13"/>
        <v>5812.02</v>
      </c>
      <c r="F57" s="14">
        <f t="shared" si="13"/>
        <v>4343.322000000001</v>
      </c>
      <c r="G57" s="14">
        <f t="shared" si="13"/>
        <v>4433.8710000000001</v>
      </c>
      <c r="H57" s="14">
        <f t="shared" ref="H57" si="14">H59+H65+H69+H70</f>
        <v>4727.7449999999999</v>
      </c>
    </row>
    <row r="58" spans="1:8" s="27" customFormat="1" ht="15.75" x14ac:dyDescent="0.25">
      <c r="A58" s="20">
        <v>2</v>
      </c>
      <c r="B58" s="21" t="s">
        <v>14</v>
      </c>
      <c r="C58" s="14"/>
      <c r="D58" s="14"/>
      <c r="E58" s="14"/>
      <c r="F58" s="14"/>
      <c r="G58" s="14"/>
      <c r="H58" s="14"/>
    </row>
    <row r="59" spans="1:8" s="27" customFormat="1" ht="15.75" x14ac:dyDescent="0.25">
      <c r="A59" s="20">
        <v>3</v>
      </c>
      <c r="B59" s="21" t="s">
        <v>15</v>
      </c>
      <c r="C59" s="14">
        <f t="shared" ref="C59:G59" si="15">C62+C63+C64</f>
        <v>2968.2511520100002</v>
      </c>
      <c r="D59" s="14">
        <f t="shared" si="15"/>
        <v>3591.5798657</v>
      </c>
      <c r="E59" s="14">
        <f t="shared" si="15"/>
        <v>4134.1620000000003</v>
      </c>
      <c r="F59" s="14">
        <f t="shared" si="15"/>
        <v>4343.322000000001</v>
      </c>
      <c r="G59" s="14">
        <f t="shared" si="15"/>
        <v>4418.4560000000001</v>
      </c>
      <c r="H59" s="14">
        <f t="shared" ref="H59" si="16">H62+H63+H64</f>
        <v>3929.239</v>
      </c>
    </row>
    <row r="60" spans="1:8" s="27" customFormat="1" ht="15.75" x14ac:dyDescent="0.25">
      <c r="A60" s="20">
        <v>4</v>
      </c>
      <c r="B60" s="21" t="s">
        <v>14</v>
      </c>
      <c r="C60" s="14"/>
      <c r="D60" s="14"/>
      <c r="E60" s="14"/>
      <c r="F60" s="14"/>
      <c r="G60" s="14"/>
      <c r="H60" s="14"/>
    </row>
    <row r="61" spans="1:8" s="27" customFormat="1" ht="15.75" x14ac:dyDescent="0.25">
      <c r="A61" s="20">
        <v>5</v>
      </c>
      <c r="B61" s="21" t="s">
        <v>16</v>
      </c>
      <c r="C61" s="14">
        <v>0</v>
      </c>
      <c r="D61" s="14">
        <f>D59/C59*100</f>
        <v>120.99986428937804</v>
      </c>
      <c r="E61" s="14">
        <f>E59/D59*100</f>
        <v>115.10706025172159</v>
      </c>
      <c r="F61" s="14">
        <f>F59/E59*100</f>
        <v>105.05930827093862</v>
      </c>
      <c r="G61" s="14">
        <f>G59/F59*100</f>
        <v>101.72987404571889</v>
      </c>
      <c r="H61" s="14">
        <f>H59/G59*100</f>
        <v>88.927874352488743</v>
      </c>
    </row>
    <row r="62" spans="1:8" s="27" customFormat="1" ht="15.75" x14ac:dyDescent="0.25">
      <c r="A62" s="20">
        <v>6</v>
      </c>
      <c r="B62" s="21" t="s">
        <v>17</v>
      </c>
      <c r="C62" s="14">
        <f t="shared" ref="C62:H64" si="17">C336+C620+C635+C650+C665+C680+C695+C710+C725+C740+C755+C770+C785+C800+C815+C830+C845+C860+C875</f>
        <v>2921.2261468800002</v>
      </c>
      <c r="D62" s="14">
        <f t="shared" si="17"/>
        <v>3449.5206314400002</v>
      </c>
      <c r="E62" s="14">
        <f t="shared" si="17"/>
        <v>4006.3</v>
      </c>
      <c r="F62" s="14">
        <f t="shared" si="17"/>
        <v>4219.2320000000009</v>
      </c>
      <c r="G62" s="14">
        <f t="shared" si="17"/>
        <v>4321.7190000000001</v>
      </c>
      <c r="H62" s="14">
        <f t="shared" si="17"/>
        <v>3825.73</v>
      </c>
    </row>
    <row r="63" spans="1:8" s="27" customFormat="1" ht="15.75" x14ac:dyDescent="0.25">
      <c r="A63" s="20">
        <v>7</v>
      </c>
      <c r="B63" s="21" t="s">
        <v>18</v>
      </c>
      <c r="C63" s="14">
        <f t="shared" si="17"/>
        <v>26.705947749999996</v>
      </c>
      <c r="D63" s="14">
        <f t="shared" si="17"/>
        <v>72.465290909999993</v>
      </c>
      <c r="E63" s="14">
        <f t="shared" si="17"/>
        <v>78.70999999999998</v>
      </c>
      <c r="F63" s="14">
        <f t="shared" si="17"/>
        <v>103.09000000000002</v>
      </c>
      <c r="G63" s="14">
        <f t="shared" si="17"/>
        <v>96.736999999999995</v>
      </c>
      <c r="H63" s="14">
        <f t="shared" si="17"/>
        <v>103.50900000000001</v>
      </c>
    </row>
    <row r="64" spans="1:8" s="27" customFormat="1" ht="31.5" x14ac:dyDescent="0.25">
      <c r="A64" s="20">
        <v>8</v>
      </c>
      <c r="B64" s="21" t="s">
        <v>19</v>
      </c>
      <c r="C64" s="14">
        <f t="shared" si="17"/>
        <v>20.31905738</v>
      </c>
      <c r="D64" s="14">
        <f t="shared" si="17"/>
        <v>69.593943349999989</v>
      </c>
      <c r="E64" s="14">
        <f t="shared" si="17"/>
        <v>49.152000000000001</v>
      </c>
      <c r="F64" s="14">
        <f t="shared" si="17"/>
        <v>21</v>
      </c>
      <c r="G64" s="14">
        <f t="shared" si="17"/>
        <v>0</v>
      </c>
      <c r="H64" s="14">
        <f t="shared" si="17"/>
        <v>0</v>
      </c>
    </row>
    <row r="65" spans="1:8" s="27" customFormat="1" ht="15.75" x14ac:dyDescent="0.25">
      <c r="A65" s="20">
        <v>9</v>
      </c>
      <c r="B65" s="21" t="s">
        <v>20</v>
      </c>
      <c r="C65" s="14">
        <f t="shared" ref="C65" si="18">C66+C67+C68</f>
        <v>4108.0039999999999</v>
      </c>
      <c r="D65" s="14">
        <f t="shared" ref="D65:G65" si="19">D66+D67+D68</f>
        <v>4487.9639999999999</v>
      </c>
      <c r="E65" s="14">
        <f t="shared" si="19"/>
        <v>1469.268</v>
      </c>
      <c r="F65" s="14">
        <f t="shared" si="19"/>
        <v>0</v>
      </c>
      <c r="G65" s="14">
        <f t="shared" si="19"/>
        <v>15.414999999999999</v>
      </c>
      <c r="H65" s="14">
        <f t="shared" ref="H65" si="20">H66+H67+H68</f>
        <v>798.50599999999997</v>
      </c>
    </row>
    <row r="66" spans="1:8" s="27" customFormat="1" ht="15.75" x14ac:dyDescent="0.25">
      <c r="A66" s="20">
        <v>10</v>
      </c>
      <c r="B66" s="21" t="s">
        <v>21</v>
      </c>
      <c r="C66" s="14">
        <f>C341</f>
        <v>1169.019</v>
      </c>
      <c r="D66" s="14">
        <f>D341</f>
        <v>1459.8720000000001</v>
      </c>
      <c r="E66" s="14">
        <f>E341</f>
        <v>968.09799999999996</v>
      </c>
      <c r="F66" s="14">
        <f t="shared" ref="F66:G66" si="21">F341</f>
        <v>0</v>
      </c>
      <c r="G66" s="14">
        <f t="shared" si="21"/>
        <v>15.414999999999999</v>
      </c>
      <c r="H66" s="14">
        <f t="shared" ref="H66" si="22">H341</f>
        <v>798.50599999999997</v>
      </c>
    </row>
    <row r="67" spans="1:8" s="27" customFormat="1" ht="15.75" x14ac:dyDescent="0.25">
      <c r="A67" s="20">
        <v>11</v>
      </c>
      <c r="B67" s="21" t="s">
        <v>22</v>
      </c>
      <c r="C67" s="14">
        <f t="shared" ref="C67" si="23">C342</f>
        <v>1830.0709999999999</v>
      </c>
      <c r="D67" s="14">
        <f t="shared" ref="D67:G67" si="24">D342</f>
        <v>2047.865</v>
      </c>
      <c r="E67" s="14">
        <f t="shared" si="24"/>
        <v>374.34699999999998</v>
      </c>
      <c r="F67" s="14">
        <f t="shared" si="24"/>
        <v>0</v>
      </c>
      <c r="G67" s="14">
        <f t="shared" si="24"/>
        <v>0</v>
      </c>
      <c r="H67" s="14">
        <f>H342</f>
        <v>0</v>
      </c>
    </row>
    <row r="68" spans="1:8" s="27" customFormat="1" ht="31.5" x14ac:dyDescent="0.25">
      <c r="A68" s="20">
        <v>12</v>
      </c>
      <c r="B68" s="21" t="s">
        <v>23</v>
      </c>
      <c r="C68" s="14">
        <f t="shared" ref="C68" si="25">C343</f>
        <v>1108.914</v>
      </c>
      <c r="D68" s="14">
        <f t="shared" ref="D68:G68" si="26">D343</f>
        <v>980.22699999999998</v>
      </c>
      <c r="E68" s="14">
        <f t="shared" si="26"/>
        <v>126.82299999999999</v>
      </c>
      <c r="F68" s="14">
        <f t="shared" si="26"/>
        <v>0</v>
      </c>
      <c r="G68" s="14">
        <f t="shared" si="26"/>
        <v>0</v>
      </c>
      <c r="H68" s="14">
        <f>H343</f>
        <v>0</v>
      </c>
    </row>
    <row r="69" spans="1:8" s="27" customFormat="1" ht="31.5" x14ac:dyDescent="0.25">
      <c r="A69" s="20">
        <v>13</v>
      </c>
      <c r="B69" s="21" t="s">
        <v>24</v>
      </c>
      <c r="C69" s="14">
        <f t="shared" ref="C69" si="27">C344</f>
        <v>153.5503563</v>
      </c>
      <c r="D69" s="14">
        <f t="shared" ref="D69:G69" si="28">D344</f>
        <v>183.5516662</v>
      </c>
      <c r="E69" s="14">
        <f t="shared" si="28"/>
        <v>208.59</v>
      </c>
      <c r="F69" s="14">
        <f t="shared" si="28"/>
        <v>0</v>
      </c>
      <c r="G69" s="14">
        <f t="shared" si="28"/>
        <v>0</v>
      </c>
      <c r="H69" s="14">
        <f>H344</f>
        <v>0</v>
      </c>
    </row>
    <row r="70" spans="1:8" s="27" customFormat="1" ht="47.25" x14ac:dyDescent="0.25">
      <c r="A70" s="20">
        <v>14</v>
      </c>
      <c r="B70" s="21" t="s">
        <v>25</v>
      </c>
      <c r="C70" s="14">
        <f t="shared" ref="C70" si="29">C345</f>
        <v>0</v>
      </c>
      <c r="D70" s="14">
        <f t="shared" ref="D70:G70" si="30">D345</f>
        <v>0</v>
      </c>
      <c r="E70" s="14">
        <f t="shared" si="30"/>
        <v>0</v>
      </c>
      <c r="F70" s="14">
        <f t="shared" si="30"/>
        <v>0</v>
      </c>
      <c r="G70" s="14">
        <f t="shared" si="30"/>
        <v>0</v>
      </c>
      <c r="H70" s="14">
        <f>H345</f>
        <v>0</v>
      </c>
    </row>
    <row r="71" spans="1:8" s="27" customFormat="1" ht="15.75" x14ac:dyDescent="0.25">
      <c r="A71" s="20">
        <v>15</v>
      </c>
      <c r="B71" s="21" t="s">
        <v>26</v>
      </c>
      <c r="C71" s="14">
        <v>7931.4367136600004</v>
      </c>
      <c r="D71" s="14">
        <v>9202.1517096499992</v>
      </c>
      <c r="E71" s="14">
        <v>6149.37</v>
      </c>
      <c r="F71" s="14">
        <v>4343.3220000000001</v>
      </c>
      <c r="G71" s="14">
        <v>4433.8710000000001</v>
      </c>
      <c r="H71" s="14">
        <v>4727.7449999999999</v>
      </c>
    </row>
    <row r="72" spans="1:8" s="27" customFormat="1" ht="15.75" x14ac:dyDescent="0.25">
      <c r="A72" s="20">
        <v>16</v>
      </c>
      <c r="B72" s="21" t="s">
        <v>14</v>
      </c>
      <c r="C72" s="14"/>
      <c r="D72" s="14"/>
      <c r="E72" s="14"/>
      <c r="F72" s="14"/>
      <c r="G72" s="14"/>
      <c r="H72" s="14"/>
    </row>
    <row r="73" spans="1:8" s="27" customFormat="1" ht="15.75" x14ac:dyDescent="0.25">
      <c r="A73" s="20">
        <v>17</v>
      </c>
      <c r="B73" s="21" t="s">
        <v>16</v>
      </c>
      <c r="C73" s="14">
        <v>0</v>
      </c>
      <c r="D73" s="14">
        <f>D71/C71*100</f>
        <v>116.02124611044928</v>
      </c>
      <c r="E73" s="14">
        <f>E71/D71*100</f>
        <v>66.825349049085489</v>
      </c>
      <c r="F73" s="14">
        <f>F71/E71*100</f>
        <v>70.630357256109164</v>
      </c>
      <c r="G73" s="14">
        <f>G71/F71*100</f>
        <v>102.08478671394845</v>
      </c>
      <c r="H73" s="14">
        <f>H71/G71*100</f>
        <v>106.62793301834897</v>
      </c>
    </row>
    <row r="74" spans="1:8" s="27" customFormat="1" ht="15.75" x14ac:dyDescent="0.25">
      <c r="A74" s="20">
        <v>18</v>
      </c>
      <c r="B74" s="21" t="s">
        <v>27</v>
      </c>
      <c r="C74" s="14">
        <f t="shared" ref="C74:G74" si="31">C57-C71</f>
        <v>-701.63120534999962</v>
      </c>
      <c r="D74" s="14">
        <f t="shared" si="31"/>
        <v>-939.05617775000064</v>
      </c>
      <c r="E74" s="14">
        <f t="shared" si="31"/>
        <v>-337.34999999999945</v>
      </c>
      <c r="F74" s="14">
        <f t="shared" si="31"/>
        <v>0</v>
      </c>
      <c r="G74" s="14">
        <f t="shared" si="31"/>
        <v>0</v>
      </c>
      <c r="H74" s="14">
        <f t="shared" ref="H74" si="32">H57-H71</f>
        <v>0</v>
      </c>
    </row>
    <row r="75" spans="1:8" s="27" customFormat="1" ht="15.75" x14ac:dyDescent="0.25">
      <c r="A75" s="20">
        <v>19</v>
      </c>
      <c r="B75" s="21" t="s">
        <v>14</v>
      </c>
      <c r="C75" s="14"/>
      <c r="D75" s="14"/>
      <c r="E75" s="14"/>
      <c r="F75" s="14"/>
      <c r="G75" s="14"/>
      <c r="H75" s="14"/>
    </row>
    <row r="76" spans="1:8" s="27" customFormat="1" ht="15.75" x14ac:dyDescent="0.25">
      <c r="A76" s="20">
        <v>20</v>
      </c>
      <c r="B76" s="21" t="s">
        <v>16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</row>
    <row r="77" spans="1:8" s="27" customFormat="1" ht="15.75" x14ac:dyDescent="0.25">
      <c r="A77" s="35"/>
      <c r="B77" s="35" t="s">
        <v>33</v>
      </c>
      <c r="C77" s="13"/>
      <c r="D77" s="40"/>
      <c r="E77" s="40"/>
      <c r="F77" s="40"/>
      <c r="G77" s="40"/>
      <c r="H77" s="40"/>
    </row>
    <row r="78" spans="1:8" s="27" customFormat="1" ht="15.75" x14ac:dyDescent="0.25">
      <c r="A78" s="20">
        <v>1</v>
      </c>
      <c r="B78" s="21" t="s">
        <v>13</v>
      </c>
      <c r="C78" s="14">
        <f t="shared" ref="C78:G78" si="33">C80+C86+C90+C91</f>
        <v>3560.4138000000007</v>
      </c>
      <c r="D78" s="14">
        <f t="shared" si="33"/>
        <v>7105.7191999999995</v>
      </c>
      <c r="E78" s="14">
        <f t="shared" si="33"/>
        <v>4055.8969999999999</v>
      </c>
      <c r="F78" s="14">
        <f t="shared" si="33"/>
        <v>2481.4049999999997</v>
      </c>
      <c r="G78" s="14">
        <f t="shared" si="33"/>
        <v>2552.098</v>
      </c>
      <c r="H78" s="14">
        <f>H80+H86+H90+H91</f>
        <v>2619.1950000000002</v>
      </c>
    </row>
    <row r="79" spans="1:8" s="27" customFormat="1" ht="15.75" x14ac:dyDescent="0.25">
      <c r="A79" s="20">
        <v>2</v>
      </c>
      <c r="B79" s="21" t="s">
        <v>14</v>
      </c>
      <c r="C79" s="14"/>
      <c r="D79" s="14"/>
      <c r="E79" s="14"/>
      <c r="F79" s="14"/>
      <c r="G79" s="14"/>
      <c r="H79" s="14"/>
    </row>
    <row r="80" spans="1:8" s="27" customFormat="1" ht="15.75" x14ac:dyDescent="0.25">
      <c r="A80" s="20">
        <v>3</v>
      </c>
      <c r="B80" s="21" t="s">
        <v>15</v>
      </c>
      <c r="C80" s="14">
        <f t="shared" ref="C80:G80" si="34">C83+C84+C85</f>
        <v>1218.3138000000004</v>
      </c>
      <c r="D80" s="14">
        <f t="shared" si="34"/>
        <v>1414.0191999999997</v>
      </c>
      <c r="E80" s="14">
        <f t="shared" si="34"/>
        <v>2003.1969999999997</v>
      </c>
      <c r="F80" s="14">
        <f t="shared" si="34"/>
        <v>2147.9049999999997</v>
      </c>
      <c r="G80" s="14">
        <f t="shared" si="34"/>
        <v>2303.498</v>
      </c>
      <c r="H80" s="14">
        <f t="shared" ref="H80" si="35">H83+H84+H85</f>
        <v>1605.5150000000001</v>
      </c>
    </row>
    <row r="81" spans="1:8" s="27" customFormat="1" ht="15.75" x14ac:dyDescent="0.25">
      <c r="A81" s="20">
        <v>4</v>
      </c>
      <c r="B81" s="21" t="s">
        <v>14</v>
      </c>
      <c r="C81" s="14"/>
      <c r="D81" s="14"/>
      <c r="E81" s="14"/>
      <c r="F81" s="14"/>
      <c r="G81" s="14"/>
      <c r="H81" s="14"/>
    </row>
    <row r="82" spans="1:8" s="27" customFormat="1" ht="15.75" x14ac:dyDescent="0.25">
      <c r="A82" s="20">
        <v>5</v>
      </c>
      <c r="B82" s="21" t="s">
        <v>16</v>
      </c>
      <c r="C82" s="14">
        <v>0</v>
      </c>
      <c r="D82" s="14">
        <f>D80/C80*100</f>
        <v>116.06362827048329</v>
      </c>
      <c r="E82" s="14">
        <f>E80/D80*100</f>
        <v>141.66688825724574</v>
      </c>
      <c r="F82" s="14">
        <f>F80/E80*100</f>
        <v>107.2238526715046</v>
      </c>
      <c r="G82" s="14">
        <f>G80/F80*100</f>
        <v>107.24394235313015</v>
      </c>
      <c r="H82" s="14">
        <f>H80/G80*100</f>
        <v>69.698996916862967</v>
      </c>
    </row>
    <row r="83" spans="1:8" s="27" customFormat="1" ht="15.75" x14ac:dyDescent="0.25">
      <c r="A83" s="20">
        <v>6</v>
      </c>
      <c r="B83" s="21" t="s">
        <v>17</v>
      </c>
      <c r="C83" s="14">
        <f t="shared" ref="C83:H85" si="36">C358+C891+C906+C921+C936+C951+C966+C981</f>
        <v>1170.1382000000003</v>
      </c>
      <c r="D83" s="14">
        <f t="shared" si="36"/>
        <v>1325.9426999999998</v>
      </c>
      <c r="E83" s="14">
        <f t="shared" si="36"/>
        <v>1960.3999999999996</v>
      </c>
      <c r="F83" s="14">
        <f t="shared" si="36"/>
        <v>2105.1649999999995</v>
      </c>
      <c r="G83" s="14">
        <f t="shared" si="36"/>
        <v>2261.2579999999998</v>
      </c>
      <c r="H83" s="14">
        <f t="shared" si="36"/>
        <v>1572.595</v>
      </c>
    </row>
    <row r="84" spans="1:8" s="27" customFormat="1" ht="15.75" x14ac:dyDescent="0.25">
      <c r="A84" s="20">
        <v>7</v>
      </c>
      <c r="B84" s="21" t="s">
        <v>18</v>
      </c>
      <c r="C84" s="14">
        <f t="shared" si="36"/>
        <v>43.035600000000002</v>
      </c>
      <c r="D84" s="14">
        <f t="shared" si="36"/>
        <v>40.276500000000006</v>
      </c>
      <c r="E84" s="14">
        <f t="shared" si="36"/>
        <v>34.896999999999998</v>
      </c>
      <c r="F84" s="14">
        <f t="shared" si="36"/>
        <v>34.94</v>
      </c>
      <c r="G84" s="14">
        <f t="shared" si="36"/>
        <v>34.44</v>
      </c>
      <c r="H84" s="14">
        <f t="shared" si="36"/>
        <v>31.22</v>
      </c>
    </row>
    <row r="85" spans="1:8" s="27" customFormat="1" ht="31.5" x14ac:dyDescent="0.25">
      <c r="A85" s="20">
        <v>8</v>
      </c>
      <c r="B85" s="21" t="s">
        <v>19</v>
      </c>
      <c r="C85" s="14">
        <f t="shared" si="36"/>
        <v>5.1400000000000006</v>
      </c>
      <c r="D85" s="14">
        <f t="shared" si="36"/>
        <v>47.8</v>
      </c>
      <c r="E85" s="14">
        <f t="shared" si="36"/>
        <v>7.9</v>
      </c>
      <c r="F85" s="14">
        <f t="shared" si="36"/>
        <v>7.8</v>
      </c>
      <c r="G85" s="14">
        <f t="shared" si="36"/>
        <v>7.8</v>
      </c>
      <c r="H85" s="14">
        <f t="shared" si="36"/>
        <v>1.7</v>
      </c>
    </row>
    <row r="86" spans="1:8" s="27" customFormat="1" ht="15.75" x14ac:dyDescent="0.25">
      <c r="A86" s="20">
        <v>9</v>
      </c>
      <c r="B86" s="21" t="s">
        <v>20</v>
      </c>
      <c r="C86" s="14">
        <f t="shared" ref="C86" si="37">C87+C88+C89</f>
        <v>2294.8000000000002</v>
      </c>
      <c r="D86" s="14">
        <f t="shared" ref="D86:G86" si="38">D87+D88+D89</f>
        <v>5620</v>
      </c>
      <c r="E86" s="14">
        <f t="shared" si="38"/>
        <v>1992.3000000000002</v>
      </c>
      <c r="F86" s="14">
        <f t="shared" si="38"/>
        <v>333.5</v>
      </c>
      <c r="G86" s="14">
        <f t="shared" si="38"/>
        <v>248.6</v>
      </c>
      <c r="H86" s="14">
        <f t="shared" ref="H86" si="39">H87+H88+H89</f>
        <v>1013.68</v>
      </c>
    </row>
    <row r="87" spans="1:8" s="27" customFormat="1" ht="15.75" x14ac:dyDescent="0.25">
      <c r="A87" s="20">
        <v>10</v>
      </c>
      <c r="B87" s="21" t="s">
        <v>21</v>
      </c>
      <c r="C87" s="14">
        <f t="shared" ref="C87:H88" si="40">C362</f>
        <v>999.6</v>
      </c>
      <c r="D87" s="14">
        <f t="shared" si="40"/>
        <v>1124.4000000000001</v>
      </c>
      <c r="E87" s="14">
        <f t="shared" si="40"/>
        <v>633.6</v>
      </c>
      <c r="F87" s="14">
        <f t="shared" si="40"/>
        <v>333.5</v>
      </c>
      <c r="G87" s="14">
        <f t="shared" si="40"/>
        <v>248.6</v>
      </c>
      <c r="H87" s="14">
        <f t="shared" si="40"/>
        <v>1013.68</v>
      </c>
    </row>
    <row r="88" spans="1:8" s="27" customFormat="1" ht="15.75" x14ac:dyDescent="0.25">
      <c r="A88" s="20">
        <v>11</v>
      </c>
      <c r="B88" s="21" t="s">
        <v>22</v>
      </c>
      <c r="C88" s="14">
        <f t="shared" si="40"/>
        <v>1020.6</v>
      </c>
      <c r="D88" s="14">
        <f t="shared" ref="D88:G88" si="41">D363</f>
        <v>3437.7</v>
      </c>
      <c r="E88" s="14">
        <f t="shared" si="41"/>
        <v>327</v>
      </c>
      <c r="F88" s="14">
        <f t="shared" si="41"/>
        <v>0</v>
      </c>
      <c r="G88" s="14">
        <f t="shared" si="41"/>
        <v>0</v>
      </c>
      <c r="H88" s="14">
        <f t="shared" ref="H88:H91" si="42">H363</f>
        <v>0</v>
      </c>
    </row>
    <row r="89" spans="1:8" s="27" customFormat="1" ht="31.5" x14ac:dyDescent="0.25">
      <c r="A89" s="20">
        <v>12</v>
      </c>
      <c r="B89" s="21" t="s">
        <v>23</v>
      </c>
      <c r="C89" s="14">
        <f t="shared" ref="C89" si="43">C364</f>
        <v>274.60000000000002</v>
      </c>
      <c r="D89" s="14">
        <f t="shared" ref="D89:G89" si="44">D364</f>
        <v>1057.9000000000001</v>
      </c>
      <c r="E89" s="14">
        <f t="shared" si="44"/>
        <v>1031.7</v>
      </c>
      <c r="F89" s="14">
        <f t="shared" si="44"/>
        <v>0</v>
      </c>
      <c r="G89" s="14">
        <f t="shared" si="44"/>
        <v>0</v>
      </c>
      <c r="H89" s="14">
        <f t="shared" si="42"/>
        <v>0</v>
      </c>
    </row>
    <row r="90" spans="1:8" s="27" customFormat="1" ht="31.5" x14ac:dyDescent="0.25">
      <c r="A90" s="20">
        <v>13</v>
      </c>
      <c r="B90" s="21" t="s">
        <v>24</v>
      </c>
      <c r="C90" s="14">
        <f t="shared" ref="C90" si="45">C365</f>
        <v>47.3</v>
      </c>
      <c r="D90" s="14">
        <f t="shared" ref="D90:G90" si="46">D365</f>
        <v>71.7</v>
      </c>
      <c r="E90" s="14">
        <f t="shared" si="46"/>
        <v>60.4</v>
      </c>
      <c r="F90" s="14">
        <f t="shared" si="46"/>
        <v>0</v>
      </c>
      <c r="G90" s="14">
        <f t="shared" si="46"/>
        <v>0</v>
      </c>
      <c r="H90" s="14">
        <f t="shared" si="42"/>
        <v>0</v>
      </c>
    </row>
    <row r="91" spans="1:8" s="27" customFormat="1" ht="47.25" x14ac:dyDescent="0.25">
      <c r="A91" s="20">
        <v>14</v>
      </c>
      <c r="B91" s="21" t="s">
        <v>25</v>
      </c>
      <c r="C91" s="14">
        <f t="shared" ref="C91" si="47">C366</f>
        <v>0</v>
      </c>
      <c r="D91" s="14">
        <f t="shared" ref="D91:G91" si="48">D366</f>
        <v>0</v>
      </c>
      <c r="E91" s="14">
        <f t="shared" si="48"/>
        <v>0</v>
      </c>
      <c r="F91" s="14">
        <f t="shared" si="48"/>
        <v>0</v>
      </c>
      <c r="G91" s="14">
        <f t="shared" si="48"/>
        <v>0</v>
      </c>
      <c r="H91" s="14">
        <f t="shared" si="42"/>
        <v>0</v>
      </c>
    </row>
    <row r="92" spans="1:8" s="27" customFormat="1" ht="15.75" x14ac:dyDescent="0.25">
      <c r="A92" s="20">
        <v>15</v>
      </c>
      <c r="B92" s="21" t="s">
        <v>26</v>
      </c>
      <c r="C92" s="14">
        <v>4090</v>
      </c>
      <c r="D92" s="14">
        <v>7303.11</v>
      </c>
      <c r="E92" s="14">
        <v>4177</v>
      </c>
      <c r="F92" s="14">
        <v>2481.4050000000002</v>
      </c>
      <c r="G92" s="14">
        <v>2552.098</v>
      </c>
      <c r="H92" s="14">
        <v>2619.1950000000002</v>
      </c>
    </row>
    <row r="93" spans="1:8" s="27" customFormat="1" ht="15.75" x14ac:dyDescent="0.25">
      <c r="A93" s="20">
        <v>16</v>
      </c>
      <c r="B93" s="21" t="s">
        <v>14</v>
      </c>
      <c r="C93" s="14"/>
      <c r="D93" s="14"/>
      <c r="E93" s="14"/>
      <c r="F93" s="14"/>
      <c r="G93" s="14"/>
      <c r="H93" s="14"/>
    </row>
    <row r="94" spans="1:8" s="27" customFormat="1" ht="15.75" x14ac:dyDescent="0.25">
      <c r="A94" s="20">
        <v>17</v>
      </c>
      <c r="B94" s="21" t="s">
        <v>16</v>
      </c>
      <c r="C94" s="14">
        <v>0</v>
      </c>
      <c r="D94" s="14">
        <f>D92/C92*100</f>
        <v>178.56014669926651</v>
      </c>
      <c r="E94" s="14">
        <f>E92/D92*100</f>
        <v>57.194811525500775</v>
      </c>
      <c r="F94" s="14">
        <f>F92/E92*100</f>
        <v>59.406392147474271</v>
      </c>
      <c r="G94" s="14">
        <f>G92/F92*100</f>
        <v>102.84891019402313</v>
      </c>
      <c r="H94" s="14">
        <f>H92/G92*100</f>
        <v>102.62909182954574</v>
      </c>
    </row>
    <row r="95" spans="1:8" s="27" customFormat="1" ht="15.75" x14ac:dyDescent="0.25">
      <c r="A95" s="20">
        <v>18</v>
      </c>
      <c r="B95" s="21" t="s">
        <v>27</v>
      </c>
      <c r="C95" s="14">
        <f t="shared" ref="C95:G95" si="49">C78-C92</f>
        <v>-529.58619999999928</v>
      </c>
      <c r="D95" s="14">
        <f t="shared" si="49"/>
        <v>-197.39080000000013</v>
      </c>
      <c r="E95" s="14">
        <f t="shared" si="49"/>
        <v>-121.10300000000007</v>
      </c>
      <c r="F95" s="14">
        <f t="shared" si="49"/>
        <v>0</v>
      </c>
      <c r="G95" s="14">
        <f t="shared" si="49"/>
        <v>0</v>
      </c>
      <c r="H95" s="14">
        <f t="shared" ref="H95" si="50">H78-H92</f>
        <v>0</v>
      </c>
    </row>
    <row r="96" spans="1:8" s="27" customFormat="1" ht="15.75" x14ac:dyDescent="0.25">
      <c r="A96" s="20">
        <v>19</v>
      </c>
      <c r="B96" s="21" t="s">
        <v>14</v>
      </c>
      <c r="C96" s="14"/>
      <c r="D96" s="14"/>
      <c r="E96" s="14"/>
      <c r="F96" s="14"/>
      <c r="G96" s="14"/>
      <c r="H96" s="14"/>
    </row>
    <row r="97" spans="1:8" s="27" customFormat="1" ht="15.75" x14ac:dyDescent="0.25">
      <c r="A97" s="20">
        <v>20</v>
      </c>
      <c r="B97" s="21" t="s">
        <v>16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</row>
    <row r="98" spans="1:8" s="27" customFormat="1" ht="15.75" x14ac:dyDescent="0.25">
      <c r="A98" s="35"/>
      <c r="B98" s="35" t="s">
        <v>34</v>
      </c>
      <c r="C98" s="13"/>
      <c r="D98" s="40"/>
      <c r="E98" s="40"/>
      <c r="F98" s="40"/>
      <c r="G98" s="40"/>
      <c r="H98" s="40"/>
    </row>
    <row r="99" spans="1:8" s="27" customFormat="1" ht="15.75" x14ac:dyDescent="0.25">
      <c r="A99" s="20">
        <v>1</v>
      </c>
      <c r="B99" s="21" t="s">
        <v>13</v>
      </c>
      <c r="C99" s="14">
        <f t="shared" ref="C99:G99" si="51">C101+C107+C111+C112</f>
        <v>21598.899999999998</v>
      </c>
      <c r="D99" s="14">
        <f t="shared" si="51"/>
        <v>17157.7</v>
      </c>
      <c r="E99" s="14">
        <f t="shared" si="51"/>
        <v>48206.399999999994</v>
      </c>
      <c r="F99" s="14">
        <f t="shared" si="51"/>
        <v>54394.2</v>
      </c>
      <c r="G99" s="14">
        <f t="shared" si="51"/>
        <v>62572.69999999999</v>
      </c>
      <c r="H99" s="14">
        <f t="shared" ref="H99" si="52">H101+H107+H111+H112</f>
        <v>42633.056000000004</v>
      </c>
    </row>
    <row r="100" spans="1:8" s="27" customFormat="1" ht="15.75" x14ac:dyDescent="0.25">
      <c r="A100" s="20">
        <v>2</v>
      </c>
      <c r="B100" s="21" t="s">
        <v>14</v>
      </c>
      <c r="C100" s="14"/>
      <c r="D100" s="14"/>
      <c r="E100" s="14"/>
      <c r="F100" s="14"/>
      <c r="G100" s="14"/>
      <c r="H100" s="14"/>
    </row>
    <row r="101" spans="1:8" s="27" customFormat="1" ht="15.75" x14ac:dyDescent="0.25">
      <c r="A101" s="20">
        <v>3</v>
      </c>
      <c r="B101" s="21" t="s">
        <v>15</v>
      </c>
      <c r="C101" s="14">
        <f t="shared" ref="C101:G101" si="53">C104+C105+C106</f>
        <v>13505.3</v>
      </c>
      <c r="D101" s="14">
        <f t="shared" si="53"/>
        <v>14888.399999999998</v>
      </c>
      <c r="E101" s="14">
        <f t="shared" si="53"/>
        <v>44898.299999999996</v>
      </c>
      <c r="F101" s="14">
        <f t="shared" si="53"/>
        <v>54394.2</v>
      </c>
      <c r="G101" s="14">
        <f t="shared" si="53"/>
        <v>62572.69999999999</v>
      </c>
      <c r="H101" s="14">
        <f t="shared" ref="H101" si="54">H104+H105+H106</f>
        <v>42633.056000000004</v>
      </c>
    </row>
    <row r="102" spans="1:8" s="27" customFormat="1" ht="15.75" x14ac:dyDescent="0.25">
      <c r="A102" s="20">
        <v>4</v>
      </c>
      <c r="B102" s="21" t="s">
        <v>14</v>
      </c>
      <c r="C102" s="14"/>
      <c r="D102" s="14"/>
      <c r="E102" s="14"/>
      <c r="F102" s="14"/>
      <c r="G102" s="14"/>
      <c r="H102" s="14"/>
    </row>
    <row r="103" spans="1:8" s="27" customFormat="1" ht="15.75" x14ac:dyDescent="0.25">
      <c r="A103" s="20">
        <v>5</v>
      </c>
      <c r="B103" s="21" t="s">
        <v>16</v>
      </c>
      <c r="C103" s="14">
        <v>0</v>
      </c>
      <c r="D103" s="14">
        <f>D101/C101*100</f>
        <v>110.24116457983162</v>
      </c>
      <c r="E103" s="14">
        <f>E101/D101*100</f>
        <v>301.56564842427662</v>
      </c>
      <c r="F103" s="14">
        <f>F101/E101*100</f>
        <v>121.14979854471106</v>
      </c>
      <c r="G103" s="14">
        <f>G101/F101*100</f>
        <v>115.03561041434563</v>
      </c>
      <c r="H103" s="14">
        <f>H101/G101*100</f>
        <v>68.133636553960457</v>
      </c>
    </row>
    <row r="104" spans="1:8" s="27" customFormat="1" ht="15.75" x14ac:dyDescent="0.25">
      <c r="A104" s="20">
        <v>6</v>
      </c>
      <c r="B104" s="21" t="s">
        <v>17</v>
      </c>
      <c r="C104" s="14">
        <f t="shared" ref="C104:H106" si="55">C379+C997+C1012+C1027+C1042+C1057+C1072+C1087+C1102+C1117+C1132+C1147+C1162+C1177+C1192</f>
        <v>12747.199999999999</v>
      </c>
      <c r="D104" s="14">
        <f t="shared" si="55"/>
        <v>13687.399999999998</v>
      </c>
      <c r="E104" s="14">
        <f t="shared" si="55"/>
        <v>44371.6</v>
      </c>
      <c r="F104" s="14">
        <f t="shared" si="55"/>
        <v>53025.299999999996</v>
      </c>
      <c r="G104" s="14">
        <f t="shared" si="55"/>
        <v>61094.499999999993</v>
      </c>
      <c r="H104" s="14">
        <f t="shared" si="55"/>
        <v>42044.056000000004</v>
      </c>
    </row>
    <row r="105" spans="1:8" s="27" customFormat="1" ht="15.75" x14ac:dyDescent="0.25">
      <c r="A105" s="20">
        <v>7</v>
      </c>
      <c r="B105" s="21" t="s">
        <v>18</v>
      </c>
      <c r="C105" s="14">
        <f t="shared" si="55"/>
        <v>215.6</v>
      </c>
      <c r="D105" s="14">
        <f t="shared" si="55"/>
        <v>140.29999999999998</v>
      </c>
      <c r="E105" s="14">
        <f t="shared" si="55"/>
        <v>195.49999999999997</v>
      </c>
      <c r="F105" s="14">
        <f t="shared" si="55"/>
        <v>195.49999999999997</v>
      </c>
      <c r="G105" s="14">
        <f t="shared" si="55"/>
        <v>195.7</v>
      </c>
      <c r="H105" s="14">
        <f t="shared" si="55"/>
        <v>226.4</v>
      </c>
    </row>
    <row r="106" spans="1:8" s="27" customFormat="1" ht="31.5" x14ac:dyDescent="0.25">
      <c r="A106" s="20">
        <v>8</v>
      </c>
      <c r="B106" s="21" t="s">
        <v>19</v>
      </c>
      <c r="C106" s="14">
        <f t="shared" si="55"/>
        <v>542.5</v>
      </c>
      <c r="D106" s="14">
        <f t="shared" si="55"/>
        <v>1060.7000000000003</v>
      </c>
      <c r="E106" s="14">
        <f t="shared" si="55"/>
        <v>331.2</v>
      </c>
      <c r="F106" s="14">
        <f t="shared" si="55"/>
        <v>1173.4000000000001</v>
      </c>
      <c r="G106" s="14">
        <f t="shared" si="55"/>
        <v>1282.5000000000002</v>
      </c>
      <c r="H106" s="14">
        <f t="shared" si="55"/>
        <v>362.59999999999997</v>
      </c>
    </row>
    <row r="107" spans="1:8" s="27" customFormat="1" ht="15.75" x14ac:dyDescent="0.25">
      <c r="A107" s="20">
        <v>9</v>
      </c>
      <c r="B107" s="21" t="s">
        <v>20</v>
      </c>
      <c r="C107" s="14">
        <f t="shared" ref="C107" si="56">C108+C109+C110</f>
        <v>7597.4</v>
      </c>
      <c r="D107" s="14">
        <f t="shared" ref="D107:G107" si="57">D108+D109+D110</f>
        <v>1839.4</v>
      </c>
      <c r="E107" s="14">
        <f t="shared" si="57"/>
        <v>2041.5</v>
      </c>
      <c r="F107" s="14">
        <f t="shared" si="57"/>
        <v>0</v>
      </c>
      <c r="G107" s="14">
        <f t="shared" si="57"/>
        <v>0</v>
      </c>
      <c r="H107" s="14">
        <f t="shared" ref="H107" si="58">H108+H109+H110</f>
        <v>0</v>
      </c>
    </row>
    <row r="108" spans="1:8" s="27" customFormat="1" ht="15.75" x14ac:dyDescent="0.25">
      <c r="A108" s="20">
        <v>10</v>
      </c>
      <c r="B108" s="21" t="s">
        <v>21</v>
      </c>
      <c r="C108" s="14">
        <f t="shared" ref="C108" si="59">C384</f>
        <v>0</v>
      </c>
      <c r="D108" s="14">
        <f t="shared" ref="D108:G108" si="60">D384</f>
        <v>0</v>
      </c>
      <c r="E108" s="14">
        <f t="shared" si="60"/>
        <v>0</v>
      </c>
      <c r="F108" s="14">
        <f t="shared" si="60"/>
        <v>0</v>
      </c>
      <c r="G108" s="14">
        <f t="shared" si="60"/>
        <v>0</v>
      </c>
      <c r="H108" s="14">
        <f t="shared" ref="H108:H112" si="61">H384</f>
        <v>0</v>
      </c>
    </row>
    <row r="109" spans="1:8" s="27" customFormat="1" ht="15.75" x14ac:dyDescent="0.25">
      <c r="A109" s="20">
        <v>11</v>
      </c>
      <c r="B109" s="21" t="s">
        <v>22</v>
      </c>
      <c r="C109" s="14">
        <f t="shared" ref="C109" si="62">C385</f>
        <v>3130.9</v>
      </c>
      <c r="D109" s="14">
        <f t="shared" ref="D109:G109" si="63">D385</f>
        <v>1072.7</v>
      </c>
      <c r="E109" s="14">
        <f t="shared" si="63"/>
        <v>415.2</v>
      </c>
      <c r="F109" s="14">
        <f t="shared" si="63"/>
        <v>0</v>
      </c>
      <c r="G109" s="14">
        <f t="shared" si="63"/>
        <v>0</v>
      </c>
      <c r="H109" s="14">
        <f t="shared" si="61"/>
        <v>0</v>
      </c>
    </row>
    <row r="110" spans="1:8" s="27" customFormat="1" ht="31.5" x14ac:dyDescent="0.25">
      <c r="A110" s="20">
        <v>12</v>
      </c>
      <c r="B110" s="21" t="s">
        <v>23</v>
      </c>
      <c r="C110" s="14">
        <f t="shared" ref="C110" si="64">C386</f>
        <v>4466.5</v>
      </c>
      <c r="D110" s="14">
        <f t="shared" ref="D110:G110" si="65">D386</f>
        <v>766.7</v>
      </c>
      <c r="E110" s="14">
        <f t="shared" si="65"/>
        <v>1626.3</v>
      </c>
      <c r="F110" s="14">
        <f t="shared" si="65"/>
        <v>0</v>
      </c>
      <c r="G110" s="14">
        <f t="shared" si="65"/>
        <v>0</v>
      </c>
      <c r="H110" s="14">
        <f t="shared" si="61"/>
        <v>0</v>
      </c>
    </row>
    <row r="111" spans="1:8" s="27" customFormat="1" ht="31.5" x14ac:dyDescent="0.25">
      <c r="A111" s="20">
        <v>13</v>
      </c>
      <c r="B111" s="21" t="s">
        <v>24</v>
      </c>
      <c r="C111" s="14">
        <f t="shared" ref="C111" si="66">C387</f>
        <v>496.2</v>
      </c>
      <c r="D111" s="14">
        <f t="shared" ref="D111:G111" si="67">D387</f>
        <v>429.9</v>
      </c>
      <c r="E111" s="14">
        <f t="shared" si="67"/>
        <v>1266.5999999999999</v>
      </c>
      <c r="F111" s="14">
        <f t="shared" si="67"/>
        <v>0</v>
      </c>
      <c r="G111" s="14">
        <f t="shared" si="67"/>
        <v>0</v>
      </c>
      <c r="H111" s="14">
        <f t="shared" si="61"/>
        <v>0</v>
      </c>
    </row>
    <row r="112" spans="1:8" s="27" customFormat="1" ht="47.25" x14ac:dyDescent="0.25">
      <c r="A112" s="20">
        <v>14</v>
      </c>
      <c r="B112" s="21" t="s">
        <v>25</v>
      </c>
      <c r="C112" s="14">
        <f t="shared" ref="C112" si="68">C388</f>
        <v>0</v>
      </c>
      <c r="D112" s="14">
        <f t="shared" ref="D112:G112" si="69">D388</f>
        <v>0</v>
      </c>
      <c r="E112" s="14">
        <f t="shared" si="69"/>
        <v>0</v>
      </c>
      <c r="F112" s="14">
        <f t="shared" si="69"/>
        <v>0</v>
      </c>
      <c r="G112" s="14">
        <f t="shared" si="69"/>
        <v>0</v>
      </c>
      <c r="H112" s="14">
        <f t="shared" si="61"/>
        <v>0</v>
      </c>
    </row>
    <row r="113" spans="1:8" s="27" customFormat="1" ht="15.75" x14ac:dyDescent="0.25">
      <c r="A113" s="20">
        <v>15</v>
      </c>
      <c r="B113" s="21" t="s">
        <v>26</v>
      </c>
      <c r="C113" s="14">
        <v>25521.4</v>
      </c>
      <c r="D113" s="14">
        <v>19608.7</v>
      </c>
      <c r="E113" s="14">
        <v>57042.7</v>
      </c>
      <c r="F113" s="14">
        <v>54394.2</v>
      </c>
      <c r="G113" s="14">
        <v>62572.7</v>
      </c>
      <c r="H113" s="14">
        <v>42633.055999999997</v>
      </c>
    </row>
    <row r="114" spans="1:8" s="27" customFormat="1" ht="15.75" x14ac:dyDescent="0.25">
      <c r="A114" s="20">
        <v>16</v>
      </c>
      <c r="B114" s="21" t="s">
        <v>14</v>
      </c>
      <c r="C114" s="14"/>
      <c r="D114" s="14"/>
      <c r="E114" s="14"/>
      <c r="F114" s="14"/>
      <c r="G114" s="14"/>
      <c r="H114" s="14"/>
    </row>
    <row r="115" spans="1:8" s="27" customFormat="1" ht="15.75" x14ac:dyDescent="0.25">
      <c r="A115" s="20">
        <v>17</v>
      </c>
      <c r="B115" s="21" t="s">
        <v>16</v>
      </c>
      <c r="C115" s="14">
        <v>0</v>
      </c>
      <c r="D115" s="14">
        <f>D113/C113*100</f>
        <v>76.832383803396368</v>
      </c>
      <c r="E115" s="14">
        <f>E113/D113*100</f>
        <v>290.90505744898945</v>
      </c>
      <c r="F115" s="14">
        <f>F113/E113*100</f>
        <v>95.356986958892193</v>
      </c>
      <c r="G115" s="14">
        <f>G113/F113*100</f>
        <v>115.03561041434564</v>
      </c>
      <c r="H115" s="14">
        <f>H113/G113*100</f>
        <v>68.133636553960429</v>
      </c>
    </row>
    <row r="116" spans="1:8" s="27" customFormat="1" ht="15.75" x14ac:dyDescent="0.25">
      <c r="A116" s="20">
        <v>18</v>
      </c>
      <c r="B116" s="21" t="s">
        <v>27</v>
      </c>
      <c r="C116" s="14">
        <f t="shared" ref="C116:G116" si="70">C99-C113</f>
        <v>-3922.5000000000036</v>
      </c>
      <c r="D116" s="14">
        <f t="shared" si="70"/>
        <v>-2451</v>
      </c>
      <c r="E116" s="14">
        <f t="shared" si="70"/>
        <v>-8836.3000000000029</v>
      </c>
      <c r="F116" s="14">
        <f t="shared" si="70"/>
        <v>0</v>
      </c>
      <c r="G116" s="14">
        <f t="shared" si="70"/>
        <v>0</v>
      </c>
      <c r="H116" s="14">
        <f t="shared" ref="H116" si="71">H99-H113</f>
        <v>0</v>
      </c>
    </row>
    <row r="117" spans="1:8" s="27" customFormat="1" ht="15.75" x14ac:dyDescent="0.25">
      <c r="A117" s="20">
        <v>19</v>
      </c>
      <c r="B117" s="21" t="s">
        <v>14</v>
      </c>
      <c r="C117" s="14"/>
      <c r="D117" s="14"/>
      <c r="E117" s="14"/>
      <c r="F117" s="14"/>
      <c r="G117" s="14"/>
      <c r="H117" s="14"/>
    </row>
    <row r="118" spans="1:8" s="27" customFormat="1" ht="15.75" x14ac:dyDescent="0.25">
      <c r="A118" s="20">
        <v>20</v>
      </c>
      <c r="B118" s="21" t="s">
        <v>16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</row>
    <row r="119" spans="1:8" s="27" customFormat="1" ht="15.75" x14ac:dyDescent="0.25">
      <c r="A119" s="35"/>
      <c r="B119" s="35" t="s">
        <v>35</v>
      </c>
      <c r="C119" s="13"/>
      <c r="D119" s="40"/>
      <c r="E119" s="40"/>
      <c r="F119" s="40"/>
      <c r="G119" s="40"/>
      <c r="H119" s="40"/>
    </row>
    <row r="120" spans="1:8" s="27" customFormat="1" ht="15.75" x14ac:dyDescent="0.25">
      <c r="A120" s="20">
        <v>1</v>
      </c>
      <c r="B120" s="21" t="s">
        <v>13</v>
      </c>
      <c r="C120" s="14">
        <f t="shared" ref="C120:G120" si="72">C122+C128+C132+C133</f>
        <v>4928.8</v>
      </c>
      <c r="D120" s="14">
        <f t="shared" si="72"/>
        <v>4254.8999999999996</v>
      </c>
      <c r="E120" s="14">
        <f t="shared" si="72"/>
        <v>3458.5209999999997</v>
      </c>
      <c r="F120" s="14">
        <f t="shared" si="72"/>
        <v>2751.0499999999997</v>
      </c>
      <c r="G120" s="14">
        <f t="shared" si="72"/>
        <v>2890.1749999999993</v>
      </c>
      <c r="H120" s="14">
        <f t="shared" ref="H120" si="73">H122+H128+H132+H133</f>
        <v>2890.1749999999993</v>
      </c>
    </row>
    <row r="121" spans="1:8" s="27" customFormat="1" ht="15.75" x14ac:dyDescent="0.25">
      <c r="A121" s="20">
        <v>2</v>
      </c>
      <c r="B121" s="21" t="s">
        <v>14</v>
      </c>
      <c r="C121" s="14"/>
      <c r="D121" s="14"/>
      <c r="E121" s="14"/>
      <c r="F121" s="14"/>
      <c r="G121" s="14"/>
      <c r="H121" s="14"/>
    </row>
    <row r="122" spans="1:8" s="27" customFormat="1" ht="15.75" x14ac:dyDescent="0.25">
      <c r="A122" s="20">
        <v>3</v>
      </c>
      <c r="B122" s="21" t="s">
        <v>15</v>
      </c>
      <c r="C122" s="14">
        <f t="shared" ref="C122:G122" si="74">C125+C126+C127</f>
        <v>1631.8</v>
      </c>
      <c r="D122" s="14">
        <f t="shared" si="74"/>
        <v>1868.1000000000001</v>
      </c>
      <c r="E122" s="14">
        <f t="shared" si="74"/>
        <v>2586.8889999999997</v>
      </c>
      <c r="F122" s="14">
        <f t="shared" si="74"/>
        <v>2751.0499999999997</v>
      </c>
      <c r="G122" s="14">
        <f t="shared" si="74"/>
        <v>2890.1749999999993</v>
      </c>
      <c r="H122" s="14">
        <f t="shared" ref="H122" si="75">H125+H126+H127</f>
        <v>2198.1579999999994</v>
      </c>
    </row>
    <row r="123" spans="1:8" s="27" customFormat="1" ht="15.75" x14ac:dyDescent="0.25">
      <c r="A123" s="20">
        <v>4</v>
      </c>
      <c r="B123" s="21" t="s">
        <v>14</v>
      </c>
      <c r="C123" s="14"/>
      <c r="D123" s="14"/>
      <c r="E123" s="14"/>
      <c r="F123" s="14"/>
      <c r="G123" s="14"/>
      <c r="H123" s="14"/>
    </row>
    <row r="124" spans="1:8" s="27" customFormat="1" ht="15.75" x14ac:dyDescent="0.25">
      <c r="A124" s="20">
        <v>5</v>
      </c>
      <c r="B124" s="21" t="s">
        <v>16</v>
      </c>
      <c r="C124" s="14">
        <v>0</v>
      </c>
      <c r="D124" s="14">
        <f>D122/C122*100</f>
        <v>114.480941291825</v>
      </c>
      <c r="E124" s="14">
        <f>E122/D122*100</f>
        <v>138.47700872544294</v>
      </c>
      <c r="F124" s="14">
        <f>F122/E122*100</f>
        <v>106.34588496066124</v>
      </c>
      <c r="G124" s="14">
        <f>G122/F122*100</f>
        <v>105.05715999345702</v>
      </c>
      <c r="H124" s="14">
        <f>H122/G122*100</f>
        <v>76.056224969076268</v>
      </c>
    </row>
    <row r="125" spans="1:8" s="27" customFormat="1" ht="15.75" x14ac:dyDescent="0.25">
      <c r="A125" s="20">
        <v>6</v>
      </c>
      <c r="B125" s="21" t="s">
        <v>17</v>
      </c>
      <c r="C125" s="14">
        <f t="shared" ref="C125:H127" si="76">C401+C1208+C1223+C1238+C1253+C1268+C1283+C1298+C1313+C1328</f>
        <v>1562.8</v>
      </c>
      <c r="D125" s="14">
        <f t="shared" si="76"/>
        <v>1810.1000000000001</v>
      </c>
      <c r="E125" s="14">
        <f t="shared" si="76"/>
        <v>2533.2119999999995</v>
      </c>
      <c r="F125" s="14">
        <f t="shared" si="76"/>
        <v>2720.45</v>
      </c>
      <c r="G125" s="14">
        <f t="shared" si="76"/>
        <v>2858.8749999999995</v>
      </c>
      <c r="H125" s="14">
        <f t="shared" si="76"/>
        <v>2166.8579999999997</v>
      </c>
    </row>
    <row r="126" spans="1:8" s="27" customFormat="1" ht="15.75" x14ac:dyDescent="0.25">
      <c r="A126" s="20">
        <v>7</v>
      </c>
      <c r="B126" s="21" t="s">
        <v>18</v>
      </c>
      <c r="C126" s="14">
        <f t="shared" si="76"/>
        <v>36</v>
      </c>
      <c r="D126" s="14">
        <f t="shared" si="76"/>
        <v>28.599999999999998</v>
      </c>
      <c r="E126" s="14">
        <f t="shared" si="76"/>
        <v>25.788999999999998</v>
      </c>
      <c r="F126" s="14">
        <f t="shared" si="76"/>
        <v>18.900000000000002</v>
      </c>
      <c r="G126" s="14">
        <f t="shared" si="76"/>
        <v>19.200000000000003</v>
      </c>
      <c r="H126" s="14">
        <f t="shared" si="76"/>
        <v>19.200000000000003</v>
      </c>
    </row>
    <row r="127" spans="1:8" s="27" customFormat="1" ht="31.5" x14ac:dyDescent="0.25">
      <c r="A127" s="20">
        <v>8</v>
      </c>
      <c r="B127" s="21" t="s">
        <v>19</v>
      </c>
      <c r="C127" s="14">
        <f t="shared" si="76"/>
        <v>33</v>
      </c>
      <c r="D127" s="14">
        <f t="shared" si="76"/>
        <v>29.399999999999995</v>
      </c>
      <c r="E127" s="14">
        <f t="shared" si="76"/>
        <v>27.888000000000002</v>
      </c>
      <c r="F127" s="14">
        <f t="shared" si="76"/>
        <v>11.7</v>
      </c>
      <c r="G127" s="14">
        <f t="shared" si="76"/>
        <v>12.1</v>
      </c>
      <c r="H127" s="14">
        <f t="shared" si="76"/>
        <v>12.1</v>
      </c>
    </row>
    <row r="128" spans="1:8" s="27" customFormat="1" ht="15.75" x14ac:dyDescent="0.25">
      <c r="A128" s="20">
        <v>9</v>
      </c>
      <c r="B128" s="21" t="s">
        <v>20</v>
      </c>
      <c r="C128" s="14">
        <f t="shared" ref="C128" si="77">C129+C130+C131</f>
        <v>3204</v>
      </c>
      <c r="D128" s="14">
        <f t="shared" ref="D128:G128" si="78">D129+D130+D131</f>
        <v>2269.6</v>
      </c>
      <c r="E128" s="14">
        <f t="shared" si="78"/>
        <v>772.4140000000001</v>
      </c>
      <c r="F128" s="14">
        <f t="shared" si="78"/>
        <v>0</v>
      </c>
      <c r="G128" s="14">
        <f t="shared" si="78"/>
        <v>0</v>
      </c>
      <c r="H128" s="14">
        <f t="shared" ref="H128" si="79">H129+H130+H131</f>
        <v>692.01700000000005</v>
      </c>
    </row>
    <row r="129" spans="1:8" s="27" customFormat="1" ht="15.75" x14ac:dyDescent="0.25">
      <c r="A129" s="20">
        <v>10</v>
      </c>
      <c r="B129" s="21" t="s">
        <v>21</v>
      </c>
      <c r="C129" s="14">
        <f t="shared" ref="C129" si="80">C406</f>
        <v>805</v>
      </c>
      <c r="D129" s="14">
        <f t="shared" ref="D129:G129" si="81">D406</f>
        <v>936.4</v>
      </c>
      <c r="E129" s="14">
        <f t="shared" si="81"/>
        <v>294.72000000000003</v>
      </c>
      <c r="F129" s="14">
        <f t="shared" si="81"/>
        <v>0</v>
      </c>
      <c r="G129" s="14">
        <f t="shared" si="81"/>
        <v>0</v>
      </c>
      <c r="H129" s="14">
        <f t="shared" ref="H129:H132" si="82">H406</f>
        <v>692.01700000000005</v>
      </c>
    </row>
    <row r="130" spans="1:8" s="27" customFormat="1" ht="15.75" x14ac:dyDescent="0.25">
      <c r="A130" s="20">
        <v>11</v>
      </c>
      <c r="B130" s="21" t="s">
        <v>22</v>
      </c>
      <c r="C130" s="14">
        <f t="shared" ref="C130" si="83">C407</f>
        <v>2356</v>
      </c>
      <c r="D130" s="14">
        <f t="shared" ref="D130:G130" si="84">D407</f>
        <v>1206.5</v>
      </c>
      <c r="E130" s="14">
        <f t="shared" si="84"/>
        <v>378.99400000000003</v>
      </c>
      <c r="F130" s="14">
        <f t="shared" si="84"/>
        <v>0</v>
      </c>
      <c r="G130" s="14">
        <f t="shared" si="84"/>
        <v>0</v>
      </c>
      <c r="H130" s="14">
        <f t="shared" si="82"/>
        <v>0</v>
      </c>
    </row>
    <row r="131" spans="1:8" s="27" customFormat="1" ht="31.5" x14ac:dyDescent="0.25">
      <c r="A131" s="20">
        <v>12</v>
      </c>
      <c r="B131" s="21" t="s">
        <v>23</v>
      </c>
      <c r="C131" s="14">
        <f t="shared" ref="C131" si="85">C408</f>
        <v>43</v>
      </c>
      <c r="D131" s="14">
        <f t="shared" ref="D131:G131" si="86">D408</f>
        <v>126.7</v>
      </c>
      <c r="E131" s="14">
        <f t="shared" si="86"/>
        <v>98.7</v>
      </c>
      <c r="F131" s="14">
        <f t="shared" si="86"/>
        <v>0</v>
      </c>
      <c r="G131" s="14">
        <f t="shared" si="86"/>
        <v>0</v>
      </c>
      <c r="H131" s="14">
        <f t="shared" si="82"/>
        <v>0</v>
      </c>
    </row>
    <row r="132" spans="1:8" s="27" customFormat="1" ht="31.5" x14ac:dyDescent="0.25">
      <c r="A132" s="20">
        <v>13</v>
      </c>
      <c r="B132" s="21" t="s">
        <v>24</v>
      </c>
      <c r="C132" s="14">
        <f t="shared" ref="C132" si="87">C409</f>
        <v>93</v>
      </c>
      <c r="D132" s="14">
        <f t="shared" ref="D132:G132" si="88">D409</f>
        <v>117.2</v>
      </c>
      <c r="E132" s="14">
        <f t="shared" si="88"/>
        <v>99.218000000000004</v>
      </c>
      <c r="F132" s="14">
        <f t="shared" si="88"/>
        <v>0</v>
      </c>
      <c r="G132" s="14">
        <f t="shared" si="88"/>
        <v>0</v>
      </c>
      <c r="H132" s="14">
        <f t="shared" si="82"/>
        <v>0</v>
      </c>
    </row>
    <row r="133" spans="1:8" s="27" customFormat="1" ht="47.25" x14ac:dyDescent="0.25">
      <c r="A133" s="20">
        <v>14</v>
      </c>
      <c r="B133" s="21" t="s">
        <v>25</v>
      </c>
      <c r="C133" s="14">
        <f t="shared" ref="C133:H133" si="89">C410</f>
        <v>0</v>
      </c>
      <c r="D133" s="14">
        <f t="shared" si="89"/>
        <v>0</v>
      </c>
      <c r="E133" s="14">
        <f t="shared" si="89"/>
        <v>0</v>
      </c>
      <c r="F133" s="14">
        <f t="shared" si="89"/>
        <v>0</v>
      </c>
      <c r="G133" s="14">
        <f t="shared" si="89"/>
        <v>0</v>
      </c>
      <c r="H133" s="14">
        <f t="shared" si="89"/>
        <v>0</v>
      </c>
    </row>
    <row r="134" spans="1:8" s="27" customFormat="1" ht="15.75" x14ac:dyDescent="0.25">
      <c r="A134" s="20">
        <v>15</v>
      </c>
      <c r="B134" s="21" t="s">
        <v>26</v>
      </c>
      <c r="C134" s="14">
        <v>6587</v>
      </c>
      <c r="D134" s="14">
        <v>4652.3999999999996</v>
      </c>
      <c r="E134" s="14">
        <v>3627.1579999999999</v>
      </c>
      <c r="F134" s="14">
        <v>2751.05</v>
      </c>
      <c r="G134" s="14">
        <v>2890.1750000000002</v>
      </c>
      <c r="H134" s="14">
        <v>2890.1750000000002</v>
      </c>
    </row>
    <row r="135" spans="1:8" s="27" customFormat="1" ht="15.75" x14ac:dyDescent="0.25">
      <c r="A135" s="20">
        <v>16</v>
      </c>
      <c r="B135" s="21" t="s">
        <v>14</v>
      </c>
      <c r="C135" s="14"/>
      <c r="D135" s="14"/>
      <c r="E135" s="14"/>
      <c r="F135" s="14"/>
      <c r="G135" s="14"/>
      <c r="H135" s="14"/>
    </row>
    <row r="136" spans="1:8" s="27" customFormat="1" ht="15.75" x14ac:dyDescent="0.25">
      <c r="A136" s="20">
        <v>17</v>
      </c>
      <c r="B136" s="21" t="s">
        <v>16</v>
      </c>
      <c r="C136" s="14">
        <v>0</v>
      </c>
      <c r="D136" s="14">
        <f>D134/C134*100</f>
        <v>70.630028844694095</v>
      </c>
      <c r="E136" s="14">
        <f>E134/D134*100</f>
        <v>77.96315879975927</v>
      </c>
      <c r="F136" s="14">
        <f>F134/E134*100</f>
        <v>75.845882644207947</v>
      </c>
      <c r="G136" s="14">
        <f>G134/F134*100</f>
        <v>105.05715999345703</v>
      </c>
      <c r="H136" s="14">
        <f>H134/G134*100</f>
        <v>100</v>
      </c>
    </row>
    <row r="137" spans="1:8" s="27" customFormat="1" ht="15.75" x14ac:dyDescent="0.25">
      <c r="A137" s="20">
        <v>18</v>
      </c>
      <c r="B137" s="21" t="s">
        <v>27</v>
      </c>
      <c r="C137" s="14">
        <f t="shared" ref="C137:G137" si="90">C120-C134</f>
        <v>-1658.1999999999998</v>
      </c>
      <c r="D137" s="14">
        <f t="shared" si="90"/>
        <v>-397.5</v>
      </c>
      <c r="E137" s="14">
        <f t="shared" si="90"/>
        <v>-168.63700000000017</v>
      </c>
      <c r="F137" s="14">
        <f t="shared" si="90"/>
        <v>0</v>
      </c>
      <c r="G137" s="14">
        <f t="shared" si="90"/>
        <v>0</v>
      </c>
      <c r="H137" s="14">
        <f t="shared" ref="H137" si="91">H120-H134</f>
        <v>0</v>
      </c>
    </row>
    <row r="138" spans="1:8" s="27" customFormat="1" ht="15.75" x14ac:dyDescent="0.25">
      <c r="A138" s="20">
        <v>19</v>
      </c>
      <c r="B138" s="21" t="s">
        <v>14</v>
      </c>
      <c r="C138" s="14"/>
      <c r="D138" s="14"/>
      <c r="E138" s="14"/>
      <c r="F138" s="14"/>
      <c r="G138" s="14"/>
      <c r="H138" s="14"/>
    </row>
    <row r="139" spans="1:8" s="27" customFormat="1" ht="15.75" x14ac:dyDescent="0.25">
      <c r="A139" s="20">
        <v>20</v>
      </c>
      <c r="B139" s="21" t="s">
        <v>16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</row>
    <row r="140" spans="1:8" s="27" customFormat="1" ht="15.75" x14ac:dyDescent="0.25">
      <c r="A140" s="35"/>
      <c r="B140" s="35" t="s">
        <v>36</v>
      </c>
      <c r="C140" s="13"/>
      <c r="D140" s="40"/>
      <c r="E140" s="40"/>
      <c r="F140" s="40"/>
      <c r="G140" s="40"/>
      <c r="H140" s="40"/>
    </row>
    <row r="141" spans="1:8" s="27" customFormat="1" ht="15.75" x14ac:dyDescent="0.25">
      <c r="A141" s="20">
        <v>1</v>
      </c>
      <c r="B141" s="21" t="s">
        <v>13</v>
      </c>
      <c r="C141" s="14">
        <f t="shared" ref="C141:G141" si="92">C143+C149+C153+C154</f>
        <v>8327.84</v>
      </c>
      <c r="D141" s="14">
        <f t="shared" si="92"/>
        <v>8082.5</v>
      </c>
      <c r="E141" s="14">
        <f t="shared" si="92"/>
        <v>3492.5999999999995</v>
      </c>
      <c r="F141" s="14">
        <f t="shared" si="92"/>
        <v>2598.3000000000011</v>
      </c>
      <c r="G141" s="14">
        <f t="shared" si="92"/>
        <v>2770.7000000000003</v>
      </c>
      <c r="H141" s="14">
        <f t="shared" ref="H141" si="93">H143+H149+H153+H154</f>
        <v>2770.7000000000003</v>
      </c>
    </row>
    <row r="142" spans="1:8" s="27" customFormat="1" ht="15.75" x14ac:dyDescent="0.25">
      <c r="A142" s="20">
        <v>2</v>
      </c>
      <c r="B142" s="21" t="s">
        <v>14</v>
      </c>
      <c r="C142" s="14"/>
      <c r="D142" s="14"/>
      <c r="E142" s="14"/>
      <c r="F142" s="14"/>
      <c r="G142" s="14"/>
      <c r="H142" s="14"/>
    </row>
    <row r="143" spans="1:8" s="27" customFormat="1" ht="15.75" x14ac:dyDescent="0.25">
      <c r="A143" s="20">
        <v>3</v>
      </c>
      <c r="B143" s="21" t="s">
        <v>15</v>
      </c>
      <c r="C143" s="14">
        <f t="shared" ref="C143:G143" si="94">C146+C147+C148</f>
        <v>1380.5399999999997</v>
      </c>
      <c r="D143" s="14">
        <f t="shared" si="94"/>
        <v>1475.6000000000001</v>
      </c>
      <c r="E143" s="14">
        <f t="shared" si="94"/>
        <v>2428.4999999999995</v>
      </c>
      <c r="F143" s="14">
        <f t="shared" si="94"/>
        <v>2598.3000000000011</v>
      </c>
      <c r="G143" s="14">
        <f t="shared" si="94"/>
        <v>2770.7000000000003</v>
      </c>
      <c r="H143" s="14">
        <f t="shared" ref="H143" si="95">H146+H147+H148</f>
        <v>1806.6830000000002</v>
      </c>
    </row>
    <row r="144" spans="1:8" s="27" customFormat="1" ht="15.75" x14ac:dyDescent="0.25">
      <c r="A144" s="20">
        <v>4</v>
      </c>
      <c r="B144" s="21" t="s">
        <v>14</v>
      </c>
      <c r="C144" s="14"/>
      <c r="D144" s="14"/>
      <c r="E144" s="14"/>
      <c r="F144" s="14"/>
      <c r="G144" s="14"/>
      <c r="H144" s="14"/>
    </row>
    <row r="145" spans="1:8" s="27" customFormat="1" ht="15.75" x14ac:dyDescent="0.25">
      <c r="A145" s="20">
        <v>5</v>
      </c>
      <c r="B145" s="21" t="s">
        <v>16</v>
      </c>
      <c r="C145" s="14">
        <v>0</v>
      </c>
      <c r="D145" s="14">
        <f>D143/C143*100</f>
        <v>106.88571138829737</v>
      </c>
      <c r="E145" s="14">
        <f>E143/D143*100</f>
        <v>164.57712117104901</v>
      </c>
      <c r="F145" s="14">
        <f>F143/E143*100</f>
        <v>106.99197035206925</v>
      </c>
      <c r="G145" s="14">
        <f>G143/F143*100</f>
        <v>106.63510757033441</v>
      </c>
      <c r="H145" s="14">
        <f>H143/G143*100</f>
        <v>65.206734760168914</v>
      </c>
    </row>
    <row r="146" spans="1:8" s="27" customFormat="1" ht="15.75" x14ac:dyDescent="0.25">
      <c r="A146" s="20">
        <v>6</v>
      </c>
      <c r="B146" s="21" t="s">
        <v>17</v>
      </c>
      <c r="C146" s="14">
        <f t="shared" ref="C146:H148" si="96">C423+C1344+C1359+C1374+C1389+C1404+C1419+C1434+C1449+C1464</f>
        <v>1320.7999999999997</v>
      </c>
      <c r="D146" s="14">
        <f t="shared" si="96"/>
        <v>1424.7</v>
      </c>
      <c r="E146" s="14">
        <f t="shared" si="96"/>
        <v>2400.9999999999995</v>
      </c>
      <c r="F146" s="14">
        <f t="shared" si="96"/>
        <v>2570.0000000000009</v>
      </c>
      <c r="G146" s="14">
        <f t="shared" si="96"/>
        <v>2740.9</v>
      </c>
      <c r="H146" s="14">
        <f t="shared" si="96"/>
        <v>1776.8830000000003</v>
      </c>
    </row>
    <row r="147" spans="1:8" s="27" customFormat="1" ht="15.75" x14ac:dyDescent="0.25">
      <c r="A147" s="20">
        <v>7</v>
      </c>
      <c r="B147" s="21" t="s">
        <v>18</v>
      </c>
      <c r="C147" s="14">
        <f t="shared" si="96"/>
        <v>53.74</v>
      </c>
      <c r="D147" s="14">
        <f t="shared" si="96"/>
        <v>32.5</v>
      </c>
      <c r="E147" s="14">
        <f t="shared" si="96"/>
        <v>25.900000000000002</v>
      </c>
      <c r="F147" s="14">
        <f t="shared" si="96"/>
        <v>26.8</v>
      </c>
      <c r="G147" s="14">
        <f t="shared" si="96"/>
        <v>27.8</v>
      </c>
      <c r="H147" s="14">
        <f t="shared" si="96"/>
        <v>27.8</v>
      </c>
    </row>
    <row r="148" spans="1:8" s="27" customFormat="1" ht="31.5" x14ac:dyDescent="0.25">
      <c r="A148" s="20">
        <v>8</v>
      </c>
      <c r="B148" s="21" t="s">
        <v>19</v>
      </c>
      <c r="C148" s="14">
        <f t="shared" si="96"/>
        <v>6.0000000000000009</v>
      </c>
      <c r="D148" s="14">
        <f t="shared" si="96"/>
        <v>18.399999999999999</v>
      </c>
      <c r="E148" s="14">
        <f t="shared" si="96"/>
        <v>1.6</v>
      </c>
      <c r="F148" s="14">
        <f t="shared" si="96"/>
        <v>1.5</v>
      </c>
      <c r="G148" s="14">
        <f t="shared" si="96"/>
        <v>2</v>
      </c>
      <c r="H148" s="14">
        <f t="shared" si="96"/>
        <v>2</v>
      </c>
    </row>
    <row r="149" spans="1:8" s="27" customFormat="1" ht="15.75" x14ac:dyDescent="0.25">
      <c r="A149" s="20">
        <v>9</v>
      </c>
      <c r="B149" s="21" t="s">
        <v>20</v>
      </c>
      <c r="C149" s="14">
        <f t="shared" ref="C149" si="97">C150+C151+C152</f>
        <v>6888.6</v>
      </c>
      <c r="D149" s="14">
        <f t="shared" ref="D149:G149" si="98">D150+D151+D152</f>
        <v>6530.4</v>
      </c>
      <c r="E149" s="14">
        <f t="shared" si="98"/>
        <v>1011.1</v>
      </c>
      <c r="F149" s="14">
        <f t="shared" si="98"/>
        <v>0</v>
      </c>
      <c r="G149" s="14">
        <f t="shared" si="98"/>
        <v>0</v>
      </c>
      <c r="H149" s="14">
        <f t="shared" ref="H149" si="99">H150+H151+H152</f>
        <v>964.01700000000005</v>
      </c>
    </row>
    <row r="150" spans="1:8" s="27" customFormat="1" ht="15.75" x14ac:dyDescent="0.25">
      <c r="A150" s="20">
        <v>10</v>
      </c>
      <c r="B150" s="21" t="s">
        <v>21</v>
      </c>
      <c r="C150" s="14">
        <f t="shared" ref="C150" si="100">C428</f>
        <v>1233.4000000000001</v>
      </c>
      <c r="D150" s="14">
        <f t="shared" ref="D150:G150" si="101">D428</f>
        <v>1366.8</v>
      </c>
      <c r="E150" s="14">
        <f t="shared" si="101"/>
        <v>371.6</v>
      </c>
      <c r="F150" s="14">
        <f t="shared" si="101"/>
        <v>0</v>
      </c>
      <c r="G150" s="14">
        <f t="shared" si="101"/>
        <v>0</v>
      </c>
      <c r="H150" s="14">
        <f t="shared" ref="H150:H154" si="102">H428</f>
        <v>964.01700000000005</v>
      </c>
    </row>
    <row r="151" spans="1:8" s="27" customFormat="1" ht="15.75" x14ac:dyDescent="0.25">
      <c r="A151" s="20">
        <v>11</v>
      </c>
      <c r="B151" s="21" t="s">
        <v>22</v>
      </c>
      <c r="C151" s="14">
        <f t="shared" ref="C151" si="103">C429</f>
        <v>4725.3</v>
      </c>
      <c r="D151" s="14">
        <f t="shared" ref="D151:G151" si="104">D429</f>
        <v>4182.3999999999996</v>
      </c>
      <c r="E151" s="14">
        <f t="shared" si="104"/>
        <v>332</v>
      </c>
      <c r="F151" s="14">
        <f t="shared" si="104"/>
        <v>0</v>
      </c>
      <c r="G151" s="14">
        <f t="shared" si="104"/>
        <v>0</v>
      </c>
      <c r="H151" s="14">
        <f t="shared" si="102"/>
        <v>0</v>
      </c>
    </row>
    <row r="152" spans="1:8" s="27" customFormat="1" ht="31.5" x14ac:dyDescent="0.25">
      <c r="A152" s="20">
        <v>12</v>
      </c>
      <c r="B152" s="21" t="s">
        <v>23</v>
      </c>
      <c r="C152" s="14">
        <f t="shared" ref="C152" si="105">C430</f>
        <v>929.9</v>
      </c>
      <c r="D152" s="14">
        <f t="shared" ref="D152:G152" si="106">D430</f>
        <v>981.2</v>
      </c>
      <c r="E152" s="14">
        <f t="shared" si="106"/>
        <v>307.5</v>
      </c>
      <c r="F152" s="14">
        <f t="shared" si="106"/>
        <v>0</v>
      </c>
      <c r="G152" s="14">
        <f t="shared" si="106"/>
        <v>0</v>
      </c>
      <c r="H152" s="14">
        <f t="shared" si="102"/>
        <v>0</v>
      </c>
    </row>
    <row r="153" spans="1:8" s="27" customFormat="1" ht="31.5" x14ac:dyDescent="0.25">
      <c r="A153" s="20">
        <v>13</v>
      </c>
      <c r="B153" s="21" t="s">
        <v>24</v>
      </c>
      <c r="C153" s="14">
        <f t="shared" ref="C153" si="107">C431</f>
        <v>58.7</v>
      </c>
      <c r="D153" s="14">
        <f t="shared" ref="D153:G153" si="108">D431</f>
        <v>76.5</v>
      </c>
      <c r="E153" s="14">
        <f t="shared" si="108"/>
        <v>53</v>
      </c>
      <c r="F153" s="14">
        <f t="shared" si="108"/>
        <v>0</v>
      </c>
      <c r="G153" s="14">
        <f t="shared" si="108"/>
        <v>0</v>
      </c>
      <c r="H153" s="14">
        <f t="shared" si="102"/>
        <v>0</v>
      </c>
    </row>
    <row r="154" spans="1:8" s="27" customFormat="1" ht="47.25" x14ac:dyDescent="0.25">
      <c r="A154" s="20">
        <v>14</v>
      </c>
      <c r="B154" s="21" t="s">
        <v>25</v>
      </c>
      <c r="C154" s="14">
        <f t="shared" ref="C154" si="109">C432</f>
        <v>0</v>
      </c>
      <c r="D154" s="14">
        <f t="shared" ref="D154:G154" si="110">D432</f>
        <v>0</v>
      </c>
      <c r="E154" s="14">
        <f t="shared" si="110"/>
        <v>0</v>
      </c>
      <c r="F154" s="14">
        <f t="shared" si="110"/>
        <v>0</v>
      </c>
      <c r="G154" s="14">
        <f t="shared" si="110"/>
        <v>0</v>
      </c>
      <c r="H154" s="14">
        <f t="shared" si="102"/>
        <v>0</v>
      </c>
    </row>
    <row r="155" spans="1:8" s="27" customFormat="1" ht="15.75" x14ac:dyDescent="0.25">
      <c r="A155" s="20">
        <v>15</v>
      </c>
      <c r="B155" s="21" t="s">
        <v>26</v>
      </c>
      <c r="C155" s="14">
        <v>8969</v>
      </c>
      <c r="D155" s="14">
        <v>8642</v>
      </c>
      <c r="E155" s="14">
        <v>3564</v>
      </c>
      <c r="F155" s="14">
        <v>2598.3000000000002</v>
      </c>
      <c r="G155" s="14">
        <v>2770.7</v>
      </c>
      <c r="H155" s="14">
        <v>2770.7</v>
      </c>
    </row>
    <row r="156" spans="1:8" s="27" customFormat="1" ht="15.75" x14ac:dyDescent="0.25">
      <c r="A156" s="20">
        <v>16</v>
      </c>
      <c r="B156" s="21" t="s">
        <v>14</v>
      </c>
      <c r="C156" s="14"/>
      <c r="D156" s="14"/>
      <c r="E156" s="14"/>
      <c r="F156" s="14"/>
      <c r="G156" s="14"/>
      <c r="H156" s="14"/>
    </row>
    <row r="157" spans="1:8" s="27" customFormat="1" ht="15.75" x14ac:dyDescent="0.25">
      <c r="A157" s="20">
        <v>17</v>
      </c>
      <c r="B157" s="21" t="s">
        <v>16</v>
      </c>
      <c r="C157" s="14">
        <v>0</v>
      </c>
      <c r="D157" s="14">
        <f>D155/C155*100</f>
        <v>96.354108596276063</v>
      </c>
      <c r="E157" s="14">
        <f>E155/D155*100</f>
        <v>41.240453598704001</v>
      </c>
      <c r="F157" s="14">
        <f>F155/E155*100</f>
        <v>72.904040404040401</v>
      </c>
      <c r="G157" s="14">
        <f>G155/F155*100</f>
        <v>106.63510757033443</v>
      </c>
      <c r="H157" s="14">
        <f>H155/G155*100</f>
        <v>100</v>
      </c>
    </row>
    <row r="158" spans="1:8" s="27" customFormat="1" ht="15.75" x14ac:dyDescent="0.25">
      <c r="A158" s="20">
        <v>18</v>
      </c>
      <c r="B158" s="21" t="s">
        <v>27</v>
      </c>
      <c r="C158" s="14">
        <f t="shared" ref="C158:G158" si="111">C141-C155</f>
        <v>-641.15999999999985</v>
      </c>
      <c r="D158" s="14">
        <f t="shared" si="111"/>
        <v>-559.5</v>
      </c>
      <c r="E158" s="14">
        <f t="shared" si="111"/>
        <v>-71.400000000000546</v>
      </c>
      <c r="F158" s="14">
        <f t="shared" si="111"/>
        <v>0</v>
      </c>
      <c r="G158" s="14">
        <f t="shared" si="111"/>
        <v>0</v>
      </c>
      <c r="H158" s="14">
        <f t="shared" ref="H158" si="112">H141-H155</f>
        <v>0</v>
      </c>
    </row>
    <row r="159" spans="1:8" s="27" customFormat="1" ht="15.75" x14ac:dyDescent="0.25">
      <c r="A159" s="20">
        <v>19</v>
      </c>
      <c r="B159" s="21" t="s">
        <v>14</v>
      </c>
      <c r="C159" s="14"/>
      <c r="D159" s="14"/>
      <c r="E159" s="14"/>
      <c r="F159" s="14"/>
      <c r="G159" s="14"/>
      <c r="H159" s="14"/>
    </row>
    <row r="160" spans="1:8" s="27" customFormat="1" ht="15.75" x14ac:dyDescent="0.25">
      <c r="A160" s="20">
        <v>20</v>
      </c>
      <c r="B160" s="21" t="s">
        <v>16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</row>
    <row r="161" spans="1:8" s="27" customFormat="1" ht="15.75" x14ac:dyDescent="0.25">
      <c r="A161" s="35"/>
      <c r="B161" s="35" t="s">
        <v>37</v>
      </c>
      <c r="C161" s="13"/>
      <c r="D161" s="40"/>
      <c r="E161" s="40"/>
      <c r="F161" s="40"/>
      <c r="G161" s="40"/>
      <c r="H161" s="40"/>
    </row>
    <row r="162" spans="1:8" s="27" customFormat="1" ht="15.75" x14ac:dyDescent="0.25">
      <c r="A162" s="20">
        <v>1</v>
      </c>
      <c r="B162" s="21" t="s">
        <v>13</v>
      </c>
      <c r="C162" s="14">
        <f t="shared" ref="C162:G162" si="113">C164+C170+C174+C175</f>
        <v>11904.2</v>
      </c>
      <c r="D162" s="14">
        <f t="shared" si="113"/>
        <v>14245.7</v>
      </c>
      <c r="E162" s="14">
        <f t="shared" si="113"/>
        <v>11427.199999999999</v>
      </c>
      <c r="F162" s="14">
        <f t="shared" si="113"/>
        <v>11028.3</v>
      </c>
      <c r="G162" s="14">
        <f t="shared" si="113"/>
        <v>11619.2</v>
      </c>
      <c r="H162" s="14">
        <f t="shared" ref="H162" si="114">H164+H170+H174+H175</f>
        <v>8885.3460000000014</v>
      </c>
    </row>
    <row r="163" spans="1:8" s="27" customFormat="1" ht="15.75" x14ac:dyDescent="0.25">
      <c r="A163" s="20">
        <v>2</v>
      </c>
      <c r="B163" s="21" t="s">
        <v>14</v>
      </c>
      <c r="C163" s="14"/>
      <c r="D163" s="14"/>
      <c r="E163" s="14"/>
      <c r="F163" s="14"/>
      <c r="G163" s="14"/>
      <c r="H163" s="14"/>
    </row>
    <row r="164" spans="1:8" s="27" customFormat="1" ht="15.75" x14ac:dyDescent="0.25">
      <c r="A164" s="20">
        <v>3</v>
      </c>
      <c r="B164" s="21" t="s">
        <v>15</v>
      </c>
      <c r="C164" s="14">
        <f t="shared" ref="C164:G164" si="115">C167+C168+C169</f>
        <v>6557.1</v>
      </c>
      <c r="D164" s="14">
        <f t="shared" si="115"/>
        <v>9461.4000000000015</v>
      </c>
      <c r="E164" s="14">
        <f t="shared" si="115"/>
        <v>10279.999999999998</v>
      </c>
      <c r="F164" s="14">
        <f t="shared" si="115"/>
        <v>11028.3</v>
      </c>
      <c r="G164" s="14">
        <f t="shared" si="115"/>
        <v>11619.2</v>
      </c>
      <c r="H164" s="14">
        <f t="shared" ref="H164" si="116">H167+H168+H169</f>
        <v>8885.3460000000014</v>
      </c>
    </row>
    <row r="165" spans="1:8" s="27" customFormat="1" ht="15.75" x14ac:dyDescent="0.25">
      <c r="A165" s="20">
        <v>4</v>
      </c>
      <c r="B165" s="21" t="s">
        <v>14</v>
      </c>
      <c r="C165" s="14"/>
      <c r="D165" s="14"/>
      <c r="E165" s="14"/>
      <c r="F165" s="14"/>
      <c r="G165" s="14"/>
      <c r="H165" s="14"/>
    </row>
    <row r="166" spans="1:8" s="27" customFormat="1" ht="15.75" x14ac:dyDescent="0.25">
      <c r="A166" s="20">
        <v>5</v>
      </c>
      <c r="B166" s="21" t="s">
        <v>16</v>
      </c>
      <c r="C166" s="14">
        <v>0</v>
      </c>
      <c r="D166" s="14">
        <f>D164/C164*100</f>
        <v>144.29244635585854</v>
      </c>
      <c r="E166" s="14">
        <f>E164/D164*100</f>
        <v>108.65199653328257</v>
      </c>
      <c r="F166" s="14">
        <f>F164/E164*100</f>
        <v>107.27918287937746</v>
      </c>
      <c r="G166" s="14">
        <f>G164/F164*100</f>
        <v>105.3580334231024</v>
      </c>
      <c r="H166" s="14">
        <f>H164/G164*100</f>
        <v>76.471237262462139</v>
      </c>
    </row>
    <row r="167" spans="1:8" s="27" customFormat="1" ht="15.75" x14ac:dyDescent="0.25">
      <c r="A167" s="20">
        <v>6</v>
      </c>
      <c r="B167" s="21" t="s">
        <v>17</v>
      </c>
      <c r="C167" s="14">
        <f t="shared" ref="C167:H169" si="117">C445+C1480+C1495+C1510+C1525+C1540+C1555+C1570+C1585+C1600+C1615+C1630+C1645+C1660+C1675+C1690+C1705+C1720+C1735+C1750+C1765+C1780+C1795</f>
        <v>6322.5000000000009</v>
      </c>
      <c r="D167" s="14">
        <f t="shared" si="117"/>
        <v>9227.9000000000015</v>
      </c>
      <c r="E167" s="14">
        <f t="shared" si="117"/>
        <v>10113.499999999998</v>
      </c>
      <c r="F167" s="14">
        <f t="shared" si="117"/>
        <v>10862.4</v>
      </c>
      <c r="G167" s="14">
        <f t="shared" si="117"/>
        <v>11453.300000000001</v>
      </c>
      <c r="H167" s="14">
        <f t="shared" si="117"/>
        <v>8719.4060000000009</v>
      </c>
    </row>
    <row r="168" spans="1:8" s="27" customFormat="1" ht="15.75" x14ac:dyDescent="0.25">
      <c r="A168" s="20">
        <v>7</v>
      </c>
      <c r="B168" s="21" t="s">
        <v>18</v>
      </c>
      <c r="C168" s="14">
        <f t="shared" si="117"/>
        <v>55.70000000000001</v>
      </c>
      <c r="D168" s="14">
        <f t="shared" si="117"/>
        <v>55.600000000000016</v>
      </c>
      <c r="E168" s="14">
        <f t="shared" si="117"/>
        <v>39.5</v>
      </c>
      <c r="F168" s="14">
        <f t="shared" si="117"/>
        <v>38.900000000000013</v>
      </c>
      <c r="G168" s="14">
        <f t="shared" si="117"/>
        <v>38.900000000000013</v>
      </c>
      <c r="H168" s="14">
        <f t="shared" si="117"/>
        <v>38.940000000000012</v>
      </c>
    </row>
    <row r="169" spans="1:8" s="27" customFormat="1" ht="31.5" x14ac:dyDescent="0.25">
      <c r="A169" s="20">
        <v>8</v>
      </c>
      <c r="B169" s="21" t="s">
        <v>19</v>
      </c>
      <c r="C169" s="14">
        <f t="shared" si="117"/>
        <v>178.9</v>
      </c>
      <c r="D169" s="14">
        <f t="shared" si="117"/>
        <v>177.89999999999995</v>
      </c>
      <c r="E169" s="14">
        <f t="shared" si="117"/>
        <v>127</v>
      </c>
      <c r="F169" s="14">
        <f t="shared" si="117"/>
        <v>127</v>
      </c>
      <c r="G169" s="14">
        <f t="shared" si="117"/>
        <v>127</v>
      </c>
      <c r="H169" s="14">
        <f t="shared" si="117"/>
        <v>127</v>
      </c>
    </row>
    <row r="170" spans="1:8" s="27" customFormat="1" ht="15.75" x14ac:dyDescent="0.25">
      <c r="A170" s="20">
        <v>9</v>
      </c>
      <c r="B170" s="21" t="s">
        <v>20</v>
      </c>
      <c r="C170" s="14">
        <f t="shared" ref="C170" si="118">C171+C172+C173</f>
        <v>5006.5</v>
      </c>
      <c r="D170" s="14">
        <f t="shared" ref="D170:G170" si="119">D171+D172+D173</f>
        <v>4492.3</v>
      </c>
      <c r="E170" s="14">
        <f t="shared" si="119"/>
        <v>852.7</v>
      </c>
      <c r="F170" s="14">
        <f t="shared" si="119"/>
        <v>0</v>
      </c>
      <c r="G170" s="14">
        <f t="shared" si="119"/>
        <v>0</v>
      </c>
      <c r="H170" s="14">
        <f t="shared" ref="H170" si="120">H171+H172+H173</f>
        <v>0</v>
      </c>
    </row>
    <row r="171" spans="1:8" s="27" customFormat="1" ht="15.75" x14ac:dyDescent="0.25">
      <c r="A171" s="20">
        <v>10</v>
      </c>
      <c r="B171" s="21" t="s">
        <v>21</v>
      </c>
      <c r="C171" s="14">
        <f t="shared" ref="C171" si="121">C450</f>
        <v>0</v>
      </c>
      <c r="D171" s="14">
        <f t="shared" ref="D171:G171" si="122">D450</f>
        <v>0</v>
      </c>
      <c r="E171" s="14">
        <f t="shared" si="122"/>
        <v>0</v>
      </c>
      <c r="F171" s="14">
        <f t="shared" si="122"/>
        <v>0</v>
      </c>
      <c r="G171" s="14">
        <f t="shared" si="122"/>
        <v>0</v>
      </c>
      <c r="H171" s="14">
        <f t="shared" ref="H171:H175" si="123">H450</f>
        <v>0</v>
      </c>
    </row>
    <row r="172" spans="1:8" s="27" customFormat="1" ht="15.75" x14ac:dyDescent="0.25">
      <c r="A172" s="20">
        <v>11</v>
      </c>
      <c r="B172" s="21" t="s">
        <v>22</v>
      </c>
      <c r="C172" s="14">
        <f t="shared" ref="C172" si="124">C451</f>
        <v>4186.6000000000004</v>
      </c>
      <c r="D172" s="14">
        <f t="shared" ref="D172:G172" si="125">D451</f>
        <v>1529.3</v>
      </c>
      <c r="E172" s="14">
        <f t="shared" si="125"/>
        <v>370.2</v>
      </c>
      <c r="F172" s="14">
        <f t="shared" si="125"/>
        <v>0</v>
      </c>
      <c r="G172" s="14">
        <f t="shared" si="125"/>
        <v>0</v>
      </c>
      <c r="H172" s="14">
        <f t="shared" si="123"/>
        <v>0</v>
      </c>
    </row>
    <row r="173" spans="1:8" s="27" customFormat="1" ht="31.5" x14ac:dyDescent="0.25">
      <c r="A173" s="20">
        <v>12</v>
      </c>
      <c r="B173" s="21" t="s">
        <v>23</v>
      </c>
      <c r="C173" s="14">
        <f t="shared" ref="C173" si="126">C452</f>
        <v>819.9</v>
      </c>
      <c r="D173" s="14">
        <f t="shared" ref="D173:G173" si="127">D452</f>
        <v>2963</v>
      </c>
      <c r="E173" s="14">
        <f t="shared" si="127"/>
        <v>482.5</v>
      </c>
      <c r="F173" s="14">
        <f t="shared" si="127"/>
        <v>0</v>
      </c>
      <c r="G173" s="14">
        <f t="shared" si="127"/>
        <v>0</v>
      </c>
      <c r="H173" s="14">
        <f t="shared" si="123"/>
        <v>0</v>
      </c>
    </row>
    <row r="174" spans="1:8" s="27" customFormat="1" ht="31.5" x14ac:dyDescent="0.25">
      <c r="A174" s="20">
        <v>13</v>
      </c>
      <c r="B174" s="21" t="s">
        <v>24</v>
      </c>
      <c r="C174" s="14">
        <f t="shared" ref="C174" si="128">C453</f>
        <v>340.6</v>
      </c>
      <c r="D174" s="14">
        <f t="shared" ref="D174:G174" si="129">D453</f>
        <v>292</v>
      </c>
      <c r="E174" s="14">
        <f t="shared" si="129"/>
        <v>294.5</v>
      </c>
      <c r="F174" s="14">
        <f t="shared" si="129"/>
        <v>0</v>
      </c>
      <c r="G174" s="14">
        <f t="shared" si="129"/>
        <v>0</v>
      </c>
      <c r="H174" s="14">
        <f t="shared" si="123"/>
        <v>0</v>
      </c>
    </row>
    <row r="175" spans="1:8" s="27" customFormat="1" ht="47.25" x14ac:dyDescent="0.25">
      <c r="A175" s="20">
        <v>14</v>
      </c>
      <c r="B175" s="21" t="s">
        <v>25</v>
      </c>
      <c r="C175" s="14">
        <f t="shared" ref="C175" si="130">C454</f>
        <v>0</v>
      </c>
      <c r="D175" s="14">
        <f t="shared" ref="D175:G175" si="131">D454</f>
        <v>0</v>
      </c>
      <c r="E175" s="14">
        <f t="shared" si="131"/>
        <v>0</v>
      </c>
      <c r="F175" s="14">
        <f t="shared" si="131"/>
        <v>0</v>
      </c>
      <c r="G175" s="14">
        <f t="shared" si="131"/>
        <v>0</v>
      </c>
      <c r="H175" s="14">
        <f t="shared" si="123"/>
        <v>0</v>
      </c>
    </row>
    <row r="176" spans="1:8" s="27" customFormat="1" ht="15.75" x14ac:dyDescent="0.25">
      <c r="A176" s="20">
        <v>15</v>
      </c>
      <c r="B176" s="21" t="s">
        <v>26</v>
      </c>
      <c r="C176" s="14">
        <v>12290.1</v>
      </c>
      <c r="D176" s="14">
        <v>14789.4</v>
      </c>
      <c r="E176" s="14">
        <v>11801.3</v>
      </c>
      <c r="F176" s="14">
        <v>11028.3</v>
      </c>
      <c r="G176" s="14">
        <v>11619.2</v>
      </c>
      <c r="H176" s="14">
        <v>8885.3459999999995</v>
      </c>
    </row>
    <row r="177" spans="1:8" s="27" customFormat="1" ht="15.75" x14ac:dyDescent="0.25">
      <c r="A177" s="20">
        <v>16</v>
      </c>
      <c r="B177" s="21" t="s">
        <v>14</v>
      </c>
      <c r="C177" s="14"/>
      <c r="D177" s="14"/>
      <c r="E177" s="14"/>
      <c r="F177" s="14"/>
      <c r="G177" s="14"/>
      <c r="H177" s="14"/>
    </row>
    <row r="178" spans="1:8" s="27" customFormat="1" ht="15.75" x14ac:dyDescent="0.25">
      <c r="A178" s="20">
        <v>17</v>
      </c>
      <c r="B178" s="21" t="s">
        <v>16</v>
      </c>
      <c r="C178" s="14">
        <v>0</v>
      </c>
      <c r="D178" s="14">
        <f>D176/C176*100</f>
        <v>120.33588009861596</v>
      </c>
      <c r="E178" s="14">
        <f>E176/D176*100</f>
        <v>79.795664462385218</v>
      </c>
      <c r="F178" s="14">
        <f>F176/E176*100</f>
        <v>93.449874166405394</v>
      </c>
      <c r="G178" s="14">
        <f>G176/F176*100</f>
        <v>105.3580334231024</v>
      </c>
      <c r="H178" s="14">
        <f>H176/G176*100</f>
        <v>76.471237262462125</v>
      </c>
    </row>
    <row r="179" spans="1:8" s="27" customFormat="1" ht="15.75" x14ac:dyDescent="0.25">
      <c r="A179" s="20">
        <v>18</v>
      </c>
      <c r="B179" s="21" t="s">
        <v>27</v>
      </c>
      <c r="C179" s="14">
        <f t="shared" ref="C179:G179" si="132">C162-C176</f>
        <v>-385.89999999999964</v>
      </c>
      <c r="D179" s="14">
        <f t="shared" si="132"/>
        <v>-543.69999999999891</v>
      </c>
      <c r="E179" s="14">
        <f t="shared" si="132"/>
        <v>-374.10000000000036</v>
      </c>
      <c r="F179" s="14">
        <f t="shared" si="132"/>
        <v>0</v>
      </c>
      <c r="G179" s="14">
        <f t="shared" si="132"/>
        <v>0</v>
      </c>
      <c r="H179" s="14">
        <f t="shared" ref="H179" si="133">H162-H176</f>
        <v>0</v>
      </c>
    </row>
    <row r="180" spans="1:8" s="27" customFormat="1" ht="15.75" x14ac:dyDescent="0.25">
      <c r="A180" s="20">
        <v>19</v>
      </c>
      <c r="B180" s="21" t="s">
        <v>14</v>
      </c>
      <c r="C180" s="14"/>
      <c r="D180" s="14"/>
      <c r="E180" s="14"/>
      <c r="F180" s="14"/>
      <c r="G180" s="14"/>
      <c r="H180" s="14"/>
    </row>
    <row r="181" spans="1:8" s="27" customFormat="1" ht="15.75" x14ac:dyDescent="0.25">
      <c r="A181" s="20">
        <v>20</v>
      </c>
      <c r="B181" s="21" t="s">
        <v>16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</row>
    <row r="182" spans="1:8" s="27" customFormat="1" ht="15.75" x14ac:dyDescent="0.25">
      <c r="A182" s="35"/>
      <c r="B182" s="35" t="s">
        <v>38</v>
      </c>
      <c r="C182" s="13"/>
      <c r="D182" s="40"/>
      <c r="E182" s="40"/>
      <c r="F182" s="40"/>
      <c r="G182" s="40"/>
      <c r="H182" s="40"/>
    </row>
    <row r="183" spans="1:8" s="27" customFormat="1" ht="15.75" x14ac:dyDescent="0.25">
      <c r="A183" s="20">
        <v>1</v>
      </c>
      <c r="B183" s="21" t="s">
        <v>13</v>
      </c>
      <c r="C183" s="14">
        <f t="shared" ref="C183:G183" si="134">C185+C191+C195+C196</f>
        <v>9140.2191280000006</v>
      </c>
      <c r="D183" s="14">
        <f t="shared" si="134"/>
        <v>10325.460329</v>
      </c>
      <c r="E183" s="14">
        <f t="shared" si="134"/>
        <v>6278.7280000000001</v>
      </c>
      <c r="F183" s="14">
        <f t="shared" si="134"/>
        <v>4152.1482299999998</v>
      </c>
      <c r="G183" s="14">
        <f t="shared" si="134"/>
        <v>4303.7172951000002</v>
      </c>
      <c r="H183" s="14">
        <f t="shared" ref="H183" si="135">H185+H191+H195+H196</f>
        <v>4609.3353183069994</v>
      </c>
    </row>
    <row r="184" spans="1:8" s="27" customFormat="1" ht="15.75" x14ac:dyDescent="0.25">
      <c r="A184" s="20">
        <v>2</v>
      </c>
      <c r="B184" s="21" t="s">
        <v>14</v>
      </c>
      <c r="C184" s="14"/>
      <c r="D184" s="14"/>
      <c r="E184" s="14"/>
      <c r="F184" s="14"/>
      <c r="G184" s="14"/>
      <c r="H184" s="14"/>
    </row>
    <row r="185" spans="1:8" s="27" customFormat="1" ht="15.75" x14ac:dyDescent="0.25">
      <c r="A185" s="20">
        <v>3</v>
      </c>
      <c r="B185" s="21" t="s">
        <v>15</v>
      </c>
      <c r="C185" s="14">
        <f t="shared" ref="C185:G185" si="136">C188+C189+C190</f>
        <v>2372.4920760000005</v>
      </c>
      <c r="D185" s="14">
        <f t="shared" si="136"/>
        <v>2614.2299829999997</v>
      </c>
      <c r="E185" s="14">
        <f t="shared" si="136"/>
        <v>3144.942</v>
      </c>
      <c r="F185" s="14">
        <f t="shared" si="136"/>
        <v>3337.6922299999997</v>
      </c>
      <c r="G185" s="14">
        <f t="shared" si="136"/>
        <v>3544.0422951</v>
      </c>
      <c r="H185" s="14">
        <f t="shared" ref="H185" si="137">H188+H189+H190</f>
        <v>3485.7303183069998</v>
      </c>
    </row>
    <row r="186" spans="1:8" s="27" customFormat="1" ht="15.75" x14ac:dyDescent="0.25">
      <c r="A186" s="20">
        <v>4</v>
      </c>
      <c r="B186" s="21" t="s">
        <v>14</v>
      </c>
      <c r="C186" s="14"/>
      <c r="D186" s="14"/>
      <c r="E186" s="14"/>
      <c r="F186" s="14"/>
      <c r="G186" s="14"/>
      <c r="H186" s="14"/>
    </row>
    <row r="187" spans="1:8" s="27" customFormat="1" ht="15.75" x14ac:dyDescent="0.25">
      <c r="A187" s="20">
        <v>5</v>
      </c>
      <c r="B187" s="21" t="s">
        <v>16</v>
      </c>
      <c r="C187" s="14">
        <v>0</v>
      </c>
      <c r="D187" s="14">
        <f>D185/C185*100</f>
        <v>110.18919765614422</v>
      </c>
      <c r="E187" s="14">
        <f>E185/D185*100</f>
        <v>120.30089244064798</v>
      </c>
      <c r="F187" s="14">
        <f>F185/E185*100</f>
        <v>106.12889617678162</v>
      </c>
      <c r="G187" s="14">
        <f>G185/F185*100</f>
        <v>106.18241739742433</v>
      </c>
      <c r="H187" s="14">
        <f>H185/G185*100</f>
        <v>98.354647830427339</v>
      </c>
    </row>
    <row r="188" spans="1:8" s="27" customFormat="1" ht="15.75" x14ac:dyDescent="0.25">
      <c r="A188" s="20">
        <v>6</v>
      </c>
      <c r="B188" s="21" t="s">
        <v>17</v>
      </c>
      <c r="C188" s="14">
        <f t="shared" ref="C188:H190" si="138">C467+C1811+C1826+C1841+C1856+C1871+C1886+C1901+C1916+C1931+C1946+C1961+C1976+C1991+C2006+C2021+C2036</f>
        <v>2294.9914980000008</v>
      </c>
      <c r="D188" s="14">
        <f t="shared" si="138"/>
        <v>2543.6961709999996</v>
      </c>
      <c r="E188" s="14">
        <f t="shared" si="138"/>
        <v>3034.482</v>
      </c>
      <c r="F188" s="14">
        <f t="shared" si="138"/>
        <v>3241.4030799999996</v>
      </c>
      <c r="G188" s="14">
        <f t="shared" si="138"/>
        <v>3445.2236446000002</v>
      </c>
      <c r="H188" s="14">
        <f t="shared" si="138"/>
        <v>3385.8273601820001</v>
      </c>
    </row>
    <row r="189" spans="1:8" s="27" customFormat="1" ht="15.75" x14ac:dyDescent="0.25">
      <c r="A189" s="20">
        <v>7</v>
      </c>
      <c r="B189" s="21" t="s">
        <v>18</v>
      </c>
      <c r="C189" s="14">
        <f t="shared" si="138"/>
        <v>64.099119999999999</v>
      </c>
      <c r="D189" s="14">
        <f t="shared" si="138"/>
        <v>37.300894000000007</v>
      </c>
      <c r="E189" s="14">
        <f t="shared" si="138"/>
        <v>57.185999999999993</v>
      </c>
      <c r="F189" s="14">
        <f t="shared" si="138"/>
        <v>57.529150000000001</v>
      </c>
      <c r="G189" s="14">
        <f t="shared" si="138"/>
        <v>59.283450500000001</v>
      </c>
      <c r="H189" s="14">
        <f t="shared" si="138"/>
        <v>60.367758124999995</v>
      </c>
    </row>
    <row r="190" spans="1:8" s="27" customFormat="1" ht="31.5" x14ac:dyDescent="0.25">
      <c r="A190" s="20">
        <v>8</v>
      </c>
      <c r="B190" s="21" t="s">
        <v>19</v>
      </c>
      <c r="C190" s="14">
        <f t="shared" si="138"/>
        <v>13.401458</v>
      </c>
      <c r="D190" s="14">
        <f t="shared" si="138"/>
        <v>33.232918000000005</v>
      </c>
      <c r="E190" s="14">
        <f t="shared" si="138"/>
        <v>53.273999999999994</v>
      </c>
      <c r="F190" s="14">
        <f t="shared" si="138"/>
        <v>38.76</v>
      </c>
      <c r="G190" s="14">
        <f t="shared" si="138"/>
        <v>39.535200000000003</v>
      </c>
      <c r="H190" s="14">
        <f t="shared" si="138"/>
        <v>39.535200000000003</v>
      </c>
    </row>
    <row r="191" spans="1:8" s="27" customFormat="1" ht="15.75" x14ac:dyDescent="0.25">
      <c r="A191" s="20">
        <v>9</v>
      </c>
      <c r="B191" s="21" t="s">
        <v>20</v>
      </c>
      <c r="C191" s="14">
        <f t="shared" ref="C191" si="139">C192+C193+C194</f>
        <v>6677.2399999999989</v>
      </c>
      <c r="D191" s="14">
        <f t="shared" ref="D191:G191" si="140">D192+D193+D194</f>
        <v>7556.9780000000001</v>
      </c>
      <c r="E191" s="14">
        <f t="shared" si="140"/>
        <v>3025.098</v>
      </c>
      <c r="F191" s="14">
        <f t="shared" si="140"/>
        <v>814.45600000000002</v>
      </c>
      <c r="G191" s="14">
        <f t="shared" si="140"/>
        <v>759.67499999999995</v>
      </c>
      <c r="H191" s="14">
        <f t="shared" ref="H191" si="141">H192+H193+H194</f>
        <v>1123.605</v>
      </c>
    </row>
    <row r="192" spans="1:8" s="27" customFormat="1" ht="15.75" x14ac:dyDescent="0.25">
      <c r="A192" s="20">
        <v>10</v>
      </c>
      <c r="B192" s="21" t="s">
        <v>21</v>
      </c>
      <c r="C192" s="14">
        <f t="shared" ref="C192" si="142">C472</f>
        <v>1057.2339999999999</v>
      </c>
      <c r="D192" s="14">
        <f t="shared" ref="D192:G192" si="143">D472</f>
        <v>1281.162</v>
      </c>
      <c r="E192" s="14">
        <f t="shared" si="143"/>
        <v>1521.615</v>
      </c>
      <c r="F192" s="14">
        <f t="shared" si="143"/>
        <v>814.45600000000002</v>
      </c>
      <c r="G192" s="14">
        <f t="shared" si="143"/>
        <v>759.67499999999995</v>
      </c>
      <c r="H192" s="14">
        <f t="shared" ref="H192:H196" si="144">H472</f>
        <v>1123.605</v>
      </c>
    </row>
    <row r="193" spans="1:8" s="27" customFormat="1" ht="15.75" x14ac:dyDescent="0.25">
      <c r="A193" s="20">
        <v>11</v>
      </c>
      <c r="B193" s="21" t="s">
        <v>22</v>
      </c>
      <c r="C193" s="14">
        <f t="shared" ref="C193" si="145">C473</f>
        <v>4603.3069999999998</v>
      </c>
      <c r="D193" s="14">
        <f t="shared" ref="D193:G193" si="146">D473</f>
        <v>4357.4269999999997</v>
      </c>
      <c r="E193" s="14">
        <f t="shared" si="146"/>
        <v>367.07400000000001</v>
      </c>
      <c r="F193" s="14">
        <f t="shared" si="146"/>
        <v>0</v>
      </c>
      <c r="G193" s="14">
        <f t="shared" si="146"/>
        <v>0</v>
      </c>
      <c r="H193" s="14">
        <f t="shared" si="144"/>
        <v>0</v>
      </c>
    </row>
    <row r="194" spans="1:8" s="27" customFormat="1" ht="31.5" x14ac:dyDescent="0.25">
      <c r="A194" s="20">
        <v>12</v>
      </c>
      <c r="B194" s="21" t="s">
        <v>23</v>
      </c>
      <c r="C194" s="14">
        <f t="shared" ref="C194" si="147">C474</f>
        <v>1016.699</v>
      </c>
      <c r="D194" s="14">
        <f t="shared" ref="D194:G194" si="148">D474</f>
        <v>1918.3889999999999</v>
      </c>
      <c r="E194" s="14">
        <f t="shared" si="148"/>
        <v>1136.4090000000001</v>
      </c>
      <c r="F194" s="14">
        <f t="shared" si="148"/>
        <v>0</v>
      </c>
      <c r="G194" s="14">
        <f t="shared" si="148"/>
        <v>0</v>
      </c>
      <c r="H194" s="14">
        <f t="shared" si="144"/>
        <v>0</v>
      </c>
    </row>
    <row r="195" spans="1:8" s="27" customFormat="1" ht="31.5" x14ac:dyDescent="0.25">
      <c r="A195" s="20">
        <v>13</v>
      </c>
      <c r="B195" s="21" t="s">
        <v>24</v>
      </c>
      <c r="C195" s="14">
        <f t="shared" ref="C195" si="149">C475</f>
        <v>90.487052000000006</v>
      </c>
      <c r="D195" s="14">
        <f t="shared" ref="D195:G195" si="150">D475</f>
        <v>154.25234599999999</v>
      </c>
      <c r="E195" s="14">
        <f t="shared" si="150"/>
        <v>108.688</v>
      </c>
      <c r="F195" s="14">
        <f t="shared" si="150"/>
        <v>0</v>
      </c>
      <c r="G195" s="14">
        <f t="shared" si="150"/>
        <v>0</v>
      </c>
      <c r="H195" s="14">
        <f t="shared" si="144"/>
        <v>0</v>
      </c>
    </row>
    <row r="196" spans="1:8" s="27" customFormat="1" ht="47.25" x14ac:dyDescent="0.25">
      <c r="A196" s="20">
        <v>14</v>
      </c>
      <c r="B196" s="21" t="s">
        <v>25</v>
      </c>
      <c r="C196" s="14">
        <f t="shared" ref="C196" si="151">C476</f>
        <v>0</v>
      </c>
      <c r="D196" s="14">
        <f t="shared" ref="D196:G196" si="152">D476</f>
        <v>0</v>
      </c>
      <c r="E196" s="14">
        <f t="shared" si="152"/>
        <v>0</v>
      </c>
      <c r="F196" s="14">
        <f t="shared" si="152"/>
        <v>0</v>
      </c>
      <c r="G196" s="14">
        <f t="shared" si="152"/>
        <v>0</v>
      </c>
      <c r="H196" s="14">
        <f t="shared" si="144"/>
        <v>0</v>
      </c>
    </row>
    <row r="197" spans="1:8" s="27" customFormat="1" ht="15.75" x14ac:dyDescent="0.25">
      <c r="A197" s="20">
        <v>15</v>
      </c>
      <c r="B197" s="21" t="s">
        <v>26</v>
      </c>
      <c r="C197" s="14">
        <v>11072.6</v>
      </c>
      <c r="D197" s="14">
        <v>11306.7</v>
      </c>
      <c r="E197" s="14">
        <v>6479.84</v>
      </c>
      <c r="F197" s="14">
        <v>4152.1482299999998</v>
      </c>
      <c r="G197" s="14">
        <v>4303.7172951000002</v>
      </c>
      <c r="H197" s="14">
        <v>4609.3353183070003</v>
      </c>
    </row>
    <row r="198" spans="1:8" s="27" customFormat="1" ht="15.75" x14ac:dyDescent="0.25">
      <c r="A198" s="20">
        <v>16</v>
      </c>
      <c r="B198" s="21" t="s">
        <v>14</v>
      </c>
      <c r="C198" s="14"/>
      <c r="D198" s="14"/>
      <c r="E198" s="14"/>
      <c r="F198" s="14"/>
      <c r="G198" s="14"/>
      <c r="H198" s="14"/>
    </row>
    <row r="199" spans="1:8" s="27" customFormat="1" ht="15.75" x14ac:dyDescent="0.25">
      <c r="A199" s="20">
        <v>17</v>
      </c>
      <c r="B199" s="21" t="s">
        <v>16</v>
      </c>
      <c r="C199" s="14">
        <v>0</v>
      </c>
      <c r="D199" s="14">
        <f>D197/C197*100</f>
        <v>102.11422791394975</v>
      </c>
      <c r="E199" s="14">
        <f>E197/D197*100</f>
        <v>57.309736704785649</v>
      </c>
      <c r="F199" s="14">
        <f>F197/E197*100</f>
        <v>64.077943745524578</v>
      </c>
      <c r="G199" s="14">
        <f>G197/F197*100</f>
        <v>103.650377026641</v>
      </c>
      <c r="H199" s="14">
        <f>H197/G197*100</f>
        <v>107.1012569425729</v>
      </c>
    </row>
    <row r="200" spans="1:8" s="27" customFormat="1" ht="15.75" x14ac:dyDescent="0.25">
      <c r="A200" s="20">
        <v>18</v>
      </c>
      <c r="B200" s="21" t="s">
        <v>27</v>
      </c>
      <c r="C200" s="14">
        <f t="shared" ref="C200:G200" si="153">C183-C197</f>
        <v>-1932.3808719999997</v>
      </c>
      <c r="D200" s="14">
        <f t="shared" si="153"/>
        <v>-981.23967100000118</v>
      </c>
      <c r="E200" s="14">
        <f t="shared" si="153"/>
        <v>-201.11200000000008</v>
      </c>
      <c r="F200" s="14">
        <f t="shared" si="153"/>
        <v>0</v>
      </c>
      <c r="G200" s="14">
        <f t="shared" si="153"/>
        <v>0</v>
      </c>
      <c r="H200" s="14">
        <f t="shared" ref="H200" si="154">H183-H197</f>
        <v>0</v>
      </c>
    </row>
    <row r="201" spans="1:8" s="27" customFormat="1" ht="15.75" x14ac:dyDescent="0.25">
      <c r="A201" s="20">
        <v>19</v>
      </c>
      <c r="B201" s="21" t="s">
        <v>14</v>
      </c>
      <c r="C201" s="14"/>
      <c r="D201" s="14"/>
      <c r="E201" s="14"/>
      <c r="F201" s="14"/>
      <c r="G201" s="14"/>
      <c r="H201" s="14"/>
    </row>
    <row r="202" spans="1:8" s="27" customFormat="1" ht="15.75" x14ac:dyDescent="0.25">
      <c r="A202" s="20">
        <v>20</v>
      </c>
      <c r="B202" s="21" t="s">
        <v>16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</row>
    <row r="203" spans="1:8" s="27" customFormat="1" ht="15.75" x14ac:dyDescent="0.25">
      <c r="A203" s="35"/>
      <c r="B203" s="35" t="s">
        <v>39</v>
      </c>
      <c r="C203" s="13"/>
      <c r="D203" s="40"/>
      <c r="E203" s="40"/>
      <c r="F203" s="40"/>
      <c r="G203" s="40"/>
      <c r="H203" s="40"/>
    </row>
    <row r="204" spans="1:8" s="27" customFormat="1" ht="15.75" x14ac:dyDescent="0.25">
      <c r="A204" s="20">
        <v>1</v>
      </c>
      <c r="B204" s="21" t="s">
        <v>13</v>
      </c>
      <c r="C204" s="14">
        <f t="shared" ref="C204:G204" si="155">C206+C212+C216+C217</f>
        <v>4565.6209999999992</v>
      </c>
      <c r="D204" s="14">
        <f t="shared" si="155"/>
        <v>5139.5039999999999</v>
      </c>
      <c r="E204" s="14">
        <f t="shared" si="155"/>
        <v>3128.0640000000008</v>
      </c>
      <c r="F204" s="14">
        <f t="shared" si="155"/>
        <v>2647.3779999999997</v>
      </c>
      <c r="G204" s="14">
        <f t="shared" si="155"/>
        <v>2720.2350000000006</v>
      </c>
      <c r="H204" s="14">
        <f t="shared" ref="H204" si="156">H206+H212+H216+H217</f>
        <v>2794.0739999999996</v>
      </c>
    </row>
    <row r="205" spans="1:8" s="27" customFormat="1" ht="15.75" x14ac:dyDescent="0.25">
      <c r="A205" s="20">
        <v>2</v>
      </c>
      <c r="B205" s="21" t="s">
        <v>14</v>
      </c>
      <c r="C205" s="14"/>
      <c r="D205" s="14"/>
      <c r="E205" s="14"/>
      <c r="F205" s="14"/>
      <c r="G205" s="14"/>
      <c r="H205" s="14"/>
    </row>
    <row r="206" spans="1:8" s="27" customFormat="1" ht="15.75" x14ac:dyDescent="0.25">
      <c r="A206" s="20">
        <v>3</v>
      </c>
      <c r="B206" s="21" t="s">
        <v>15</v>
      </c>
      <c r="C206" s="14">
        <f t="shared" ref="C206:G206" si="157">C209+C210+C211</f>
        <v>996.45099999999991</v>
      </c>
      <c r="D206" s="14">
        <f t="shared" si="157"/>
        <v>1625.9359999999997</v>
      </c>
      <c r="E206" s="14">
        <f t="shared" si="157"/>
        <v>2252.4180000000006</v>
      </c>
      <c r="F206" s="14">
        <f t="shared" si="157"/>
        <v>2392.4859999999999</v>
      </c>
      <c r="G206" s="14">
        <f t="shared" si="157"/>
        <v>2542.5920000000006</v>
      </c>
      <c r="H206" s="14">
        <f t="shared" ref="H206" si="158">H209+H210+H211</f>
        <v>1925.4929999999995</v>
      </c>
    </row>
    <row r="207" spans="1:8" s="27" customFormat="1" ht="15.75" x14ac:dyDescent="0.25">
      <c r="A207" s="20">
        <v>4</v>
      </c>
      <c r="B207" s="21" t="s">
        <v>14</v>
      </c>
      <c r="C207" s="14"/>
      <c r="D207" s="14"/>
      <c r="E207" s="14"/>
      <c r="F207" s="14"/>
      <c r="G207" s="14"/>
      <c r="H207" s="14"/>
    </row>
    <row r="208" spans="1:8" s="27" customFormat="1" ht="15.75" x14ac:dyDescent="0.25">
      <c r="A208" s="20">
        <v>5</v>
      </c>
      <c r="B208" s="21" t="s">
        <v>16</v>
      </c>
      <c r="C208" s="14">
        <v>0</v>
      </c>
      <c r="D208" s="14">
        <f>D206/C206*100</f>
        <v>163.17269991198762</v>
      </c>
      <c r="E208" s="14">
        <f>E206/D206*100</f>
        <v>138.53054486769474</v>
      </c>
      <c r="F208" s="14">
        <f>F206/E206*100</f>
        <v>106.21856156361737</v>
      </c>
      <c r="G208" s="14">
        <f>G206/F206*100</f>
        <v>106.27405970191678</v>
      </c>
      <c r="H208" s="14">
        <f>H206/G206*100</f>
        <v>75.729531124144145</v>
      </c>
    </row>
    <row r="209" spans="1:8" s="27" customFormat="1" ht="15.75" x14ac:dyDescent="0.25">
      <c r="A209" s="20">
        <v>6</v>
      </c>
      <c r="B209" s="21" t="s">
        <v>17</v>
      </c>
      <c r="C209" s="14">
        <f t="shared" ref="C209:H211" si="159">C489+C2052+C2067+C2082+C2097+C2112+C2127+C2142+C2157</f>
        <v>954.6049999999999</v>
      </c>
      <c r="D209" s="14">
        <f t="shared" si="159"/>
        <v>1581.3139999999999</v>
      </c>
      <c r="E209" s="14">
        <f t="shared" si="159"/>
        <v>2228.6120000000005</v>
      </c>
      <c r="F209" s="14">
        <f t="shared" si="159"/>
        <v>2368.6799999999998</v>
      </c>
      <c r="G209" s="14">
        <f t="shared" si="159"/>
        <v>2518.7860000000005</v>
      </c>
      <c r="H209" s="14">
        <f t="shared" si="159"/>
        <v>1901.3149999999996</v>
      </c>
    </row>
    <row r="210" spans="1:8" s="27" customFormat="1" ht="15.75" x14ac:dyDescent="0.25">
      <c r="A210" s="20">
        <v>7</v>
      </c>
      <c r="B210" s="21" t="s">
        <v>18</v>
      </c>
      <c r="C210" s="14">
        <f t="shared" si="159"/>
        <v>39.129000000000005</v>
      </c>
      <c r="D210" s="14">
        <f t="shared" si="159"/>
        <v>31.983000000000004</v>
      </c>
      <c r="E210" s="14">
        <f t="shared" si="159"/>
        <v>12.256</v>
      </c>
      <c r="F210" s="14">
        <f t="shared" si="159"/>
        <v>12.256</v>
      </c>
      <c r="G210" s="14">
        <f t="shared" si="159"/>
        <v>12.256</v>
      </c>
      <c r="H210" s="14">
        <f t="shared" si="159"/>
        <v>12.494999999999999</v>
      </c>
    </row>
    <row r="211" spans="1:8" s="27" customFormat="1" ht="31.5" x14ac:dyDescent="0.25">
      <c r="A211" s="20">
        <v>8</v>
      </c>
      <c r="B211" s="21" t="s">
        <v>19</v>
      </c>
      <c r="C211" s="14">
        <f t="shared" si="159"/>
        <v>2.7169999999999996</v>
      </c>
      <c r="D211" s="14">
        <f t="shared" si="159"/>
        <v>12.639000000000001</v>
      </c>
      <c r="E211" s="14">
        <f t="shared" si="159"/>
        <v>11.55</v>
      </c>
      <c r="F211" s="14">
        <f t="shared" si="159"/>
        <v>11.55</v>
      </c>
      <c r="G211" s="14">
        <f t="shared" si="159"/>
        <v>11.55</v>
      </c>
      <c r="H211" s="14">
        <f t="shared" si="159"/>
        <v>11.683</v>
      </c>
    </row>
    <row r="212" spans="1:8" s="27" customFormat="1" ht="15.75" x14ac:dyDescent="0.25">
      <c r="A212" s="20">
        <v>9</v>
      </c>
      <c r="B212" s="21" t="s">
        <v>20</v>
      </c>
      <c r="C212" s="14">
        <f t="shared" ref="C212" si="160">C213+C214+C215</f>
        <v>3497.2679999999996</v>
      </c>
      <c r="D212" s="14">
        <f t="shared" ref="D212:G212" si="161">D213+D214+D215</f>
        <v>3416.2610000000004</v>
      </c>
      <c r="E212" s="14">
        <f t="shared" si="161"/>
        <v>807.54099999999994</v>
      </c>
      <c r="F212" s="14">
        <f t="shared" si="161"/>
        <v>254.892</v>
      </c>
      <c r="G212" s="14">
        <f t="shared" si="161"/>
        <v>177.643</v>
      </c>
      <c r="H212" s="14">
        <f t="shared" ref="H212" si="162">H213+H214+H215</f>
        <v>868.58100000000002</v>
      </c>
    </row>
    <row r="213" spans="1:8" s="27" customFormat="1" ht="15.75" x14ac:dyDescent="0.25">
      <c r="A213" s="20">
        <v>10</v>
      </c>
      <c r="B213" s="21" t="s">
        <v>21</v>
      </c>
      <c r="C213" s="14">
        <f t="shared" ref="C213" si="163">C494</f>
        <v>1364.0450000000001</v>
      </c>
      <c r="D213" s="14">
        <f t="shared" ref="D213:G213" si="164">D494</f>
        <v>1525.5509999999999</v>
      </c>
      <c r="E213" s="14">
        <f t="shared" si="164"/>
        <v>472.81700000000001</v>
      </c>
      <c r="F213" s="14">
        <f t="shared" si="164"/>
        <v>254.892</v>
      </c>
      <c r="G213" s="14">
        <f t="shared" si="164"/>
        <v>177.643</v>
      </c>
      <c r="H213" s="14">
        <f t="shared" ref="H213:H217" si="165">H494</f>
        <v>868.58100000000002</v>
      </c>
    </row>
    <row r="214" spans="1:8" s="27" customFormat="1" ht="15.75" x14ac:dyDescent="0.25">
      <c r="A214" s="20">
        <v>11</v>
      </c>
      <c r="B214" s="21" t="s">
        <v>22</v>
      </c>
      <c r="C214" s="14">
        <f t="shared" ref="C214" si="166">C495</f>
        <v>1878.9359999999999</v>
      </c>
      <c r="D214" s="14">
        <f t="shared" ref="D214:G214" si="167">D495</f>
        <v>627.75800000000004</v>
      </c>
      <c r="E214" s="14">
        <f t="shared" si="167"/>
        <v>334.72399999999999</v>
      </c>
      <c r="F214" s="14">
        <f t="shared" si="167"/>
        <v>0</v>
      </c>
      <c r="G214" s="14">
        <f t="shared" si="167"/>
        <v>0</v>
      </c>
      <c r="H214" s="14">
        <f t="shared" si="165"/>
        <v>0</v>
      </c>
    </row>
    <row r="215" spans="1:8" s="27" customFormat="1" ht="31.5" x14ac:dyDescent="0.25">
      <c r="A215" s="20">
        <v>12</v>
      </c>
      <c r="B215" s="21" t="s">
        <v>23</v>
      </c>
      <c r="C215" s="14">
        <f t="shared" ref="C215" si="168">C496</f>
        <v>254.28700000000001</v>
      </c>
      <c r="D215" s="14">
        <f t="shared" ref="D215:G215" si="169">D496</f>
        <v>1262.952</v>
      </c>
      <c r="E215" s="14">
        <f t="shared" si="169"/>
        <v>0</v>
      </c>
      <c r="F215" s="14">
        <f t="shared" si="169"/>
        <v>0</v>
      </c>
      <c r="G215" s="14">
        <f t="shared" si="169"/>
        <v>0</v>
      </c>
      <c r="H215" s="14">
        <f t="shared" si="165"/>
        <v>0</v>
      </c>
    </row>
    <row r="216" spans="1:8" s="27" customFormat="1" ht="31.5" x14ac:dyDescent="0.25">
      <c r="A216" s="20">
        <v>13</v>
      </c>
      <c r="B216" s="21" t="s">
        <v>24</v>
      </c>
      <c r="C216" s="14">
        <f t="shared" ref="C216" si="170">C497</f>
        <v>71.902000000000001</v>
      </c>
      <c r="D216" s="14">
        <f t="shared" ref="D216:G216" si="171">D497</f>
        <v>97.307000000000002</v>
      </c>
      <c r="E216" s="14">
        <f t="shared" si="171"/>
        <v>68.105000000000004</v>
      </c>
      <c r="F216" s="14">
        <f t="shared" si="171"/>
        <v>0</v>
      </c>
      <c r="G216" s="14">
        <f t="shared" si="171"/>
        <v>0</v>
      </c>
      <c r="H216" s="14">
        <f t="shared" si="165"/>
        <v>0</v>
      </c>
    </row>
    <row r="217" spans="1:8" s="27" customFormat="1" ht="47.25" x14ac:dyDescent="0.25">
      <c r="A217" s="20">
        <v>14</v>
      </c>
      <c r="B217" s="21" t="s">
        <v>25</v>
      </c>
      <c r="C217" s="14">
        <f t="shared" ref="C217" si="172">C498</f>
        <v>0</v>
      </c>
      <c r="D217" s="14">
        <f t="shared" ref="D217:G217" si="173">D498</f>
        <v>0</v>
      </c>
      <c r="E217" s="14">
        <f t="shared" si="173"/>
        <v>0</v>
      </c>
      <c r="F217" s="14">
        <f t="shared" si="173"/>
        <v>0</v>
      </c>
      <c r="G217" s="14">
        <f t="shared" si="173"/>
        <v>0</v>
      </c>
      <c r="H217" s="14">
        <f t="shared" si="165"/>
        <v>0</v>
      </c>
    </row>
    <row r="218" spans="1:8" s="27" customFormat="1" ht="15.75" x14ac:dyDescent="0.25">
      <c r="A218" s="20">
        <v>15</v>
      </c>
      <c r="B218" s="21" t="s">
        <v>26</v>
      </c>
      <c r="C218" s="14">
        <v>4944.6360000000004</v>
      </c>
      <c r="D218" s="14">
        <v>5043.7449999999999</v>
      </c>
      <c r="E218" s="14">
        <v>3288.0889999999999</v>
      </c>
      <c r="F218" s="14">
        <v>2647.3780000000002</v>
      </c>
      <c r="G218" s="14">
        <v>2720.2350000000001</v>
      </c>
      <c r="H218" s="14">
        <v>2794.0740000000001</v>
      </c>
    </row>
    <row r="219" spans="1:8" s="27" customFormat="1" ht="15.75" x14ac:dyDescent="0.25">
      <c r="A219" s="20">
        <v>16</v>
      </c>
      <c r="B219" s="21" t="s">
        <v>14</v>
      </c>
      <c r="C219" s="14"/>
      <c r="D219" s="14"/>
      <c r="E219" s="14"/>
      <c r="F219" s="14"/>
      <c r="G219" s="14"/>
      <c r="H219" s="14"/>
    </row>
    <row r="220" spans="1:8" s="27" customFormat="1" ht="15.75" x14ac:dyDescent="0.25">
      <c r="A220" s="20">
        <v>17</v>
      </c>
      <c r="B220" s="21" t="s">
        <v>16</v>
      </c>
      <c r="C220" s="14">
        <v>0</v>
      </c>
      <c r="D220" s="14">
        <f>D218/C218*100</f>
        <v>102.00437403279028</v>
      </c>
      <c r="E220" s="14">
        <f>E218/D218*100</f>
        <v>65.191420264109311</v>
      </c>
      <c r="F220" s="14">
        <f>F218/E218*100</f>
        <v>80.514183162317082</v>
      </c>
      <c r="G220" s="14">
        <f>G218/F218*100</f>
        <v>102.75204372023943</v>
      </c>
      <c r="H220" s="14">
        <f>H218/G218*100</f>
        <v>102.71443459848138</v>
      </c>
    </row>
    <row r="221" spans="1:8" s="27" customFormat="1" ht="15.75" x14ac:dyDescent="0.25">
      <c r="A221" s="20">
        <v>18</v>
      </c>
      <c r="B221" s="21" t="s">
        <v>27</v>
      </c>
      <c r="C221" s="14">
        <f t="shared" ref="C221:G221" si="174">C204-C218</f>
        <v>-379.01500000000124</v>
      </c>
      <c r="D221" s="14">
        <f t="shared" si="174"/>
        <v>95.759000000000015</v>
      </c>
      <c r="E221" s="14">
        <f t="shared" si="174"/>
        <v>-160.02499999999918</v>
      </c>
      <c r="F221" s="14">
        <f t="shared" si="174"/>
        <v>0</v>
      </c>
      <c r="G221" s="14">
        <f t="shared" si="174"/>
        <v>0</v>
      </c>
      <c r="H221" s="14">
        <f t="shared" ref="H221" si="175">H204-H218</f>
        <v>0</v>
      </c>
    </row>
    <row r="222" spans="1:8" s="27" customFormat="1" ht="15.75" x14ac:dyDescent="0.25">
      <c r="A222" s="20">
        <v>19</v>
      </c>
      <c r="B222" s="21" t="s">
        <v>14</v>
      </c>
      <c r="C222" s="14"/>
      <c r="D222" s="14"/>
      <c r="E222" s="14"/>
      <c r="F222" s="14"/>
      <c r="G222" s="14"/>
      <c r="H222" s="14"/>
    </row>
    <row r="223" spans="1:8" s="27" customFormat="1" ht="15.75" x14ac:dyDescent="0.25">
      <c r="A223" s="20">
        <v>20</v>
      </c>
      <c r="B223" s="21" t="s">
        <v>16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</row>
    <row r="224" spans="1:8" s="27" customFormat="1" ht="15.75" x14ac:dyDescent="0.25">
      <c r="A224" s="35"/>
      <c r="B224" s="35" t="s">
        <v>40</v>
      </c>
      <c r="C224" s="13"/>
      <c r="D224" s="40"/>
      <c r="E224" s="40"/>
      <c r="F224" s="40"/>
      <c r="G224" s="40"/>
      <c r="H224" s="40"/>
    </row>
    <row r="225" spans="1:8" s="27" customFormat="1" ht="15.75" x14ac:dyDescent="0.25">
      <c r="A225" s="20">
        <v>1</v>
      </c>
      <c r="B225" s="21" t="s">
        <v>13</v>
      </c>
      <c r="C225" s="14">
        <f t="shared" ref="C225:G225" si="176">C227+C233+C237+C238</f>
        <v>7321.2372999999998</v>
      </c>
      <c r="D225" s="14">
        <f t="shared" si="176"/>
        <v>5630.7356999999993</v>
      </c>
      <c r="E225" s="14">
        <f t="shared" si="176"/>
        <v>3903.1810000000005</v>
      </c>
      <c r="F225" s="14">
        <f t="shared" si="176"/>
        <v>3053.5950000000003</v>
      </c>
      <c r="G225" s="14">
        <f t="shared" si="176"/>
        <v>3120.893</v>
      </c>
      <c r="H225" s="14">
        <f t="shared" ref="H225" si="177">H227+H233+H237+H238</f>
        <v>3275.8710000000001</v>
      </c>
    </row>
    <row r="226" spans="1:8" s="27" customFormat="1" ht="15.75" x14ac:dyDescent="0.25">
      <c r="A226" s="20">
        <v>2</v>
      </c>
      <c r="B226" s="21" t="s">
        <v>14</v>
      </c>
      <c r="C226" s="14"/>
      <c r="D226" s="14"/>
      <c r="E226" s="14"/>
      <c r="F226" s="14"/>
      <c r="G226" s="14"/>
      <c r="H226" s="14"/>
    </row>
    <row r="227" spans="1:8" s="27" customFormat="1" ht="15.75" x14ac:dyDescent="0.25">
      <c r="A227" s="20">
        <v>3</v>
      </c>
      <c r="B227" s="21" t="s">
        <v>15</v>
      </c>
      <c r="C227" s="14">
        <f t="shared" ref="C227:G227" si="178">C230+C231+C232</f>
        <v>2033.4460000000001</v>
      </c>
      <c r="D227" s="14">
        <f t="shared" si="178"/>
        <v>2020.4737</v>
      </c>
      <c r="E227" s="14">
        <f t="shared" si="178"/>
        <v>3454.4360000000001</v>
      </c>
      <c r="F227" s="14">
        <f t="shared" si="178"/>
        <v>3053.5950000000003</v>
      </c>
      <c r="G227" s="14">
        <f t="shared" si="178"/>
        <v>3120.893</v>
      </c>
      <c r="H227" s="14">
        <f t="shared" ref="H227" si="179">H230+H231+H232</f>
        <v>1874.7379999999998</v>
      </c>
    </row>
    <row r="228" spans="1:8" s="27" customFormat="1" ht="15.75" x14ac:dyDescent="0.25">
      <c r="A228" s="20">
        <v>4</v>
      </c>
      <c r="B228" s="21" t="s">
        <v>14</v>
      </c>
      <c r="C228" s="14"/>
      <c r="D228" s="14"/>
      <c r="E228" s="14"/>
      <c r="F228" s="14"/>
      <c r="G228" s="14"/>
      <c r="H228" s="14"/>
    </row>
    <row r="229" spans="1:8" s="27" customFormat="1" ht="15.75" x14ac:dyDescent="0.25">
      <c r="A229" s="20">
        <v>5</v>
      </c>
      <c r="B229" s="21" t="s">
        <v>16</v>
      </c>
      <c r="C229" s="14">
        <v>0</v>
      </c>
      <c r="D229" s="14">
        <f>D227/C227*100</f>
        <v>99.362053381304435</v>
      </c>
      <c r="E229" s="14">
        <f>E227/D227*100</f>
        <v>170.97158948418877</v>
      </c>
      <c r="F229" s="14">
        <f>F227/E227*100</f>
        <v>88.396340241938205</v>
      </c>
      <c r="G229" s="14">
        <f>G227/F227*100</f>
        <v>102.20389409859524</v>
      </c>
      <c r="H229" s="14">
        <f>H227/G227*100</f>
        <v>60.070563136897029</v>
      </c>
    </row>
    <row r="230" spans="1:8" s="27" customFormat="1" ht="15.75" x14ac:dyDescent="0.25">
      <c r="A230" s="20">
        <v>6</v>
      </c>
      <c r="B230" s="21" t="s">
        <v>17</v>
      </c>
      <c r="C230" s="14">
        <f t="shared" ref="C230:H232" si="180">C511+C2173+C2188+C2203+C2218+C2233+C2248+C2263+C2278+C2293+C2308+C2323+C2338</f>
        <v>1961.6750000000002</v>
      </c>
      <c r="D230" s="14">
        <f t="shared" si="180"/>
        <v>1967.0196999999998</v>
      </c>
      <c r="E230" s="14">
        <f t="shared" si="180"/>
        <v>3435.4360000000001</v>
      </c>
      <c r="F230" s="14">
        <f t="shared" si="180"/>
        <v>3033.2950000000001</v>
      </c>
      <c r="G230" s="14">
        <f t="shared" si="180"/>
        <v>3102.893</v>
      </c>
      <c r="H230" s="14">
        <f t="shared" si="180"/>
        <v>1854.4379999999999</v>
      </c>
    </row>
    <row r="231" spans="1:8" s="27" customFormat="1" ht="15.75" x14ac:dyDescent="0.25">
      <c r="A231" s="20">
        <v>7</v>
      </c>
      <c r="B231" s="21" t="s">
        <v>18</v>
      </c>
      <c r="C231" s="14">
        <f t="shared" si="180"/>
        <v>56.423000000000002</v>
      </c>
      <c r="D231" s="14">
        <f t="shared" si="180"/>
        <v>36.353000000000002</v>
      </c>
      <c r="E231" s="14">
        <f t="shared" si="180"/>
        <v>14</v>
      </c>
      <c r="F231" s="14">
        <f t="shared" si="180"/>
        <v>14.8</v>
      </c>
      <c r="G231" s="14">
        <f t="shared" si="180"/>
        <v>13.5</v>
      </c>
      <c r="H231" s="14">
        <f t="shared" si="180"/>
        <v>14.8</v>
      </c>
    </row>
    <row r="232" spans="1:8" s="27" customFormat="1" ht="31.5" x14ac:dyDescent="0.25">
      <c r="A232" s="20">
        <v>8</v>
      </c>
      <c r="B232" s="21" t="s">
        <v>19</v>
      </c>
      <c r="C232" s="14">
        <f t="shared" si="180"/>
        <v>15.348000000000001</v>
      </c>
      <c r="D232" s="14">
        <f t="shared" si="180"/>
        <v>17.100999999999999</v>
      </c>
      <c r="E232" s="14">
        <f t="shared" si="180"/>
        <v>5</v>
      </c>
      <c r="F232" s="14">
        <f t="shared" si="180"/>
        <v>5.5</v>
      </c>
      <c r="G232" s="14">
        <f t="shared" si="180"/>
        <v>4.5</v>
      </c>
      <c r="H232" s="14">
        <f t="shared" si="180"/>
        <v>5.5</v>
      </c>
    </row>
    <row r="233" spans="1:8" s="27" customFormat="1" ht="15.75" x14ac:dyDescent="0.25">
      <c r="A233" s="20">
        <v>9</v>
      </c>
      <c r="B233" s="21" t="s">
        <v>20</v>
      </c>
      <c r="C233" s="14">
        <f t="shared" ref="C233" si="181">C234+C235+C236</f>
        <v>5221.6442999999999</v>
      </c>
      <c r="D233" s="14">
        <f t="shared" ref="D233:G233" si="182">D234+D235+D236</f>
        <v>3520.5749999999998</v>
      </c>
      <c r="E233" s="14">
        <f t="shared" si="182"/>
        <v>364.05700000000002</v>
      </c>
      <c r="F233" s="14">
        <f t="shared" si="182"/>
        <v>0</v>
      </c>
      <c r="G233" s="14">
        <f t="shared" si="182"/>
        <v>0</v>
      </c>
      <c r="H233" s="14">
        <f t="shared" ref="H233" si="183">H234+H235+H236</f>
        <v>1401.133</v>
      </c>
    </row>
    <row r="234" spans="1:8" s="27" customFormat="1" ht="15.75" x14ac:dyDescent="0.25">
      <c r="A234" s="20">
        <v>10</v>
      </c>
      <c r="B234" s="21" t="s">
        <v>21</v>
      </c>
      <c r="C234" s="14">
        <f t="shared" ref="C234" si="184">C515</f>
        <v>1422.502</v>
      </c>
      <c r="D234" s="14">
        <f t="shared" ref="D234:G234" si="185">D515</f>
        <v>1585.17</v>
      </c>
      <c r="E234" s="14">
        <f t="shared" si="185"/>
        <v>0</v>
      </c>
      <c r="F234" s="14">
        <f t="shared" si="185"/>
        <v>0</v>
      </c>
      <c r="G234" s="14">
        <f t="shared" si="185"/>
        <v>0</v>
      </c>
      <c r="H234" s="14">
        <f t="shared" ref="H234:H238" si="186">H515</f>
        <v>1401.133</v>
      </c>
    </row>
    <row r="235" spans="1:8" s="27" customFormat="1" ht="15.75" x14ac:dyDescent="0.25">
      <c r="A235" s="20">
        <v>11</v>
      </c>
      <c r="B235" s="21" t="s">
        <v>22</v>
      </c>
      <c r="C235" s="14">
        <f t="shared" ref="C235" si="187">C516</f>
        <v>2496.2804999999998</v>
      </c>
      <c r="D235" s="14">
        <f t="shared" ref="D235:G235" si="188">D516</f>
        <v>1935.405</v>
      </c>
      <c r="E235" s="14">
        <f t="shared" si="188"/>
        <v>364.05700000000002</v>
      </c>
      <c r="F235" s="14">
        <f t="shared" si="188"/>
        <v>0</v>
      </c>
      <c r="G235" s="14">
        <f t="shared" si="188"/>
        <v>0</v>
      </c>
      <c r="H235" s="14">
        <f t="shared" si="186"/>
        <v>0</v>
      </c>
    </row>
    <row r="236" spans="1:8" s="27" customFormat="1" ht="31.5" x14ac:dyDescent="0.25">
      <c r="A236" s="20">
        <v>12</v>
      </c>
      <c r="B236" s="21" t="s">
        <v>23</v>
      </c>
      <c r="C236" s="14">
        <f t="shared" ref="C236" si="189">C517</f>
        <v>1302.8617999999999</v>
      </c>
      <c r="D236" s="14">
        <f t="shared" ref="D236:G236" si="190">D517</f>
        <v>0</v>
      </c>
      <c r="E236" s="14">
        <f t="shared" si="190"/>
        <v>0</v>
      </c>
      <c r="F236" s="14">
        <f t="shared" si="190"/>
        <v>0</v>
      </c>
      <c r="G236" s="14">
        <f t="shared" si="190"/>
        <v>0</v>
      </c>
      <c r="H236" s="14">
        <f t="shared" si="186"/>
        <v>0</v>
      </c>
    </row>
    <row r="237" spans="1:8" s="27" customFormat="1" ht="31.5" x14ac:dyDescent="0.25">
      <c r="A237" s="20">
        <v>13</v>
      </c>
      <c r="B237" s="21" t="s">
        <v>24</v>
      </c>
      <c r="C237" s="14">
        <f t="shared" ref="C237" si="191">C518</f>
        <v>66.147000000000006</v>
      </c>
      <c r="D237" s="14">
        <f t="shared" ref="D237:G237" si="192">D518</f>
        <v>89.686999999999998</v>
      </c>
      <c r="E237" s="14">
        <f t="shared" si="192"/>
        <v>84.688000000000002</v>
      </c>
      <c r="F237" s="14">
        <f t="shared" si="192"/>
        <v>0</v>
      </c>
      <c r="G237" s="14">
        <f t="shared" si="192"/>
        <v>0</v>
      </c>
      <c r="H237" s="14">
        <f t="shared" si="186"/>
        <v>0</v>
      </c>
    </row>
    <row r="238" spans="1:8" s="27" customFormat="1" ht="47.25" x14ac:dyDescent="0.25">
      <c r="A238" s="20">
        <v>14</v>
      </c>
      <c r="B238" s="21" t="s">
        <v>25</v>
      </c>
      <c r="C238" s="14">
        <f t="shared" ref="C238" si="193">C519</f>
        <v>0</v>
      </c>
      <c r="D238" s="14">
        <f t="shared" ref="D238:G238" si="194">D519</f>
        <v>0</v>
      </c>
      <c r="E238" s="14">
        <f t="shared" si="194"/>
        <v>0</v>
      </c>
      <c r="F238" s="14">
        <f t="shared" si="194"/>
        <v>0</v>
      </c>
      <c r="G238" s="14">
        <f t="shared" si="194"/>
        <v>0</v>
      </c>
      <c r="H238" s="14">
        <f t="shared" si="186"/>
        <v>0</v>
      </c>
    </row>
    <row r="239" spans="1:8" s="27" customFormat="1" ht="15.75" x14ac:dyDescent="0.25">
      <c r="A239" s="20">
        <v>15</v>
      </c>
      <c r="B239" s="21" t="s">
        <v>26</v>
      </c>
      <c r="C239" s="14">
        <v>7588.6945999999998</v>
      </c>
      <c r="D239" s="14">
        <v>7072.4008999999996</v>
      </c>
      <c r="E239" s="14">
        <v>4149.7060000000001</v>
      </c>
      <c r="F239" s="14">
        <v>3053.5949999999998</v>
      </c>
      <c r="G239" s="14">
        <v>3120.893</v>
      </c>
      <c r="H239" s="14">
        <v>3275.8710000000001</v>
      </c>
    </row>
    <row r="240" spans="1:8" s="27" customFormat="1" ht="15.75" x14ac:dyDescent="0.25">
      <c r="A240" s="20">
        <v>16</v>
      </c>
      <c r="B240" s="21" t="s">
        <v>14</v>
      </c>
      <c r="C240" s="14"/>
      <c r="D240" s="14"/>
      <c r="E240" s="14"/>
      <c r="F240" s="14"/>
      <c r="G240" s="14"/>
      <c r="H240" s="14"/>
    </row>
    <row r="241" spans="1:8" s="27" customFormat="1" ht="15.75" x14ac:dyDescent="0.25">
      <c r="A241" s="20">
        <v>17</v>
      </c>
      <c r="B241" s="21" t="s">
        <v>16</v>
      </c>
      <c r="C241" s="14">
        <v>0</v>
      </c>
      <c r="D241" s="14">
        <f>D239/C239*100</f>
        <v>93.196541339270652</v>
      </c>
      <c r="E241" s="14">
        <f>E239/D239*100</f>
        <v>58.67464328839165</v>
      </c>
      <c r="F241" s="14">
        <f>F239/E239*100</f>
        <v>73.585815477048243</v>
      </c>
      <c r="G241" s="14">
        <f>G239/F239*100</f>
        <v>102.20389409859527</v>
      </c>
      <c r="H241" s="14">
        <f>H239/G239*100</f>
        <v>104.96582228227626</v>
      </c>
    </row>
    <row r="242" spans="1:8" s="27" customFormat="1" ht="15.75" x14ac:dyDescent="0.25">
      <c r="A242" s="20">
        <v>18</v>
      </c>
      <c r="B242" s="21" t="s">
        <v>27</v>
      </c>
      <c r="C242" s="14">
        <f t="shared" ref="C242:G242" si="195">C225-C239</f>
        <v>-267.45730000000003</v>
      </c>
      <c r="D242" s="14">
        <f t="shared" si="195"/>
        <v>-1441.6652000000004</v>
      </c>
      <c r="E242" s="14">
        <f t="shared" si="195"/>
        <v>-246.52499999999964</v>
      </c>
      <c r="F242" s="14">
        <f t="shared" si="195"/>
        <v>0</v>
      </c>
      <c r="G242" s="14">
        <f t="shared" si="195"/>
        <v>0</v>
      </c>
      <c r="H242" s="14">
        <f t="shared" ref="H242" si="196">H225-H239</f>
        <v>0</v>
      </c>
    </row>
    <row r="243" spans="1:8" s="27" customFormat="1" ht="15.75" x14ac:dyDescent="0.25">
      <c r="A243" s="20">
        <v>19</v>
      </c>
      <c r="B243" s="21" t="s">
        <v>14</v>
      </c>
      <c r="C243" s="14"/>
      <c r="D243" s="14"/>
      <c r="E243" s="14"/>
      <c r="F243" s="14"/>
      <c r="G243" s="14"/>
      <c r="H243" s="14"/>
    </row>
    <row r="244" spans="1:8" s="27" customFormat="1" ht="15.75" x14ac:dyDescent="0.25">
      <c r="A244" s="20">
        <v>20</v>
      </c>
      <c r="B244" s="21" t="s">
        <v>16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</row>
    <row r="245" spans="1:8" s="27" customFormat="1" ht="15.75" x14ac:dyDescent="0.25">
      <c r="A245" s="35"/>
      <c r="B245" s="35" t="s">
        <v>41</v>
      </c>
      <c r="C245" s="13"/>
      <c r="D245" s="40"/>
      <c r="E245" s="40"/>
      <c r="F245" s="40"/>
      <c r="G245" s="40"/>
      <c r="H245" s="40"/>
    </row>
    <row r="246" spans="1:8" s="27" customFormat="1" ht="15.75" x14ac:dyDescent="0.25">
      <c r="A246" s="20">
        <v>1</v>
      </c>
      <c r="B246" s="21" t="s">
        <v>13</v>
      </c>
      <c r="C246" s="14">
        <f t="shared" ref="C246:G246" si="197">C248+C254+C258+C259</f>
        <v>4273.0446000000002</v>
      </c>
      <c r="D246" s="14">
        <f t="shared" si="197"/>
        <v>4296.951</v>
      </c>
      <c r="E246" s="14">
        <f t="shared" si="197"/>
        <v>3971.0199999999995</v>
      </c>
      <c r="F246" s="14">
        <f t="shared" si="197"/>
        <v>2703.51</v>
      </c>
      <c r="G246" s="14">
        <f t="shared" si="197"/>
        <v>2765.7670000000003</v>
      </c>
      <c r="H246" s="14">
        <f t="shared" ref="H246" si="198">H248+H254+H258+H259</f>
        <v>2782.989</v>
      </c>
    </row>
    <row r="247" spans="1:8" s="27" customFormat="1" ht="15.75" x14ac:dyDescent="0.25">
      <c r="A247" s="20">
        <v>2</v>
      </c>
      <c r="B247" s="21" t="s">
        <v>14</v>
      </c>
      <c r="C247" s="14"/>
      <c r="D247" s="14"/>
      <c r="E247" s="14"/>
      <c r="F247" s="14"/>
      <c r="G247" s="14"/>
      <c r="H247" s="14"/>
    </row>
    <row r="248" spans="1:8" s="27" customFormat="1" ht="15.75" x14ac:dyDescent="0.25">
      <c r="A248" s="20">
        <v>3</v>
      </c>
      <c r="B248" s="21" t="s">
        <v>15</v>
      </c>
      <c r="C248" s="14">
        <f t="shared" ref="C248:G248" si="199">C251+C252+C253</f>
        <v>1362.7570000000001</v>
      </c>
      <c r="D248" s="14">
        <f t="shared" si="199"/>
        <v>1535.3789999999999</v>
      </c>
      <c r="E248" s="14">
        <f t="shared" si="199"/>
        <v>2161.2059999999997</v>
      </c>
      <c r="F248" s="14">
        <f t="shared" si="199"/>
        <v>2301.201</v>
      </c>
      <c r="G248" s="14">
        <f t="shared" si="199"/>
        <v>2451.1750000000002</v>
      </c>
      <c r="H248" s="14">
        <f t="shared" ref="H248" si="200">H251+H252+H253</f>
        <v>2458.5309999999999</v>
      </c>
    </row>
    <row r="249" spans="1:8" s="27" customFormat="1" ht="15.75" x14ac:dyDescent="0.25">
      <c r="A249" s="20">
        <v>4</v>
      </c>
      <c r="B249" s="21" t="s">
        <v>14</v>
      </c>
      <c r="C249" s="14"/>
      <c r="D249" s="14"/>
      <c r="E249" s="14"/>
      <c r="F249" s="14"/>
      <c r="G249" s="14"/>
      <c r="H249" s="14"/>
    </row>
    <row r="250" spans="1:8" s="27" customFormat="1" ht="15.75" x14ac:dyDescent="0.25">
      <c r="A250" s="20">
        <v>5</v>
      </c>
      <c r="B250" s="21" t="s">
        <v>16</v>
      </c>
      <c r="C250" s="14">
        <v>0</v>
      </c>
      <c r="D250" s="14">
        <f>D248/C248*100</f>
        <v>112.66711526706521</v>
      </c>
      <c r="E250" s="14">
        <f>E248/D248*100</f>
        <v>140.76042462479947</v>
      </c>
      <c r="F250" s="14">
        <f>F248/E248*100</f>
        <v>106.47763332139557</v>
      </c>
      <c r="G250" s="14">
        <f>G248/F248*100</f>
        <v>106.51720558091189</v>
      </c>
      <c r="H250" s="14">
        <f>H248/G248*100</f>
        <v>100.30010097198281</v>
      </c>
    </row>
    <row r="251" spans="1:8" s="27" customFormat="1" ht="15.75" x14ac:dyDescent="0.25">
      <c r="A251" s="20">
        <v>6</v>
      </c>
      <c r="B251" s="21" t="s">
        <v>17</v>
      </c>
      <c r="C251" s="14">
        <f t="shared" ref="C251:H253" si="201">C532+C2354+C2369+C2384+C2399+C2414+C2429+C2444+C2459+C2474</f>
        <v>1259.25</v>
      </c>
      <c r="D251" s="14">
        <f t="shared" si="201"/>
        <v>1422.85</v>
      </c>
      <c r="E251" s="14">
        <f t="shared" si="201"/>
        <v>2125.3669999999997</v>
      </c>
      <c r="F251" s="14">
        <f t="shared" si="201"/>
        <v>2249.5809999999997</v>
      </c>
      <c r="G251" s="14">
        <f t="shared" si="201"/>
        <v>2394.424</v>
      </c>
      <c r="H251" s="14">
        <f t="shared" si="201"/>
        <v>2397.453</v>
      </c>
    </row>
    <row r="252" spans="1:8" s="27" customFormat="1" ht="15.75" x14ac:dyDescent="0.25">
      <c r="A252" s="20">
        <v>7</v>
      </c>
      <c r="B252" s="21" t="s">
        <v>18</v>
      </c>
      <c r="C252" s="14">
        <f t="shared" si="201"/>
        <v>62.078999999999994</v>
      </c>
      <c r="D252" s="14">
        <f t="shared" si="201"/>
        <v>36.502999999999993</v>
      </c>
      <c r="E252" s="14">
        <f t="shared" si="201"/>
        <v>15.349000000000002</v>
      </c>
      <c r="F252" s="14">
        <f t="shared" si="201"/>
        <v>16.692999999999998</v>
      </c>
      <c r="G252" s="14">
        <f t="shared" si="201"/>
        <v>18.715</v>
      </c>
      <c r="H252" s="14">
        <f t="shared" si="201"/>
        <v>20.641999999999996</v>
      </c>
    </row>
    <row r="253" spans="1:8" s="27" customFormat="1" ht="31.5" x14ac:dyDescent="0.25">
      <c r="A253" s="20">
        <v>8</v>
      </c>
      <c r="B253" s="21" t="s">
        <v>19</v>
      </c>
      <c r="C253" s="14">
        <f t="shared" si="201"/>
        <v>41.427999999999997</v>
      </c>
      <c r="D253" s="14">
        <f t="shared" si="201"/>
        <v>76.025999999999996</v>
      </c>
      <c r="E253" s="14">
        <f t="shared" si="201"/>
        <v>20.490000000000006</v>
      </c>
      <c r="F253" s="14">
        <f t="shared" si="201"/>
        <v>34.926999999999992</v>
      </c>
      <c r="G253" s="14">
        <f t="shared" si="201"/>
        <v>38.035999999999994</v>
      </c>
      <c r="H253" s="14">
        <f t="shared" si="201"/>
        <v>40.436000000000007</v>
      </c>
    </row>
    <row r="254" spans="1:8" s="27" customFormat="1" ht="15.75" x14ac:dyDescent="0.25">
      <c r="A254" s="20">
        <v>9</v>
      </c>
      <c r="B254" s="21" t="s">
        <v>20</v>
      </c>
      <c r="C254" s="14">
        <f t="shared" ref="C254" si="202">C255+C256+C257</f>
        <v>2802.6680000000001</v>
      </c>
      <c r="D254" s="14">
        <f t="shared" ref="D254:G254" si="203">D255+D256+D257</f>
        <v>2620.2860000000001</v>
      </c>
      <c r="E254" s="14">
        <f t="shared" si="203"/>
        <v>1292.8910000000001</v>
      </c>
      <c r="F254" s="14">
        <f t="shared" si="203"/>
        <v>402.30900000000003</v>
      </c>
      <c r="G254" s="14">
        <f t="shared" si="203"/>
        <v>314.59199999999998</v>
      </c>
      <c r="H254" s="14">
        <f t="shared" ref="H254" si="204">H255+H256+H257</f>
        <v>324.45800000000003</v>
      </c>
    </row>
    <row r="255" spans="1:8" s="27" customFormat="1" ht="15.75" x14ac:dyDescent="0.25">
      <c r="A255" s="20">
        <v>10</v>
      </c>
      <c r="B255" s="21" t="s">
        <v>21</v>
      </c>
      <c r="C255" s="14">
        <f t="shared" ref="C255" si="205">C537</f>
        <v>1135.258</v>
      </c>
      <c r="D255" s="14">
        <f t="shared" ref="D255:G255" si="206">D537</f>
        <v>1299.9829999999999</v>
      </c>
      <c r="E255" s="14">
        <f t="shared" si="206"/>
        <v>966.01300000000003</v>
      </c>
      <c r="F255" s="14">
        <f t="shared" si="206"/>
        <v>402.30900000000003</v>
      </c>
      <c r="G255" s="14">
        <f t="shared" si="206"/>
        <v>314.59199999999998</v>
      </c>
      <c r="H255" s="14">
        <f t="shared" ref="H255:H259" si="207">H537</f>
        <v>324.45800000000003</v>
      </c>
    </row>
    <row r="256" spans="1:8" s="27" customFormat="1" ht="15.75" x14ac:dyDescent="0.25">
      <c r="A256" s="20">
        <v>11</v>
      </c>
      <c r="B256" s="21" t="s">
        <v>22</v>
      </c>
      <c r="C256" s="14">
        <f t="shared" ref="C256" si="208">C538</f>
        <v>1510.4559999999999</v>
      </c>
      <c r="D256" s="14">
        <f t="shared" ref="D256:G256" si="209">D538</f>
        <v>1234.3689999999999</v>
      </c>
      <c r="E256" s="14">
        <f t="shared" si="209"/>
        <v>326.87799999999999</v>
      </c>
      <c r="F256" s="14">
        <f t="shared" si="209"/>
        <v>0</v>
      </c>
      <c r="G256" s="14">
        <f t="shared" si="209"/>
        <v>0</v>
      </c>
      <c r="H256" s="14">
        <f t="shared" si="207"/>
        <v>0</v>
      </c>
    </row>
    <row r="257" spans="1:8" s="27" customFormat="1" ht="31.5" x14ac:dyDescent="0.25">
      <c r="A257" s="20">
        <v>12</v>
      </c>
      <c r="B257" s="21" t="s">
        <v>23</v>
      </c>
      <c r="C257" s="14">
        <f t="shared" ref="C257" si="210">C539</f>
        <v>156.95400000000001</v>
      </c>
      <c r="D257" s="14">
        <f t="shared" ref="D257:G257" si="211">D539</f>
        <v>85.933999999999997</v>
      </c>
      <c r="E257" s="14">
        <f t="shared" si="211"/>
        <v>0</v>
      </c>
      <c r="F257" s="14">
        <f t="shared" si="211"/>
        <v>0</v>
      </c>
      <c r="G257" s="14">
        <f t="shared" si="211"/>
        <v>0</v>
      </c>
      <c r="H257" s="14">
        <f t="shared" si="207"/>
        <v>0</v>
      </c>
    </row>
    <row r="258" spans="1:8" s="27" customFormat="1" ht="31.5" x14ac:dyDescent="0.25">
      <c r="A258" s="20">
        <v>13</v>
      </c>
      <c r="B258" s="21" t="s">
        <v>24</v>
      </c>
      <c r="C258" s="14">
        <f t="shared" ref="C258" si="212">C540</f>
        <v>107.61960000000001</v>
      </c>
      <c r="D258" s="14">
        <f t="shared" ref="D258:G258" si="213">D540</f>
        <v>141.286</v>
      </c>
      <c r="E258" s="14">
        <f t="shared" si="213"/>
        <v>516.923</v>
      </c>
      <c r="F258" s="14">
        <f t="shared" si="213"/>
        <v>0</v>
      </c>
      <c r="G258" s="14">
        <f t="shared" si="213"/>
        <v>0</v>
      </c>
      <c r="H258" s="14">
        <f t="shared" si="207"/>
        <v>0</v>
      </c>
    </row>
    <row r="259" spans="1:8" s="27" customFormat="1" ht="47.25" x14ac:dyDescent="0.25">
      <c r="A259" s="20">
        <v>14</v>
      </c>
      <c r="B259" s="21" t="s">
        <v>25</v>
      </c>
      <c r="C259" s="14">
        <f t="shared" ref="C259" si="214">C541</f>
        <v>0</v>
      </c>
      <c r="D259" s="14">
        <f t="shared" ref="D259:G259" si="215">D541</f>
        <v>0</v>
      </c>
      <c r="E259" s="14">
        <f t="shared" si="215"/>
        <v>0</v>
      </c>
      <c r="F259" s="14">
        <f t="shared" si="215"/>
        <v>0</v>
      </c>
      <c r="G259" s="14">
        <f t="shared" si="215"/>
        <v>0</v>
      </c>
      <c r="H259" s="14">
        <f t="shared" si="207"/>
        <v>0</v>
      </c>
    </row>
    <row r="260" spans="1:8" s="27" customFormat="1" ht="15.75" x14ac:dyDescent="0.25">
      <c r="A260" s="20">
        <v>15</v>
      </c>
      <c r="B260" s="21" t="s">
        <v>26</v>
      </c>
      <c r="C260" s="14">
        <v>4955.6850000000004</v>
      </c>
      <c r="D260" s="14">
        <v>5133.8119999999999</v>
      </c>
      <c r="E260" s="14">
        <v>4191.5950000000003</v>
      </c>
      <c r="F260" s="14">
        <v>2703.51</v>
      </c>
      <c r="G260" s="14">
        <v>2765.7669999999998</v>
      </c>
      <c r="H260" s="14">
        <v>2782.989</v>
      </c>
    </row>
    <row r="261" spans="1:8" s="27" customFormat="1" ht="15.75" x14ac:dyDescent="0.25">
      <c r="A261" s="20">
        <v>16</v>
      </c>
      <c r="B261" s="21" t="s">
        <v>14</v>
      </c>
      <c r="C261" s="14"/>
      <c r="D261" s="14"/>
      <c r="E261" s="14"/>
      <c r="F261" s="14"/>
      <c r="G261" s="14"/>
      <c r="H261" s="14"/>
    </row>
    <row r="262" spans="1:8" s="27" customFormat="1" ht="15.75" x14ac:dyDescent="0.25">
      <c r="A262" s="20">
        <v>17</v>
      </c>
      <c r="B262" s="21" t="s">
        <v>16</v>
      </c>
      <c r="C262" s="14">
        <v>0</v>
      </c>
      <c r="D262" s="14">
        <f>D260/C260*100</f>
        <v>103.59439714186837</v>
      </c>
      <c r="E262" s="14">
        <f>E260/D260*100</f>
        <v>81.646834749694776</v>
      </c>
      <c r="F262" s="14">
        <f>F260/E260*100</f>
        <v>64.498359216479656</v>
      </c>
      <c r="G262" s="14">
        <f>G260/F260*100</f>
        <v>102.30282114732327</v>
      </c>
      <c r="H262" s="14">
        <f>H260/G260*100</f>
        <v>100.6226844126783</v>
      </c>
    </row>
    <row r="263" spans="1:8" s="27" customFormat="1" ht="15.75" x14ac:dyDescent="0.25">
      <c r="A263" s="20">
        <v>18</v>
      </c>
      <c r="B263" s="21" t="s">
        <v>27</v>
      </c>
      <c r="C263" s="14">
        <f t="shared" ref="C263:G263" si="216">C246-C260</f>
        <v>-682.64040000000023</v>
      </c>
      <c r="D263" s="14">
        <f t="shared" si="216"/>
        <v>-836.86099999999988</v>
      </c>
      <c r="E263" s="14">
        <f t="shared" si="216"/>
        <v>-220.57500000000073</v>
      </c>
      <c r="F263" s="14">
        <f t="shared" si="216"/>
        <v>0</v>
      </c>
      <c r="G263" s="14">
        <f t="shared" si="216"/>
        <v>0</v>
      </c>
      <c r="H263" s="14">
        <f t="shared" ref="H263" si="217">H246-H260</f>
        <v>0</v>
      </c>
    </row>
    <row r="264" spans="1:8" s="27" customFormat="1" ht="15.75" x14ac:dyDescent="0.25">
      <c r="A264" s="20">
        <v>19</v>
      </c>
      <c r="B264" s="21" t="s">
        <v>14</v>
      </c>
      <c r="C264" s="14"/>
      <c r="D264" s="14"/>
      <c r="E264" s="14"/>
      <c r="F264" s="14"/>
      <c r="G264" s="14"/>
      <c r="H264" s="14"/>
    </row>
    <row r="265" spans="1:8" s="27" customFormat="1" ht="15.75" x14ac:dyDescent="0.25">
      <c r="A265" s="20">
        <v>20</v>
      </c>
      <c r="B265" s="21" t="s">
        <v>16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</row>
    <row r="266" spans="1:8" s="27" customFormat="1" ht="15.75" x14ac:dyDescent="0.25">
      <c r="A266" s="35"/>
      <c r="B266" s="35" t="s">
        <v>42</v>
      </c>
      <c r="C266" s="13"/>
      <c r="D266" s="40"/>
      <c r="E266" s="40"/>
      <c r="F266" s="40"/>
      <c r="G266" s="40"/>
      <c r="H266" s="40"/>
    </row>
    <row r="267" spans="1:8" s="27" customFormat="1" ht="15.75" x14ac:dyDescent="0.25">
      <c r="A267" s="20">
        <v>1</v>
      </c>
      <c r="B267" s="21" t="s">
        <v>13</v>
      </c>
      <c r="C267" s="14">
        <f t="shared" ref="C267:G267" si="218">C269+C275+C279+C280</f>
        <v>14671.9056</v>
      </c>
      <c r="D267" s="14">
        <f t="shared" si="218"/>
        <v>9154.2396000000008</v>
      </c>
      <c r="E267" s="14">
        <f t="shared" si="218"/>
        <v>5729.4799999999968</v>
      </c>
      <c r="F267" s="14">
        <f t="shared" si="218"/>
        <v>5054.0600000000022</v>
      </c>
      <c r="G267" s="14">
        <f t="shared" si="218"/>
        <v>5874.74</v>
      </c>
      <c r="H267" s="14">
        <f t="shared" ref="H267" si="219">H269+H275+H279+H280</f>
        <v>4308.7400000000007</v>
      </c>
    </row>
    <row r="268" spans="1:8" s="27" customFormat="1" ht="15.75" x14ac:dyDescent="0.25">
      <c r="A268" s="20">
        <v>2</v>
      </c>
      <c r="B268" s="21" t="s">
        <v>14</v>
      </c>
      <c r="C268" s="14"/>
      <c r="D268" s="14"/>
      <c r="E268" s="14"/>
      <c r="F268" s="14"/>
      <c r="G268" s="14"/>
      <c r="H268" s="14"/>
    </row>
    <row r="269" spans="1:8" s="27" customFormat="1" ht="15.75" x14ac:dyDescent="0.25">
      <c r="A269" s="20">
        <v>3</v>
      </c>
      <c r="B269" s="21" t="s">
        <v>15</v>
      </c>
      <c r="C269" s="14">
        <f t="shared" ref="C269:G269" si="220">C272+C273+C274</f>
        <v>3659.2369999999996</v>
      </c>
      <c r="D269" s="14">
        <f t="shared" si="220"/>
        <v>6069.3451000000014</v>
      </c>
      <c r="E269" s="14">
        <f t="shared" si="220"/>
        <v>5122.279999999997</v>
      </c>
      <c r="F269" s="14">
        <f t="shared" si="220"/>
        <v>5054.0600000000022</v>
      </c>
      <c r="G269" s="14">
        <f t="shared" si="220"/>
        <v>5874.74</v>
      </c>
      <c r="H269" s="14">
        <f t="shared" ref="H269" si="221">H272+H273+H274</f>
        <v>4308.7400000000007</v>
      </c>
    </row>
    <row r="270" spans="1:8" s="27" customFormat="1" ht="15.75" x14ac:dyDescent="0.25">
      <c r="A270" s="20">
        <v>4</v>
      </c>
      <c r="B270" s="21" t="s">
        <v>14</v>
      </c>
      <c r="C270" s="14"/>
      <c r="D270" s="14"/>
      <c r="E270" s="14"/>
      <c r="F270" s="14"/>
      <c r="G270" s="14"/>
      <c r="H270" s="14"/>
    </row>
    <row r="271" spans="1:8" s="27" customFormat="1" ht="15.75" x14ac:dyDescent="0.25">
      <c r="A271" s="20">
        <v>5</v>
      </c>
      <c r="B271" s="21" t="s">
        <v>16</v>
      </c>
      <c r="C271" s="14">
        <v>0</v>
      </c>
      <c r="D271" s="14">
        <f>D269/C269*100</f>
        <v>165.86367868492809</v>
      </c>
      <c r="E271" s="14">
        <f>E269/D269*100</f>
        <v>84.395926011852509</v>
      </c>
      <c r="F271" s="14">
        <f>F269/E269*100</f>
        <v>98.668171205010367</v>
      </c>
      <c r="G271" s="14">
        <f>G269/F269*100</f>
        <v>116.23803437236593</v>
      </c>
      <c r="H271" s="14">
        <f>H269/G269*100</f>
        <v>73.343501159200258</v>
      </c>
    </row>
    <row r="272" spans="1:8" s="27" customFormat="1" ht="15.75" x14ac:dyDescent="0.25">
      <c r="A272" s="20">
        <v>6</v>
      </c>
      <c r="B272" s="21" t="s">
        <v>17</v>
      </c>
      <c r="C272" s="14">
        <f t="shared" ref="C272:H274" si="222">C554+C2490+C2505+C2520+C2535+C2550+C2565+C2580+C2595+C2610+C2625+C2640+C2655+C2670+C2685+C2700</f>
        <v>3545.6399999999994</v>
      </c>
      <c r="D272" s="14">
        <f t="shared" si="222"/>
        <v>4266.1700000000019</v>
      </c>
      <c r="E272" s="14">
        <f t="shared" si="222"/>
        <v>5019.2999999999975</v>
      </c>
      <c r="F272" s="14">
        <f t="shared" si="222"/>
        <v>4950.9000000000024</v>
      </c>
      <c r="G272" s="14">
        <f t="shared" si="222"/>
        <v>5771.5999999999995</v>
      </c>
      <c r="H272" s="14">
        <f t="shared" si="222"/>
        <v>4205.4880000000003</v>
      </c>
    </row>
    <row r="273" spans="1:8" s="27" customFormat="1" ht="15.75" x14ac:dyDescent="0.25">
      <c r="A273" s="20">
        <v>7</v>
      </c>
      <c r="B273" s="21" t="s">
        <v>18</v>
      </c>
      <c r="C273" s="14">
        <f t="shared" si="222"/>
        <v>81.766000000000005</v>
      </c>
      <c r="D273" s="14">
        <f t="shared" si="222"/>
        <v>105.316</v>
      </c>
      <c r="E273" s="14">
        <f t="shared" si="222"/>
        <v>76.48</v>
      </c>
      <c r="F273" s="14">
        <f t="shared" si="222"/>
        <v>76.660000000000011</v>
      </c>
      <c r="G273" s="14">
        <f t="shared" si="222"/>
        <v>76.64</v>
      </c>
      <c r="H273" s="14">
        <f t="shared" si="222"/>
        <v>76.75200000000001</v>
      </c>
    </row>
    <row r="274" spans="1:8" s="27" customFormat="1" ht="31.5" x14ac:dyDescent="0.25">
      <c r="A274" s="20">
        <v>8</v>
      </c>
      <c r="B274" s="21" t="s">
        <v>19</v>
      </c>
      <c r="C274" s="14">
        <f t="shared" si="222"/>
        <v>31.830999999999996</v>
      </c>
      <c r="D274" s="14">
        <f t="shared" si="222"/>
        <v>1697.8590999999999</v>
      </c>
      <c r="E274" s="14">
        <f t="shared" si="222"/>
        <v>26.5</v>
      </c>
      <c r="F274" s="14">
        <f t="shared" si="222"/>
        <v>26.5</v>
      </c>
      <c r="G274" s="14">
        <f t="shared" si="222"/>
        <v>26.5</v>
      </c>
      <c r="H274" s="14">
        <f t="shared" si="222"/>
        <v>26.5</v>
      </c>
    </row>
    <row r="275" spans="1:8" s="27" customFormat="1" ht="15.75" x14ac:dyDescent="0.25">
      <c r="A275" s="20">
        <v>9</v>
      </c>
      <c r="B275" s="21" t="s">
        <v>20</v>
      </c>
      <c r="C275" s="14">
        <f t="shared" ref="C275" si="223">C276+C277+C278</f>
        <v>10822.8436</v>
      </c>
      <c r="D275" s="14">
        <f t="shared" ref="D275:G275" si="224">D276+D277+D278</f>
        <v>2875.4749999999999</v>
      </c>
      <c r="E275" s="14">
        <f t="shared" si="224"/>
        <v>412.8</v>
      </c>
      <c r="F275" s="14">
        <f t="shared" si="224"/>
        <v>0</v>
      </c>
      <c r="G275" s="14">
        <f t="shared" si="224"/>
        <v>0</v>
      </c>
      <c r="H275" s="14">
        <f t="shared" ref="H275" si="225">H276+H277+H278</f>
        <v>0</v>
      </c>
    </row>
    <row r="276" spans="1:8" s="27" customFormat="1" ht="15.75" x14ac:dyDescent="0.25">
      <c r="A276" s="20">
        <v>10</v>
      </c>
      <c r="B276" s="21" t="s">
        <v>21</v>
      </c>
      <c r="C276" s="14">
        <f t="shared" ref="C276" si="226">C559</f>
        <v>677.25599999999997</v>
      </c>
      <c r="D276" s="14">
        <f t="shared" ref="D276:G276" si="227">D559</f>
        <v>867.31600000000003</v>
      </c>
      <c r="E276" s="14">
        <f t="shared" si="227"/>
        <v>0</v>
      </c>
      <c r="F276" s="14">
        <f t="shared" si="227"/>
        <v>0</v>
      </c>
      <c r="G276" s="14">
        <f t="shared" si="227"/>
        <v>0</v>
      </c>
      <c r="H276" s="14">
        <f t="shared" ref="H276:H280" si="228">H559</f>
        <v>0</v>
      </c>
    </row>
    <row r="277" spans="1:8" s="27" customFormat="1" ht="15.75" x14ac:dyDescent="0.25">
      <c r="A277" s="20">
        <v>11</v>
      </c>
      <c r="B277" s="21" t="s">
        <v>22</v>
      </c>
      <c r="C277" s="14">
        <f t="shared" ref="C277" si="229">C560</f>
        <v>4580.3328000000001</v>
      </c>
      <c r="D277" s="14">
        <f t="shared" ref="D277:G277" si="230">D560</f>
        <v>1128.1389999999999</v>
      </c>
      <c r="E277" s="14">
        <f t="shared" si="230"/>
        <v>412.8</v>
      </c>
      <c r="F277" s="14">
        <f t="shared" si="230"/>
        <v>0</v>
      </c>
      <c r="G277" s="14">
        <f t="shared" si="230"/>
        <v>0</v>
      </c>
      <c r="H277" s="14">
        <f t="shared" si="228"/>
        <v>0</v>
      </c>
    </row>
    <row r="278" spans="1:8" s="27" customFormat="1" ht="31.5" x14ac:dyDescent="0.25">
      <c r="A278" s="20">
        <v>12</v>
      </c>
      <c r="B278" s="21" t="s">
        <v>23</v>
      </c>
      <c r="C278" s="14">
        <f t="shared" ref="C278" si="231">C561</f>
        <v>5565.2547999999997</v>
      </c>
      <c r="D278" s="14">
        <f t="shared" ref="D278:G278" si="232">D561</f>
        <v>880.02</v>
      </c>
      <c r="E278" s="14">
        <f t="shared" si="232"/>
        <v>0</v>
      </c>
      <c r="F278" s="14">
        <f t="shared" si="232"/>
        <v>0</v>
      </c>
      <c r="G278" s="14">
        <f t="shared" si="232"/>
        <v>0</v>
      </c>
      <c r="H278" s="14">
        <f t="shared" si="228"/>
        <v>0</v>
      </c>
    </row>
    <row r="279" spans="1:8" s="27" customFormat="1" ht="31.5" x14ac:dyDescent="0.25">
      <c r="A279" s="20">
        <v>13</v>
      </c>
      <c r="B279" s="21" t="s">
        <v>24</v>
      </c>
      <c r="C279" s="14">
        <f t="shared" ref="C279" si="233">C562</f>
        <v>189.82499999999999</v>
      </c>
      <c r="D279" s="14">
        <f t="shared" ref="D279:G279" si="234">D562</f>
        <v>209.4195</v>
      </c>
      <c r="E279" s="14">
        <f t="shared" si="234"/>
        <v>194.4</v>
      </c>
      <c r="F279" s="14">
        <f t="shared" si="234"/>
        <v>0</v>
      </c>
      <c r="G279" s="14">
        <f t="shared" si="234"/>
        <v>0</v>
      </c>
      <c r="H279" s="14">
        <f t="shared" si="228"/>
        <v>0</v>
      </c>
    </row>
    <row r="280" spans="1:8" s="27" customFormat="1" ht="47.25" x14ac:dyDescent="0.25">
      <c r="A280" s="20">
        <v>14</v>
      </c>
      <c r="B280" s="21" t="s">
        <v>25</v>
      </c>
      <c r="C280" s="14">
        <f t="shared" ref="C280" si="235">C563</f>
        <v>0</v>
      </c>
      <c r="D280" s="14">
        <f t="shared" ref="D280:G280" si="236">D563</f>
        <v>0</v>
      </c>
      <c r="E280" s="14">
        <f t="shared" si="236"/>
        <v>0</v>
      </c>
      <c r="F280" s="14">
        <f t="shared" si="236"/>
        <v>0</v>
      </c>
      <c r="G280" s="14">
        <f t="shared" si="236"/>
        <v>0</v>
      </c>
      <c r="H280" s="14">
        <f t="shared" si="228"/>
        <v>0</v>
      </c>
    </row>
    <row r="281" spans="1:8" s="27" customFormat="1" ht="15.75" x14ac:dyDescent="0.25">
      <c r="A281" s="20">
        <v>15</v>
      </c>
      <c r="B281" s="21" t="s">
        <v>26</v>
      </c>
      <c r="C281" s="14">
        <v>15882.7055</v>
      </c>
      <c r="D281" s="14">
        <v>14677.678078999999</v>
      </c>
      <c r="E281" s="14">
        <v>7563.7790000000005</v>
      </c>
      <c r="F281" s="14">
        <v>5054.1000000000004</v>
      </c>
      <c r="G281" s="14">
        <v>5874.7</v>
      </c>
      <c r="H281" s="14">
        <v>4308.74</v>
      </c>
    </row>
    <row r="282" spans="1:8" s="27" customFormat="1" ht="15.75" x14ac:dyDescent="0.25">
      <c r="A282" s="20">
        <v>16</v>
      </c>
      <c r="B282" s="21" t="s">
        <v>14</v>
      </c>
      <c r="C282" s="14"/>
      <c r="D282" s="14"/>
      <c r="E282" s="14"/>
      <c r="F282" s="14"/>
      <c r="G282" s="14"/>
      <c r="H282" s="14"/>
    </row>
    <row r="283" spans="1:8" s="27" customFormat="1" ht="15.75" x14ac:dyDescent="0.25">
      <c r="A283" s="20">
        <v>17</v>
      </c>
      <c r="B283" s="21" t="s">
        <v>16</v>
      </c>
      <c r="C283" s="14">
        <v>0</v>
      </c>
      <c r="D283" s="14">
        <f>D281/C281*100</f>
        <v>92.412958730488327</v>
      </c>
      <c r="E283" s="14">
        <f>E281/D281*100</f>
        <v>51.532530958161779</v>
      </c>
      <c r="F283" s="14">
        <f>F281/E281*100</f>
        <v>66.819773554991485</v>
      </c>
      <c r="G283" s="14">
        <f>G281/F281*100</f>
        <v>116.23632298529904</v>
      </c>
      <c r="H283" s="14">
        <f>H281/G281*100</f>
        <v>73.344000544708663</v>
      </c>
    </row>
    <row r="284" spans="1:8" s="27" customFormat="1" ht="15.75" x14ac:dyDescent="0.25">
      <c r="A284" s="20">
        <v>18</v>
      </c>
      <c r="B284" s="21" t="s">
        <v>27</v>
      </c>
      <c r="C284" s="14">
        <f t="shared" ref="C284:G284" si="237">C267-C281</f>
        <v>-1210.7999</v>
      </c>
      <c r="D284" s="14">
        <f t="shared" si="237"/>
        <v>-5523.4384789999986</v>
      </c>
      <c r="E284" s="14">
        <f t="shared" si="237"/>
        <v>-1834.2990000000036</v>
      </c>
      <c r="F284" s="14">
        <f t="shared" si="237"/>
        <v>-3.9999999998144631E-2</v>
      </c>
      <c r="G284" s="14">
        <f t="shared" si="237"/>
        <v>3.999999999996362E-2</v>
      </c>
      <c r="H284" s="14">
        <f t="shared" ref="H284" si="238">H267-H281</f>
        <v>0</v>
      </c>
    </row>
    <row r="285" spans="1:8" s="27" customFormat="1" ht="15.75" x14ac:dyDescent="0.25">
      <c r="A285" s="20">
        <v>19</v>
      </c>
      <c r="B285" s="21" t="s">
        <v>14</v>
      </c>
      <c r="C285" s="14"/>
      <c r="D285" s="14"/>
      <c r="E285" s="14"/>
      <c r="F285" s="14"/>
      <c r="G285" s="14"/>
      <c r="H285" s="14"/>
    </row>
    <row r="286" spans="1:8" s="27" customFormat="1" ht="15.75" x14ac:dyDescent="0.25">
      <c r="A286" s="20">
        <v>20</v>
      </c>
      <c r="B286" s="21" t="s">
        <v>16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</row>
    <row r="287" spans="1:8" s="27" customFormat="1" ht="15.75" x14ac:dyDescent="0.25">
      <c r="A287" s="35"/>
      <c r="B287" s="35" t="s">
        <v>43</v>
      </c>
      <c r="C287" s="13"/>
      <c r="D287" s="40"/>
      <c r="E287" s="40"/>
      <c r="F287" s="40"/>
      <c r="G287" s="40"/>
      <c r="H287" s="40"/>
    </row>
    <row r="288" spans="1:8" s="27" customFormat="1" ht="15.75" x14ac:dyDescent="0.25">
      <c r="A288" s="20">
        <v>1</v>
      </c>
      <c r="B288" s="21" t="s">
        <v>13</v>
      </c>
      <c r="C288" s="14">
        <f t="shared" ref="C288:G288" si="239">C290+C296+C300+C301</f>
        <v>4490.7885000000006</v>
      </c>
      <c r="D288" s="14">
        <f t="shared" si="239"/>
        <v>7682.4282000000012</v>
      </c>
      <c r="E288" s="14">
        <f t="shared" si="239"/>
        <v>3294.527</v>
      </c>
      <c r="F288" s="14">
        <f t="shared" si="239"/>
        <v>2860.7139999999999</v>
      </c>
      <c r="G288" s="14">
        <f t="shared" si="239"/>
        <v>2938.5449999999996</v>
      </c>
      <c r="H288" s="14">
        <f t="shared" ref="H288" si="240">H290+H296+H300+H301</f>
        <v>3007.3249999999998</v>
      </c>
    </row>
    <row r="289" spans="1:8" s="27" customFormat="1" ht="15.75" x14ac:dyDescent="0.25">
      <c r="A289" s="20">
        <v>2</v>
      </c>
      <c r="B289" s="21" t="s">
        <v>14</v>
      </c>
      <c r="C289" s="14"/>
      <c r="D289" s="14"/>
      <c r="E289" s="14"/>
      <c r="F289" s="14"/>
      <c r="G289" s="14"/>
      <c r="H289" s="14"/>
    </row>
    <row r="290" spans="1:8" s="27" customFormat="1" ht="15.75" x14ac:dyDescent="0.25">
      <c r="A290" s="20">
        <v>3</v>
      </c>
      <c r="B290" s="21" t="s">
        <v>15</v>
      </c>
      <c r="C290" s="14">
        <f t="shared" ref="C290:G290" si="241">C293+C294+C295</f>
        <v>1032.4235000000001</v>
      </c>
      <c r="D290" s="14">
        <f t="shared" si="241"/>
        <v>1330.6942000000004</v>
      </c>
      <c r="E290" s="14">
        <f t="shared" si="241"/>
        <v>2075.4860000000003</v>
      </c>
      <c r="F290" s="14">
        <f t="shared" si="241"/>
        <v>2193.2329999999997</v>
      </c>
      <c r="G290" s="14">
        <f t="shared" si="241"/>
        <v>2319.0609999999997</v>
      </c>
      <c r="H290" s="14">
        <f t="shared" ref="H290" si="242">H293+H294+H295</f>
        <v>1430.6310000000001</v>
      </c>
    </row>
    <row r="291" spans="1:8" s="27" customFormat="1" ht="15.75" x14ac:dyDescent="0.25">
      <c r="A291" s="20">
        <v>4</v>
      </c>
      <c r="B291" s="21" t="s">
        <v>14</v>
      </c>
      <c r="C291" s="14"/>
      <c r="D291" s="14"/>
      <c r="E291" s="14"/>
      <c r="F291" s="14"/>
      <c r="G291" s="14"/>
      <c r="H291" s="14"/>
    </row>
    <row r="292" spans="1:8" s="27" customFormat="1" ht="15.75" x14ac:dyDescent="0.25">
      <c r="A292" s="20">
        <v>5</v>
      </c>
      <c r="B292" s="21" t="s">
        <v>16</v>
      </c>
      <c r="C292" s="14">
        <v>0</v>
      </c>
      <c r="D292" s="14">
        <f>D290/C290*100</f>
        <v>128.89034393347305</v>
      </c>
      <c r="E292" s="14">
        <f>E290/D290*100</f>
        <v>155.9701695551089</v>
      </c>
      <c r="F292" s="14">
        <f>F290/E290*100</f>
        <v>105.67322545177366</v>
      </c>
      <c r="G292" s="14">
        <f>G290/F290*100</f>
        <v>105.73710134764522</v>
      </c>
      <c r="H292" s="14">
        <f>H290/G290*100</f>
        <v>61.690097845636672</v>
      </c>
    </row>
    <row r="293" spans="1:8" s="27" customFormat="1" ht="15.75" x14ac:dyDescent="0.25">
      <c r="A293" s="20">
        <v>6</v>
      </c>
      <c r="B293" s="21" t="s">
        <v>17</v>
      </c>
      <c r="C293" s="14">
        <f t="shared" ref="C293:H295" si="243">C576+C2716+C2731+C2746+C2761+C2776+C2791+C2806+C2821</f>
        <v>999.53140000000008</v>
      </c>
      <c r="D293" s="14">
        <f t="shared" si="243"/>
        <v>1232.0757000000003</v>
      </c>
      <c r="E293" s="14">
        <f t="shared" si="243"/>
        <v>2052.7520000000004</v>
      </c>
      <c r="F293" s="14">
        <f t="shared" si="243"/>
        <v>2170.1990000000001</v>
      </c>
      <c r="G293" s="14">
        <f t="shared" si="243"/>
        <v>2295.623</v>
      </c>
      <c r="H293" s="14">
        <f t="shared" si="243"/>
        <v>1406.931</v>
      </c>
    </row>
    <row r="294" spans="1:8" s="27" customFormat="1" ht="15.75" x14ac:dyDescent="0.25">
      <c r="A294" s="20">
        <v>7</v>
      </c>
      <c r="B294" s="21" t="s">
        <v>18</v>
      </c>
      <c r="C294" s="14">
        <f t="shared" si="243"/>
        <v>16.393999999999998</v>
      </c>
      <c r="D294" s="14">
        <f t="shared" si="243"/>
        <v>66.769199999999998</v>
      </c>
      <c r="E294" s="14">
        <f t="shared" si="243"/>
        <v>16.533999999999999</v>
      </c>
      <c r="F294" s="14">
        <f t="shared" si="243"/>
        <v>16.834</v>
      </c>
      <c r="G294" s="14">
        <f t="shared" si="243"/>
        <v>17.238</v>
      </c>
      <c r="H294" s="14">
        <f t="shared" si="243"/>
        <v>17.5</v>
      </c>
    </row>
    <row r="295" spans="1:8" s="27" customFormat="1" ht="31.5" x14ac:dyDescent="0.25">
      <c r="A295" s="20">
        <v>8</v>
      </c>
      <c r="B295" s="21" t="s">
        <v>19</v>
      </c>
      <c r="C295" s="14">
        <f t="shared" si="243"/>
        <v>16.498100000000001</v>
      </c>
      <c r="D295" s="14">
        <f t="shared" si="243"/>
        <v>31.849299999999999</v>
      </c>
      <c r="E295" s="14">
        <f t="shared" si="243"/>
        <v>6.2</v>
      </c>
      <c r="F295" s="14">
        <f t="shared" si="243"/>
        <v>6.2</v>
      </c>
      <c r="G295" s="14">
        <f t="shared" si="243"/>
        <v>6.2</v>
      </c>
      <c r="H295" s="14">
        <f t="shared" si="243"/>
        <v>6.2</v>
      </c>
    </row>
    <row r="296" spans="1:8" s="27" customFormat="1" ht="15.75" x14ac:dyDescent="0.25">
      <c r="A296" s="20">
        <v>9</v>
      </c>
      <c r="B296" s="21" t="s">
        <v>20</v>
      </c>
      <c r="C296" s="14">
        <f t="shared" ref="C296" si="244">C297+C298+C299</f>
        <v>3391.2660000000001</v>
      </c>
      <c r="D296" s="14">
        <f t="shared" ref="D296:G296" si="245">D297+D298+D299</f>
        <v>6259.1570000000002</v>
      </c>
      <c r="E296" s="14">
        <f t="shared" si="245"/>
        <v>1219.0409999999999</v>
      </c>
      <c r="F296" s="14">
        <f t="shared" si="245"/>
        <v>667.48099999999999</v>
      </c>
      <c r="G296" s="14">
        <f t="shared" si="245"/>
        <v>619.48400000000004</v>
      </c>
      <c r="H296" s="14">
        <f t="shared" ref="H296" si="246">H297+H298+H299</f>
        <v>1576.694</v>
      </c>
    </row>
    <row r="297" spans="1:8" s="27" customFormat="1" ht="15.75" x14ac:dyDescent="0.25">
      <c r="A297" s="20">
        <v>10</v>
      </c>
      <c r="B297" s="21" t="s">
        <v>21</v>
      </c>
      <c r="C297" s="14">
        <f t="shared" ref="C297" si="247">C581</f>
        <v>1679.0640000000001</v>
      </c>
      <c r="D297" s="14">
        <f t="shared" ref="D297:G297" si="248">D581</f>
        <v>1853.778</v>
      </c>
      <c r="E297" s="14">
        <f t="shared" si="248"/>
        <v>931.822</v>
      </c>
      <c r="F297" s="14">
        <f t="shared" si="248"/>
        <v>667.48099999999999</v>
      </c>
      <c r="G297" s="14">
        <f t="shared" si="248"/>
        <v>619.48400000000004</v>
      </c>
      <c r="H297" s="14">
        <f t="shared" ref="H297:H301" si="249">H581</f>
        <v>1576.694</v>
      </c>
    </row>
    <row r="298" spans="1:8" s="27" customFormat="1" ht="15.75" x14ac:dyDescent="0.25">
      <c r="A298" s="20">
        <v>11</v>
      </c>
      <c r="B298" s="21" t="s">
        <v>22</v>
      </c>
      <c r="C298" s="14">
        <f t="shared" ref="C298" si="250">C582</f>
        <v>1003.545</v>
      </c>
      <c r="D298" s="14">
        <f t="shared" ref="D298:G298" si="251">D582</f>
        <v>3590.4090000000001</v>
      </c>
      <c r="E298" s="14">
        <f t="shared" si="251"/>
        <v>287.21899999999999</v>
      </c>
      <c r="F298" s="14">
        <f t="shared" si="251"/>
        <v>0</v>
      </c>
      <c r="G298" s="14">
        <f t="shared" si="251"/>
        <v>0</v>
      </c>
      <c r="H298" s="14">
        <f t="shared" si="249"/>
        <v>0</v>
      </c>
    </row>
    <row r="299" spans="1:8" s="27" customFormat="1" ht="31.5" x14ac:dyDescent="0.25">
      <c r="A299" s="20">
        <v>12</v>
      </c>
      <c r="B299" s="21" t="s">
        <v>23</v>
      </c>
      <c r="C299" s="14">
        <f t="shared" ref="C299" si="252">C583</f>
        <v>708.65700000000004</v>
      </c>
      <c r="D299" s="14">
        <f t="shared" ref="D299:G299" si="253">D583</f>
        <v>814.97</v>
      </c>
      <c r="E299" s="14">
        <f t="shared" si="253"/>
        <v>0</v>
      </c>
      <c r="F299" s="14">
        <f t="shared" si="253"/>
        <v>0</v>
      </c>
      <c r="G299" s="14">
        <f t="shared" si="253"/>
        <v>0</v>
      </c>
      <c r="H299" s="14">
        <f t="shared" si="249"/>
        <v>0</v>
      </c>
    </row>
    <row r="300" spans="1:8" s="27" customFormat="1" ht="31.5" x14ac:dyDescent="0.25">
      <c r="A300" s="20">
        <v>13</v>
      </c>
      <c r="B300" s="21" t="s">
        <v>24</v>
      </c>
      <c r="C300" s="14">
        <f t="shared" ref="C300" si="254">C584</f>
        <v>67.099000000000004</v>
      </c>
      <c r="D300" s="14">
        <f t="shared" ref="D300:G300" si="255">D584</f>
        <v>92.576999999999998</v>
      </c>
      <c r="E300" s="14">
        <f t="shared" si="255"/>
        <v>0</v>
      </c>
      <c r="F300" s="14">
        <f t="shared" si="255"/>
        <v>0</v>
      </c>
      <c r="G300" s="14">
        <f t="shared" si="255"/>
        <v>0</v>
      </c>
      <c r="H300" s="14">
        <f t="shared" si="249"/>
        <v>0</v>
      </c>
    </row>
    <row r="301" spans="1:8" s="27" customFormat="1" ht="47.25" x14ac:dyDescent="0.25">
      <c r="A301" s="20">
        <v>14</v>
      </c>
      <c r="B301" s="21" t="s">
        <v>25</v>
      </c>
      <c r="C301" s="14">
        <f t="shared" ref="C301" si="256">C585</f>
        <v>0</v>
      </c>
      <c r="D301" s="14">
        <f t="shared" ref="D301:G301" si="257">D585</f>
        <v>0</v>
      </c>
      <c r="E301" s="14">
        <f t="shared" si="257"/>
        <v>0</v>
      </c>
      <c r="F301" s="14">
        <f t="shared" si="257"/>
        <v>0</v>
      </c>
      <c r="G301" s="14">
        <f t="shared" si="257"/>
        <v>0</v>
      </c>
      <c r="H301" s="14">
        <f t="shared" si="249"/>
        <v>0</v>
      </c>
    </row>
    <row r="302" spans="1:8" s="27" customFormat="1" ht="15.75" x14ac:dyDescent="0.25">
      <c r="A302" s="20">
        <v>15</v>
      </c>
      <c r="B302" s="21" t="s">
        <v>26</v>
      </c>
      <c r="C302" s="14">
        <v>5264.3342000000002</v>
      </c>
      <c r="D302" s="14">
        <v>8016.8037999999997</v>
      </c>
      <c r="E302" s="14">
        <v>3456.7139999999999</v>
      </c>
      <c r="F302" s="14">
        <v>2860.7139999999999</v>
      </c>
      <c r="G302" s="14">
        <v>2938.5450000000001</v>
      </c>
      <c r="H302" s="14">
        <v>3007.3249999999998</v>
      </c>
    </row>
    <row r="303" spans="1:8" s="27" customFormat="1" ht="15.75" x14ac:dyDescent="0.25">
      <c r="A303" s="20">
        <v>16</v>
      </c>
      <c r="B303" s="21" t="s">
        <v>14</v>
      </c>
      <c r="C303" s="14"/>
      <c r="D303" s="14"/>
      <c r="E303" s="14"/>
      <c r="F303" s="14"/>
      <c r="G303" s="14"/>
      <c r="H303" s="14"/>
    </row>
    <row r="304" spans="1:8" s="27" customFormat="1" ht="15.75" x14ac:dyDescent="0.25">
      <c r="A304" s="20">
        <v>17</v>
      </c>
      <c r="B304" s="21" t="s">
        <v>16</v>
      </c>
      <c r="C304" s="14">
        <v>0</v>
      </c>
      <c r="D304" s="14">
        <f>D302/C302*100</f>
        <v>152.2852367541559</v>
      </c>
      <c r="E304" s="14">
        <f>E302/D302*100</f>
        <v>43.118355971241307</v>
      </c>
      <c r="F304" s="14">
        <f>F302/E302*100</f>
        <v>82.75819173932237</v>
      </c>
      <c r="G304" s="14">
        <f>G302/F302*100</f>
        <v>102.72068441654775</v>
      </c>
      <c r="H304" s="14">
        <f>H302/G302*100</f>
        <v>102.34061414747775</v>
      </c>
    </row>
    <row r="305" spans="1:8" s="27" customFormat="1" ht="15.75" x14ac:dyDescent="0.25">
      <c r="A305" s="20">
        <v>18</v>
      </c>
      <c r="B305" s="21" t="s">
        <v>27</v>
      </c>
      <c r="C305" s="14">
        <f t="shared" ref="C305:G305" si="258">C288-C302</f>
        <v>-773.54569999999967</v>
      </c>
      <c r="D305" s="14">
        <f t="shared" si="258"/>
        <v>-334.37559999999849</v>
      </c>
      <c r="E305" s="14">
        <f t="shared" si="258"/>
        <v>-162.1869999999999</v>
      </c>
      <c r="F305" s="14">
        <f t="shared" si="258"/>
        <v>0</v>
      </c>
      <c r="G305" s="14">
        <f t="shared" si="258"/>
        <v>0</v>
      </c>
      <c r="H305" s="14">
        <f t="shared" ref="H305" si="259">H288-H302</f>
        <v>0</v>
      </c>
    </row>
    <row r="306" spans="1:8" s="27" customFormat="1" ht="15.75" x14ac:dyDescent="0.25">
      <c r="A306" s="20">
        <v>19</v>
      </c>
      <c r="B306" s="21" t="s">
        <v>14</v>
      </c>
      <c r="C306" s="14"/>
      <c r="D306" s="14"/>
      <c r="E306" s="14"/>
      <c r="F306" s="14"/>
      <c r="G306" s="14"/>
      <c r="H306" s="14"/>
    </row>
    <row r="307" spans="1:8" s="27" customFormat="1" ht="15.75" x14ac:dyDescent="0.25">
      <c r="A307" s="20">
        <v>20</v>
      </c>
      <c r="B307" s="21" t="s">
        <v>16</v>
      </c>
      <c r="C307" s="14">
        <v>0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</row>
    <row r="308" spans="1:8" s="27" customFormat="1" ht="15.75" x14ac:dyDescent="0.25">
      <c r="A308" s="35"/>
      <c r="B308" s="35" t="s">
        <v>44</v>
      </c>
      <c r="C308" s="13"/>
      <c r="D308" s="40"/>
      <c r="E308" s="40"/>
      <c r="F308" s="40"/>
      <c r="G308" s="40"/>
      <c r="H308" s="40"/>
    </row>
    <row r="309" spans="1:8" s="27" customFormat="1" ht="15.75" x14ac:dyDescent="0.25">
      <c r="A309" s="20">
        <v>1</v>
      </c>
      <c r="B309" s="21" t="s">
        <v>13</v>
      </c>
      <c r="C309" s="14">
        <f t="shared" ref="C309:G309" si="260">C311+C317+C321+C322</f>
        <v>75852.480386409996</v>
      </c>
      <c r="D309" s="14">
        <f t="shared" si="260"/>
        <v>70353.64321391999</v>
      </c>
      <c r="E309" s="14">
        <f t="shared" si="260"/>
        <v>102171.38200000001</v>
      </c>
      <c r="F309" s="14">
        <f t="shared" si="260"/>
        <v>98973.982644000003</v>
      </c>
      <c r="G309" s="14">
        <f t="shared" si="260"/>
        <v>110440.84598264001</v>
      </c>
      <c r="H309" s="14">
        <f t="shared" ref="H309" si="261">H311+H317+H321+H322</f>
        <v>85573.970281772024</v>
      </c>
    </row>
    <row r="310" spans="1:8" s="27" customFormat="1" ht="15.75" x14ac:dyDescent="0.25">
      <c r="A310" s="20">
        <v>2</v>
      </c>
      <c r="B310" s="21" t="s">
        <v>14</v>
      </c>
      <c r="C310" s="14"/>
      <c r="D310" s="14"/>
      <c r="E310" s="14"/>
      <c r="F310" s="14"/>
      <c r="G310" s="14"/>
      <c r="H310" s="14"/>
    </row>
    <row r="311" spans="1:8" s="27" customFormat="1" ht="15.75" x14ac:dyDescent="0.25">
      <c r="A311" s="20">
        <v>3</v>
      </c>
      <c r="B311" s="21" t="s">
        <v>15</v>
      </c>
      <c r="C311" s="14">
        <f t="shared" ref="C311:G311" si="262">C314+C315+C316</f>
        <v>43928.220930409996</v>
      </c>
      <c r="D311" s="14">
        <f t="shared" si="262"/>
        <v>53235.416157919994</v>
      </c>
      <c r="E311" s="14">
        <f t="shared" si="262"/>
        <v>96711.380000000019</v>
      </c>
      <c r="F311" s="14">
        <f t="shared" si="262"/>
        <v>98973.982644000003</v>
      </c>
      <c r="G311" s="14">
        <f t="shared" si="262"/>
        <v>110440.84598264001</v>
      </c>
      <c r="H311" s="14">
        <f t="shared" ref="H311" si="263">H314+H315+H316</f>
        <v>85573.970281772024</v>
      </c>
    </row>
    <row r="312" spans="1:8" s="27" customFormat="1" ht="15.75" x14ac:dyDescent="0.25">
      <c r="A312" s="20">
        <v>4</v>
      </c>
      <c r="B312" s="21" t="s">
        <v>14</v>
      </c>
      <c r="C312" s="14"/>
      <c r="D312" s="14"/>
      <c r="E312" s="14"/>
      <c r="F312" s="14"/>
      <c r="G312" s="14"/>
      <c r="H312" s="14"/>
    </row>
    <row r="313" spans="1:8" s="27" customFormat="1" ht="15.75" x14ac:dyDescent="0.25">
      <c r="A313" s="20">
        <v>5</v>
      </c>
      <c r="B313" s="21" t="s">
        <v>16</v>
      </c>
      <c r="C313" s="14">
        <v>0</v>
      </c>
      <c r="D313" s="14">
        <f>D311/C311*100</f>
        <v>121.18728013650775</v>
      </c>
      <c r="E313" s="14">
        <f>E311/D311*100</f>
        <v>181.66736916850789</v>
      </c>
      <c r="F313" s="14">
        <f>F311/E311*100</f>
        <v>102.33954126598131</v>
      </c>
      <c r="G313" s="14">
        <f>G311/F311*100</f>
        <v>111.58573499046231</v>
      </c>
      <c r="H313" s="14">
        <f>H311/G311*100</f>
        <v>77.483986581579828</v>
      </c>
    </row>
    <row r="314" spans="1:8" s="27" customFormat="1" ht="15.75" x14ac:dyDescent="0.25">
      <c r="A314" s="20">
        <v>6</v>
      </c>
      <c r="B314" s="21" t="s">
        <v>17</v>
      </c>
      <c r="C314" s="14">
        <f t="shared" ref="C314:H316" si="264">C598+C2837+C2852+C2867+C2882</f>
        <v>38287.237765229998</v>
      </c>
      <c r="D314" s="14">
        <f t="shared" si="264"/>
        <v>43811.681480849998</v>
      </c>
      <c r="E314" s="14">
        <f t="shared" si="264"/>
        <v>87806.095000000016</v>
      </c>
      <c r="F314" s="14">
        <f t="shared" si="264"/>
        <v>96338.972344000009</v>
      </c>
      <c r="G314" s="14">
        <f t="shared" si="264"/>
        <v>107647.73506464</v>
      </c>
      <c r="H314" s="14">
        <f t="shared" si="264"/>
        <v>82641.20381787201</v>
      </c>
    </row>
    <row r="315" spans="1:8" s="27" customFormat="1" ht="15.75" x14ac:dyDescent="0.25">
      <c r="A315" s="20">
        <v>7</v>
      </c>
      <c r="B315" s="21" t="s">
        <v>18</v>
      </c>
      <c r="C315" s="14">
        <f t="shared" si="264"/>
        <v>440.07255868999999</v>
      </c>
      <c r="D315" s="14">
        <f t="shared" si="264"/>
        <v>621.71619139000006</v>
      </c>
      <c r="E315" s="14">
        <f t="shared" si="264"/>
        <v>441.69300000000004</v>
      </c>
      <c r="F315" s="14">
        <f t="shared" si="264"/>
        <v>475.98769999999996</v>
      </c>
      <c r="G315" s="14">
        <f t="shared" si="264"/>
        <v>504.54716200000001</v>
      </c>
      <c r="H315" s="14">
        <f t="shared" si="264"/>
        <v>529.77452010000002</v>
      </c>
    </row>
    <row r="316" spans="1:8" s="27" customFormat="1" ht="31.5" x14ac:dyDescent="0.25">
      <c r="A316" s="20">
        <v>8</v>
      </c>
      <c r="B316" s="21" t="s">
        <v>19</v>
      </c>
      <c r="C316" s="14">
        <f t="shared" si="264"/>
        <v>5200.9106064899997</v>
      </c>
      <c r="D316" s="14">
        <f t="shared" si="264"/>
        <v>8802.0184856799988</v>
      </c>
      <c r="E316" s="14">
        <f t="shared" si="264"/>
        <v>8463.5919999999987</v>
      </c>
      <c r="F316" s="14">
        <f t="shared" si="264"/>
        <v>2159.0225999999998</v>
      </c>
      <c r="G316" s="14">
        <f t="shared" si="264"/>
        <v>2288.5637559999996</v>
      </c>
      <c r="H316" s="14">
        <f t="shared" si="264"/>
        <v>2402.9919438000002</v>
      </c>
    </row>
    <row r="317" spans="1:8" s="27" customFormat="1" ht="15.75" x14ac:dyDescent="0.25">
      <c r="A317" s="20">
        <v>9</v>
      </c>
      <c r="B317" s="21" t="s">
        <v>20</v>
      </c>
      <c r="C317" s="14">
        <f t="shared" ref="C317" si="265">C318+C319+C320</f>
        <v>31694.516000000003</v>
      </c>
      <c r="D317" s="14">
        <f t="shared" ref="D317:G317" si="266">D318+D319+D320</f>
        <v>16864.994599999998</v>
      </c>
      <c r="E317" s="14">
        <f t="shared" si="266"/>
        <v>4904.57</v>
      </c>
      <c r="F317" s="14">
        <f t="shared" si="266"/>
        <v>0</v>
      </c>
      <c r="G317" s="14">
        <f t="shared" si="266"/>
        <v>0</v>
      </c>
      <c r="H317" s="14">
        <f t="shared" ref="H317" si="267">H318+H319+H320</f>
        <v>0</v>
      </c>
    </row>
    <row r="318" spans="1:8" s="27" customFormat="1" ht="15.75" x14ac:dyDescent="0.25">
      <c r="A318" s="20">
        <v>10</v>
      </c>
      <c r="B318" s="21" t="s">
        <v>21</v>
      </c>
      <c r="C318" s="14">
        <f t="shared" ref="C318" si="268">C603</f>
        <v>0</v>
      </c>
      <c r="D318" s="14">
        <f t="shared" ref="D318:G318" si="269">D603</f>
        <v>0</v>
      </c>
      <c r="E318" s="14">
        <f t="shared" si="269"/>
        <v>0</v>
      </c>
      <c r="F318" s="14">
        <f t="shared" si="269"/>
        <v>0</v>
      </c>
      <c r="G318" s="14">
        <f t="shared" si="269"/>
        <v>0</v>
      </c>
      <c r="H318" s="14">
        <f t="shared" ref="H318:H320" si="270">H603</f>
        <v>0</v>
      </c>
    </row>
    <row r="319" spans="1:8" s="27" customFormat="1" ht="15.75" x14ac:dyDescent="0.25">
      <c r="A319" s="20">
        <v>11</v>
      </c>
      <c r="B319" s="21" t="s">
        <v>22</v>
      </c>
      <c r="C319" s="14">
        <f t="shared" ref="C319" si="271">C604</f>
        <v>13600.6926</v>
      </c>
      <c r="D319" s="14">
        <f t="shared" ref="D319:G319" si="272">D604</f>
        <v>5626.5075999999999</v>
      </c>
      <c r="E319" s="14">
        <f t="shared" si="272"/>
        <v>2278.2460000000001</v>
      </c>
      <c r="F319" s="14">
        <f t="shared" si="272"/>
        <v>0</v>
      </c>
      <c r="G319" s="14">
        <f t="shared" si="272"/>
        <v>0</v>
      </c>
      <c r="H319" s="14">
        <f t="shared" si="270"/>
        <v>0</v>
      </c>
    </row>
    <row r="320" spans="1:8" s="27" customFormat="1" ht="31.5" x14ac:dyDescent="0.25">
      <c r="A320" s="20">
        <v>12</v>
      </c>
      <c r="B320" s="21" t="s">
        <v>23</v>
      </c>
      <c r="C320" s="14">
        <f t="shared" ref="C320" si="273">C605</f>
        <v>18093.823400000001</v>
      </c>
      <c r="D320" s="14">
        <f t="shared" ref="D320:G320" si="274">D605</f>
        <v>11238.486999999999</v>
      </c>
      <c r="E320" s="14">
        <f t="shared" si="274"/>
        <v>2626.3240000000001</v>
      </c>
      <c r="F320" s="14">
        <f t="shared" si="274"/>
        <v>0</v>
      </c>
      <c r="G320" s="14">
        <f t="shared" si="274"/>
        <v>0</v>
      </c>
      <c r="H320" s="14">
        <f t="shared" si="270"/>
        <v>0</v>
      </c>
    </row>
    <row r="321" spans="1:8" s="27" customFormat="1" ht="31.5" x14ac:dyDescent="0.25">
      <c r="A321" s="20">
        <v>13</v>
      </c>
      <c r="B321" s="21" t="s">
        <v>24</v>
      </c>
      <c r="C321" s="14">
        <f t="shared" ref="C321" si="275">C606</f>
        <v>229.74345600000001</v>
      </c>
      <c r="D321" s="14">
        <f t="shared" ref="D321:G321" si="276">D606</f>
        <v>253.23245600000001</v>
      </c>
      <c r="E321" s="14">
        <f t="shared" si="276"/>
        <v>555.43200000000002</v>
      </c>
      <c r="F321" s="14">
        <f t="shared" si="276"/>
        <v>0</v>
      </c>
      <c r="G321" s="14">
        <f t="shared" si="276"/>
        <v>0</v>
      </c>
      <c r="H321" s="14">
        <f t="shared" ref="H321:H322" si="277">H606</f>
        <v>0</v>
      </c>
    </row>
    <row r="322" spans="1:8" s="27" customFormat="1" ht="47.25" x14ac:dyDescent="0.25">
      <c r="A322" s="20">
        <v>14</v>
      </c>
      <c r="B322" s="21" t="s">
        <v>25</v>
      </c>
      <c r="C322" s="14">
        <f t="shared" ref="C322" si="278">C607</f>
        <v>0</v>
      </c>
      <c r="D322" s="14">
        <f t="shared" ref="D322:G322" si="279">D607</f>
        <v>0</v>
      </c>
      <c r="E322" s="14">
        <f t="shared" si="279"/>
        <v>0</v>
      </c>
      <c r="F322" s="14">
        <f t="shared" si="279"/>
        <v>0</v>
      </c>
      <c r="G322" s="14">
        <f t="shared" si="279"/>
        <v>0</v>
      </c>
      <c r="H322" s="14">
        <f t="shared" si="277"/>
        <v>0</v>
      </c>
    </row>
    <row r="323" spans="1:8" s="27" customFormat="1" ht="15.75" x14ac:dyDescent="0.25">
      <c r="A323" s="20">
        <v>15</v>
      </c>
      <c r="B323" s="21" t="s">
        <v>26</v>
      </c>
      <c r="C323" s="14">
        <v>91521.348593799994</v>
      </c>
      <c r="D323" s="14">
        <v>83192.220233030006</v>
      </c>
      <c r="E323" s="14">
        <v>146180.546</v>
      </c>
      <c r="F323" s="14">
        <v>98973.982728000003</v>
      </c>
      <c r="G323" s="14">
        <v>110440.84555168</v>
      </c>
      <c r="H323" s="14">
        <v>85573.970499999996</v>
      </c>
    </row>
    <row r="324" spans="1:8" s="27" customFormat="1" ht="15.75" x14ac:dyDescent="0.25">
      <c r="A324" s="20">
        <v>16</v>
      </c>
      <c r="B324" s="21" t="s">
        <v>14</v>
      </c>
      <c r="C324" s="14"/>
      <c r="D324" s="14"/>
      <c r="E324" s="14"/>
      <c r="F324" s="14"/>
      <c r="G324" s="14"/>
      <c r="H324" s="14"/>
    </row>
    <row r="325" spans="1:8" s="27" customFormat="1" ht="15.75" x14ac:dyDescent="0.25">
      <c r="A325" s="20">
        <v>17</v>
      </c>
      <c r="B325" s="21" t="s">
        <v>16</v>
      </c>
      <c r="C325" s="14">
        <v>0</v>
      </c>
      <c r="D325" s="14">
        <f>D323/C323*100</f>
        <v>90.899250842841894</v>
      </c>
      <c r="E325" s="14">
        <f>E323/D323*100</f>
        <v>175.71420210992468</v>
      </c>
      <c r="F325" s="14">
        <f>F323/E323*100</f>
        <v>67.706671945253234</v>
      </c>
      <c r="G325" s="14">
        <f>G323/F323*100</f>
        <v>111.58573446033104</v>
      </c>
      <c r="H325" s="14">
        <f>H323/G323*100</f>
        <v>77.483987081533414</v>
      </c>
    </row>
    <row r="326" spans="1:8" s="27" customFormat="1" ht="15.75" x14ac:dyDescent="0.25">
      <c r="A326" s="20">
        <v>18</v>
      </c>
      <c r="B326" s="21" t="s">
        <v>27</v>
      </c>
      <c r="C326" s="14">
        <f t="shared" ref="C326:G326" si="280">C309-C323</f>
        <v>-15668.868207389998</v>
      </c>
      <c r="D326" s="14">
        <f t="shared" si="280"/>
        <v>-12838.577019110016</v>
      </c>
      <c r="E326" s="14">
        <f t="shared" si="280"/>
        <v>-44009.16399999999</v>
      </c>
      <c r="F326" s="14">
        <f t="shared" si="280"/>
        <v>-8.3999999333173037E-5</v>
      </c>
      <c r="G326" s="14">
        <f t="shared" si="280"/>
        <v>4.3096000445075333E-4</v>
      </c>
      <c r="H326" s="14">
        <f t="shared" ref="H326" si="281">H309-H323</f>
        <v>-2.1822797134518623E-4</v>
      </c>
    </row>
    <row r="327" spans="1:8" s="27" customFormat="1" ht="15.75" x14ac:dyDescent="0.25">
      <c r="A327" s="20">
        <v>19</v>
      </c>
      <c r="B327" s="21" t="s">
        <v>14</v>
      </c>
      <c r="C327" s="14"/>
      <c r="D327" s="14"/>
      <c r="E327" s="14"/>
      <c r="F327" s="14"/>
      <c r="G327" s="14"/>
      <c r="H327" s="14"/>
    </row>
    <row r="328" spans="1:8" s="27" customFormat="1" ht="15.75" x14ac:dyDescent="0.25">
      <c r="A328" s="20">
        <v>20</v>
      </c>
      <c r="B328" s="21" t="s">
        <v>16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</row>
    <row r="329" spans="1:8" s="15" customFormat="1" ht="21" customHeight="1" x14ac:dyDescent="0.25">
      <c r="A329" s="75" t="s">
        <v>45</v>
      </c>
      <c r="B329" s="76"/>
      <c r="C329" s="76"/>
      <c r="D329" s="76"/>
      <c r="E329" s="76"/>
      <c r="F329" s="76"/>
      <c r="G329" s="76"/>
      <c r="H329" s="86"/>
    </row>
    <row r="330" spans="1:8" s="27" customFormat="1" ht="15.75" x14ac:dyDescent="0.25">
      <c r="A330" s="31"/>
      <c r="B330" s="25" t="s">
        <v>32</v>
      </c>
      <c r="C330" s="26"/>
      <c r="D330" s="40"/>
      <c r="E330" s="40"/>
      <c r="F330" s="40"/>
      <c r="G330" s="40"/>
      <c r="H330" s="40"/>
    </row>
    <row r="331" spans="1:8" s="27" customFormat="1" ht="15.75" x14ac:dyDescent="0.25">
      <c r="A331" s="20">
        <v>1</v>
      </c>
      <c r="B331" s="21" t="s">
        <v>13</v>
      </c>
      <c r="C331" s="14">
        <f t="shared" ref="C331:H331" si="282">C333+C339+C344+C345</f>
        <v>7002.3408425300004</v>
      </c>
      <c r="D331" s="14">
        <f t="shared" si="282"/>
        <v>7914.3148657400006</v>
      </c>
      <c r="E331" s="14">
        <f t="shared" si="282"/>
        <v>5419.8090000000002</v>
      </c>
      <c r="F331" s="14">
        <f t="shared" si="282"/>
        <v>3843.3220000000001</v>
      </c>
      <c r="G331" s="14">
        <f t="shared" si="282"/>
        <v>3833.8710000000001</v>
      </c>
      <c r="H331" s="14">
        <f t="shared" si="282"/>
        <v>4085.7470000000003</v>
      </c>
    </row>
    <row r="332" spans="1:8" s="27" customFormat="1" ht="15.75" x14ac:dyDescent="0.25">
      <c r="A332" s="20">
        <v>2</v>
      </c>
      <c r="B332" s="21" t="s">
        <v>14</v>
      </c>
      <c r="C332" s="14"/>
      <c r="D332" s="14"/>
      <c r="E332" s="14"/>
      <c r="F332" s="14"/>
      <c r="G332" s="14"/>
      <c r="H332" s="14"/>
    </row>
    <row r="333" spans="1:8" s="27" customFormat="1" ht="15.75" x14ac:dyDescent="0.25">
      <c r="A333" s="20">
        <v>3</v>
      </c>
      <c r="B333" s="21" t="s">
        <v>15</v>
      </c>
      <c r="C333" s="14">
        <f t="shared" ref="C333:G333" si="283">C336+C337+C338</f>
        <v>2740.7864862299998</v>
      </c>
      <c r="D333" s="14">
        <f t="shared" si="283"/>
        <v>3242.7941995400001</v>
      </c>
      <c r="E333" s="14">
        <f t="shared" si="283"/>
        <v>3741.951</v>
      </c>
      <c r="F333" s="14">
        <f t="shared" si="283"/>
        <v>3843.3220000000001</v>
      </c>
      <c r="G333" s="14">
        <f t="shared" si="283"/>
        <v>3818.4560000000001</v>
      </c>
      <c r="H333" s="14">
        <f t="shared" ref="H333" si="284">H336+H337+H338</f>
        <v>3287.2410000000004</v>
      </c>
    </row>
    <row r="334" spans="1:8" s="27" customFormat="1" ht="15.75" x14ac:dyDescent="0.25">
      <c r="A334" s="20">
        <v>4</v>
      </c>
      <c r="B334" s="21" t="s">
        <v>14</v>
      </c>
      <c r="C334" s="14"/>
      <c r="D334" s="14"/>
      <c r="E334" s="14"/>
      <c r="F334" s="14"/>
      <c r="G334" s="14"/>
      <c r="H334" s="14"/>
    </row>
    <row r="335" spans="1:8" s="27" customFormat="1" ht="15.75" x14ac:dyDescent="0.25">
      <c r="A335" s="20">
        <v>5</v>
      </c>
      <c r="B335" s="21" t="s">
        <v>16</v>
      </c>
      <c r="C335" s="14">
        <v>0</v>
      </c>
      <c r="D335" s="14">
        <f>D333/C333*100</f>
        <v>118.31619193367086</v>
      </c>
      <c r="E335" s="14">
        <f>E333/D333*100</f>
        <v>115.39279922638343</v>
      </c>
      <c r="F335" s="14">
        <f>F333/E333*100</f>
        <v>102.70904135302681</v>
      </c>
      <c r="G335" s="14">
        <f>G333/F333*100</f>
        <v>99.353007632459622</v>
      </c>
      <c r="H335" s="14">
        <f>H333/G333*100</f>
        <v>86.08822518840077</v>
      </c>
    </row>
    <row r="336" spans="1:8" s="27" customFormat="1" ht="15.75" x14ac:dyDescent="0.25">
      <c r="A336" s="20">
        <v>6</v>
      </c>
      <c r="B336" s="21" t="s">
        <v>17</v>
      </c>
      <c r="C336" s="14">
        <v>2707.4686494399998</v>
      </c>
      <c r="D336" s="14">
        <v>3168.0135109100002</v>
      </c>
      <c r="E336" s="14">
        <v>3663.1010000000001</v>
      </c>
      <c r="F336" s="14">
        <v>3747.9720000000002</v>
      </c>
      <c r="G336" s="14">
        <v>3730.1060000000002</v>
      </c>
      <c r="H336" s="14">
        <v>3192.7070000000003</v>
      </c>
    </row>
    <row r="337" spans="1:8" s="27" customFormat="1" ht="15.75" x14ac:dyDescent="0.25">
      <c r="A337" s="20">
        <v>7</v>
      </c>
      <c r="B337" s="21" t="s">
        <v>18</v>
      </c>
      <c r="C337" s="14">
        <v>23.01475718</v>
      </c>
      <c r="D337" s="14">
        <v>69.652654859999998</v>
      </c>
      <c r="E337" s="14">
        <v>73.349999999999994</v>
      </c>
      <c r="F337" s="14">
        <v>95.35</v>
      </c>
      <c r="G337" s="14">
        <v>88.35</v>
      </c>
      <c r="H337" s="14">
        <v>94.534000000000006</v>
      </c>
    </row>
    <row r="338" spans="1:8" s="27" customFormat="1" ht="31.5" x14ac:dyDescent="0.25">
      <c r="A338" s="20">
        <v>8</v>
      </c>
      <c r="B338" s="21" t="s">
        <v>19</v>
      </c>
      <c r="C338" s="14">
        <v>10.303079609999999</v>
      </c>
      <c r="D338" s="14">
        <v>5.12803377</v>
      </c>
      <c r="E338" s="14">
        <v>5.5</v>
      </c>
      <c r="F338" s="14">
        <v>0</v>
      </c>
      <c r="G338" s="14">
        <v>0</v>
      </c>
      <c r="H338" s="14">
        <v>0</v>
      </c>
    </row>
    <row r="339" spans="1:8" s="27" customFormat="1" ht="15.75" x14ac:dyDescent="0.25">
      <c r="A339" s="20">
        <v>9</v>
      </c>
      <c r="B339" s="21" t="s">
        <v>20</v>
      </c>
      <c r="C339" s="14">
        <f>C341+C342+C343+C340</f>
        <v>4108.0039999999999</v>
      </c>
      <c r="D339" s="14">
        <f t="shared" ref="D339:H339" si="285">D341+D342+D343+D340</f>
        <v>4487.9690000000001</v>
      </c>
      <c r="E339" s="14">
        <f t="shared" si="285"/>
        <v>1469.268</v>
      </c>
      <c r="F339" s="14">
        <f t="shared" si="285"/>
        <v>0</v>
      </c>
      <c r="G339" s="14">
        <f t="shared" si="285"/>
        <v>15.414999999999999</v>
      </c>
      <c r="H339" s="14">
        <f t="shared" si="285"/>
        <v>798.50599999999997</v>
      </c>
    </row>
    <row r="340" spans="1:8" s="27" customFormat="1" ht="31.5" x14ac:dyDescent="0.25">
      <c r="A340" s="20">
        <v>10</v>
      </c>
      <c r="B340" s="21" t="s">
        <v>30</v>
      </c>
      <c r="C340" s="14"/>
      <c r="D340" s="14">
        <v>5.0000000000000001E-3</v>
      </c>
      <c r="E340" s="14"/>
      <c r="F340" s="14"/>
      <c r="G340" s="14"/>
      <c r="H340" s="14"/>
    </row>
    <row r="341" spans="1:8" s="27" customFormat="1" ht="15.75" x14ac:dyDescent="0.25">
      <c r="A341" s="20">
        <v>11</v>
      </c>
      <c r="B341" s="21" t="s">
        <v>21</v>
      </c>
      <c r="C341" s="14">
        <v>1169.019</v>
      </c>
      <c r="D341" s="14">
        <v>1459.8720000000001</v>
      </c>
      <c r="E341" s="14">
        <v>968.09799999999996</v>
      </c>
      <c r="F341" s="14">
        <v>0</v>
      </c>
      <c r="G341" s="14">
        <v>15.414999999999999</v>
      </c>
      <c r="H341" s="14">
        <v>798.50599999999997</v>
      </c>
    </row>
    <row r="342" spans="1:8" s="27" customFormat="1" ht="15.75" x14ac:dyDescent="0.25">
      <c r="A342" s="20">
        <v>12</v>
      </c>
      <c r="B342" s="21" t="s">
        <v>22</v>
      </c>
      <c r="C342" s="14">
        <v>1830.0709999999999</v>
      </c>
      <c r="D342" s="14">
        <v>2047.865</v>
      </c>
      <c r="E342" s="14">
        <v>374.34699999999998</v>
      </c>
      <c r="F342" s="14">
        <v>0</v>
      </c>
      <c r="G342" s="14">
        <v>0</v>
      </c>
      <c r="H342" s="14">
        <v>0</v>
      </c>
    </row>
    <row r="343" spans="1:8" s="27" customFormat="1" ht="31.5" x14ac:dyDescent="0.25">
      <c r="A343" s="20">
        <v>13</v>
      </c>
      <c r="B343" s="21" t="s">
        <v>23</v>
      </c>
      <c r="C343" s="14">
        <v>1108.914</v>
      </c>
      <c r="D343" s="14">
        <v>980.22699999999998</v>
      </c>
      <c r="E343" s="14">
        <v>126.82299999999999</v>
      </c>
      <c r="F343" s="14">
        <v>0</v>
      </c>
      <c r="G343" s="14">
        <v>0</v>
      </c>
      <c r="H343" s="14">
        <v>0</v>
      </c>
    </row>
    <row r="344" spans="1:8" s="27" customFormat="1" ht="31.5" x14ac:dyDescent="0.25">
      <c r="A344" s="20">
        <v>14</v>
      </c>
      <c r="B344" s="21" t="s">
        <v>24</v>
      </c>
      <c r="C344" s="14">
        <v>153.5503563</v>
      </c>
      <c r="D344" s="14">
        <v>183.5516662</v>
      </c>
      <c r="E344" s="14">
        <v>208.59</v>
      </c>
      <c r="F344" s="14"/>
      <c r="G344" s="14"/>
      <c r="H344" s="14">
        <v>0</v>
      </c>
    </row>
    <row r="345" spans="1:8" s="27" customFormat="1" ht="47.25" x14ac:dyDescent="0.25">
      <c r="A345" s="20">
        <v>15</v>
      </c>
      <c r="B345" s="21" t="s">
        <v>25</v>
      </c>
      <c r="C345" s="14"/>
      <c r="D345" s="14"/>
      <c r="E345" s="14"/>
      <c r="F345" s="14"/>
      <c r="G345" s="14"/>
      <c r="H345" s="14"/>
    </row>
    <row r="346" spans="1:8" s="27" customFormat="1" ht="15.75" x14ac:dyDescent="0.25">
      <c r="A346" s="20">
        <v>16</v>
      </c>
      <c r="B346" s="21" t="s">
        <v>26</v>
      </c>
      <c r="C346" s="14">
        <v>7747.2395809700001</v>
      </c>
      <c r="D346" s="14">
        <v>8885.1741403199994</v>
      </c>
      <c r="E346" s="14">
        <v>5757.1589999999997</v>
      </c>
      <c r="F346" s="14">
        <v>3843.3220000000001</v>
      </c>
      <c r="G346" s="14">
        <v>3833.8710000000001</v>
      </c>
      <c r="H346" s="14">
        <v>4085.7469999999998</v>
      </c>
    </row>
    <row r="347" spans="1:8" s="27" customFormat="1" ht="15.75" x14ac:dyDescent="0.25">
      <c r="A347" s="20">
        <v>17</v>
      </c>
      <c r="B347" s="21" t="s">
        <v>14</v>
      </c>
      <c r="C347" s="14"/>
      <c r="D347" s="14"/>
      <c r="E347" s="14"/>
      <c r="F347" s="14"/>
      <c r="G347" s="14"/>
      <c r="H347" s="14"/>
    </row>
    <row r="348" spans="1:8" s="27" customFormat="1" ht="15.75" x14ac:dyDescent="0.25">
      <c r="A348" s="20">
        <v>18</v>
      </c>
      <c r="B348" s="21" t="s">
        <v>16</v>
      </c>
      <c r="C348" s="14">
        <v>0</v>
      </c>
      <c r="D348" s="14">
        <f>D346/C346*100</f>
        <v>114.6882582816359</v>
      </c>
      <c r="E348" s="14">
        <f>E346/D346*100</f>
        <v>64.795117226511167</v>
      </c>
      <c r="F348" s="14">
        <f>F346/E346*100</f>
        <v>66.757266908904214</v>
      </c>
      <c r="G348" s="14">
        <f>G346/F346*100</f>
        <v>99.754092943552479</v>
      </c>
      <c r="H348" s="14">
        <f>H346/G346*100</f>
        <v>106.56975678107061</v>
      </c>
    </row>
    <row r="349" spans="1:8" s="27" customFormat="1" ht="15.75" x14ac:dyDescent="0.25">
      <c r="A349" s="20">
        <v>19</v>
      </c>
      <c r="B349" s="21" t="s">
        <v>27</v>
      </c>
      <c r="C349" s="14">
        <f>C331-C346</f>
        <v>-744.89873843999976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</row>
    <row r="350" spans="1:8" s="27" customFormat="1" ht="15.75" x14ac:dyDescent="0.25">
      <c r="A350" s="20">
        <v>20</v>
      </c>
      <c r="B350" s="21" t="s">
        <v>14</v>
      </c>
      <c r="C350" s="14"/>
      <c r="D350" s="14"/>
      <c r="E350" s="14"/>
      <c r="F350" s="14"/>
      <c r="G350" s="14"/>
      <c r="H350" s="14"/>
    </row>
    <row r="351" spans="1:8" s="27" customFormat="1" ht="15.75" x14ac:dyDescent="0.25">
      <c r="A351" s="20">
        <v>21</v>
      </c>
      <c r="B351" s="21" t="s">
        <v>16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</row>
    <row r="352" spans="1:8" s="27" customFormat="1" ht="15.75" x14ac:dyDescent="0.25">
      <c r="A352" s="31"/>
      <c r="B352" s="25" t="s">
        <v>33</v>
      </c>
      <c r="C352" s="26"/>
      <c r="D352" s="40"/>
      <c r="E352" s="40"/>
      <c r="F352" s="40"/>
      <c r="G352" s="40"/>
      <c r="H352" s="40"/>
    </row>
    <row r="353" spans="1:8" s="27" customFormat="1" ht="15.75" x14ac:dyDescent="0.25">
      <c r="A353" s="20">
        <v>1</v>
      </c>
      <c r="B353" s="21" t="s">
        <v>13</v>
      </c>
      <c r="C353" s="14">
        <f t="shared" ref="C353:G353" si="286">C355+C361+C365+C366</f>
        <v>3471.2098000000005</v>
      </c>
      <c r="D353" s="14">
        <f t="shared" si="286"/>
        <v>6912.0591999999997</v>
      </c>
      <c r="E353" s="14">
        <f t="shared" si="286"/>
        <v>3903.5670000000005</v>
      </c>
      <c r="F353" s="14">
        <f t="shared" si="286"/>
        <v>2319.8649999999998</v>
      </c>
      <c r="G353" s="14">
        <f t="shared" si="286"/>
        <v>2380.7580000000003</v>
      </c>
      <c r="H353" s="14">
        <f t="shared" ref="H353" si="287">H355+H361+H365+H366</f>
        <v>2485.375</v>
      </c>
    </row>
    <row r="354" spans="1:8" s="27" customFormat="1" ht="15.75" x14ac:dyDescent="0.25">
      <c r="A354" s="20">
        <v>2</v>
      </c>
      <c r="B354" s="21" t="s">
        <v>14</v>
      </c>
      <c r="C354" s="14"/>
      <c r="D354" s="14"/>
      <c r="E354" s="14"/>
      <c r="F354" s="14"/>
      <c r="G354" s="14"/>
      <c r="H354" s="14"/>
    </row>
    <row r="355" spans="1:8" s="27" customFormat="1" ht="15.75" x14ac:dyDescent="0.25">
      <c r="A355" s="20">
        <v>3</v>
      </c>
      <c r="B355" s="21" t="s">
        <v>15</v>
      </c>
      <c r="C355" s="14">
        <f t="shared" ref="C355:G355" si="288">C358+C359+C360</f>
        <v>1129.1098000000002</v>
      </c>
      <c r="D355" s="14">
        <f t="shared" si="288"/>
        <v>1220.3592000000001</v>
      </c>
      <c r="E355" s="14">
        <f t="shared" si="288"/>
        <v>1850.867</v>
      </c>
      <c r="F355" s="14">
        <f t="shared" si="288"/>
        <v>1986.365</v>
      </c>
      <c r="G355" s="14">
        <f t="shared" si="288"/>
        <v>2132.1580000000004</v>
      </c>
      <c r="H355" s="14">
        <f t="shared" ref="H355" si="289">H358+H359+H360</f>
        <v>1471.6950000000002</v>
      </c>
    </row>
    <row r="356" spans="1:8" s="27" customFormat="1" ht="15.75" x14ac:dyDescent="0.25">
      <c r="A356" s="20">
        <v>4</v>
      </c>
      <c r="B356" s="21" t="s">
        <v>14</v>
      </c>
      <c r="C356" s="14"/>
      <c r="D356" s="14"/>
      <c r="E356" s="14"/>
      <c r="F356" s="14"/>
      <c r="G356" s="14"/>
      <c r="H356" s="14"/>
    </row>
    <row r="357" spans="1:8" s="27" customFormat="1" ht="15.75" x14ac:dyDescent="0.25">
      <c r="A357" s="20">
        <v>5</v>
      </c>
      <c r="B357" s="21" t="s">
        <v>16</v>
      </c>
      <c r="C357" s="14">
        <v>0</v>
      </c>
      <c r="D357" s="14">
        <f>D355/C355*100</f>
        <v>108.08153467448427</v>
      </c>
      <c r="E357" s="14">
        <f>E355/D355*100</f>
        <v>151.66575545954009</v>
      </c>
      <c r="F357" s="14">
        <f>F355/E355*100</f>
        <v>107.32078534005956</v>
      </c>
      <c r="G357" s="14">
        <f>G355/F355*100</f>
        <v>107.33968832515677</v>
      </c>
      <c r="H357" s="14">
        <f>H355/G355*100</f>
        <v>69.023730886735407</v>
      </c>
    </row>
    <row r="358" spans="1:8" s="27" customFormat="1" ht="15.75" x14ac:dyDescent="0.25">
      <c r="A358" s="20">
        <v>6</v>
      </c>
      <c r="B358" s="21" t="s">
        <v>17</v>
      </c>
      <c r="C358" s="14">
        <v>1082.1382000000001</v>
      </c>
      <c r="D358" s="14">
        <v>1147.7427</v>
      </c>
      <c r="E358" s="14">
        <v>1808.6</v>
      </c>
      <c r="F358" s="14">
        <v>1944.165</v>
      </c>
      <c r="G358" s="14">
        <v>2089.9580000000001</v>
      </c>
      <c r="H358" s="14">
        <v>1439.095</v>
      </c>
    </row>
    <row r="359" spans="1:8" s="27" customFormat="1" ht="15.75" x14ac:dyDescent="0.25">
      <c r="A359" s="20">
        <v>7</v>
      </c>
      <c r="B359" s="21" t="s">
        <v>18</v>
      </c>
      <c r="C359" s="14">
        <v>42.071599999999997</v>
      </c>
      <c r="D359" s="14">
        <v>38.716500000000003</v>
      </c>
      <c r="E359" s="14">
        <v>34.366999999999997</v>
      </c>
      <c r="F359" s="14">
        <v>34.4</v>
      </c>
      <c r="G359" s="14">
        <v>34.4</v>
      </c>
      <c r="H359" s="14">
        <v>30.9</v>
      </c>
    </row>
    <row r="360" spans="1:8" s="27" customFormat="1" ht="31.5" x14ac:dyDescent="0.25">
      <c r="A360" s="20">
        <v>8</v>
      </c>
      <c r="B360" s="21" t="s">
        <v>19</v>
      </c>
      <c r="C360" s="14">
        <v>4.9000000000000004</v>
      </c>
      <c r="D360" s="14">
        <v>33.9</v>
      </c>
      <c r="E360" s="14">
        <v>7.9</v>
      </c>
      <c r="F360" s="14">
        <v>7.8</v>
      </c>
      <c r="G360" s="14">
        <v>7.8</v>
      </c>
      <c r="H360" s="14">
        <v>1.7</v>
      </c>
    </row>
    <row r="361" spans="1:8" s="27" customFormat="1" ht="15.75" x14ac:dyDescent="0.25">
      <c r="A361" s="20">
        <v>9</v>
      </c>
      <c r="B361" s="21" t="s">
        <v>20</v>
      </c>
      <c r="C361" s="14">
        <f t="shared" ref="C361:G361" si="290">C362+C363+C364</f>
        <v>2294.8000000000002</v>
      </c>
      <c r="D361" s="14">
        <f t="shared" si="290"/>
        <v>5620</v>
      </c>
      <c r="E361" s="14">
        <f t="shared" si="290"/>
        <v>1992.3000000000002</v>
      </c>
      <c r="F361" s="14">
        <f t="shared" si="290"/>
        <v>333.5</v>
      </c>
      <c r="G361" s="14">
        <f t="shared" si="290"/>
        <v>248.6</v>
      </c>
      <c r="H361" s="14">
        <f t="shared" ref="H361" si="291">H362+H363+H364</f>
        <v>1013.68</v>
      </c>
    </row>
    <row r="362" spans="1:8" s="27" customFormat="1" ht="15.75" x14ac:dyDescent="0.25">
      <c r="A362" s="20">
        <v>10</v>
      </c>
      <c r="B362" s="21" t="s">
        <v>21</v>
      </c>
      <c r="C362" s="14">
        <v>999.6</v>
      </c>
      <c r="D362" s="14">
        <v>1124.4000000000001</v>
      </c>
      <c r="E362" s="14">
        <v>633.6</v>
      </c>
      <c r="F362" s="14">
        <v>333.5</v>
      </c>
      <c r="G362" s="14">
        <v>248.6</v>
      </c>
      <c r="H362" s="14">
        <v>1013.68</v>
      </c>
    </row>
    <row r="363" spans="1:8" s="27" customFormat="1" ht="15.75" x14ac:dyDescent="0.25">
      <c r="A363" s="20">
        <v>11</v>
      </c>
      <c r="B363" s="21" t="s">
        <v>22</v>
      </c>
      <c r="C363" s="14">
        <v>1020.6</v>
      </c>
      <c r="D363" s="14">
        <v>3437.7</v>
      </c>
      <c r="E363" s="14">
        <v>327</v>
      </c>
      <c r="F363" s="14"/>
      <c r="G363" s="14"/>
      <c r="H363" s="14"/>
    </row>
    <row r="364" spans="1:8" s="27" customFormat="1" ht="31.5" x14ac:dyDescent="0.25">
      <c r="A364" s="20">
        <v>12</v>
      </c>
      <c r="B364" s="21" t="s">
        <v>23</v>
      </c>
      <c r="C364" s="14">
        <v>274.60000000000002</v>
      </c>
      <c r="D364" s="14">
        <v>1057.9000000000001</v>
      </c>
      <c r="E364" s="14">
        <v>1031.7</v>
      </c>
      <c r="F364" s="14"/>
      <c r="G364" s="14"/>
      <c r="H364" s="14"/>
    </row>
    <row r="365" spans="1:8" s="27" customFormat="1" ht="31.5" x14ac:dyDescent="0.25">
      <c r="A365" s="20">
        <v>13</v>
      </c>
      <c r="B365" s="21" t="s">
        <v>24</v>
      </c>
      <c r="C365" s="14">
        <v>47.3</v>
      </c>
      <c r="D365" s="14">
        <v>71.7</v>
      </c>
      <c r="E365" s="14">
        <v>60.4</v>
      </c>
      <c r="F365" s="14">
        <v>0</v>
      </c>
      <c r="G365" s="14">
        <v>0</v>
      </c>
      <c r="H365" s="14">
        <v>0</v>
      </c>
    </row>
    <row r="366" spans="1:8" s="27" customFormat="1" ht="47.25" x14ac:dyDescent="0.25">
      <c r="A366" s="20">
        <v>14</v>
      </c>
      <c r="B366" s="21" t="s">
        <v>25</v>
      </c>
      <c r="C366" s="14"/>
      <c r="D366" s="14"/>
      <c r="E366" s="14"/>
      <c r="F366" s="14"/>
      <c r="G366" s="14"/>
      <c r="H366" s="14"/>
    </row>
    <row r="367" spans="1:8" s="27" customFormat="1" ht="15.75" x14ac:dyDescent="0.25">
      <c r="A367" s="20">
        <v>15</v>
      </c>
      <c r="B367" s="21" t="s">
        <v>26</v>
      </c>
      <c r="C367" s="14">
        <v>4024.6</v>
      </c>
      <c r="D367" s="14">
        <v>7138.3</v>
      </c>
      <c r="E367" s="14">
        <v>4024.7</v>
      </c>
      <c r="F367" s="14">
        <v>2319.9</v>
      </c>
      <c r="G367" s="14">
        <v>2380.8000000000002</v>
      </c>
      <c r="H367" s="14">
        <v>2485.375</v>
      </c>
    </row>
    <row r="368" spans="1:8" s="27" customFormat="1" ht="15.75" x14ac:dyDescent="0.25">
      <c r="A368" s="20">
        <v>16</v>
      </c>
      <c r="B368" s="21" t="s">
        <v>14</v>
      </c>
      <c r="C368" s="14"/>
      <c r="D368" s="14"/>
      <c r="E368" s="14"/>
      <c r="F368" s="14"/>
      <c r="G368" s="14"/>
      <c r="H368" s="14"/>
    </row>
    <row r="369" spans="1:8" s="27" customFormat="1" ht="15.75" x14ac:dyDescent="0.25">
      <c r="A369" s="20">
        <v>17</v>
      </c>
      <c r="B369" s="21" t="s">
        <v>16</v>
      </c>
      <c r="C369" s="14">
        <v>0</v>
      </c>
      <c r="D369" s="14">
        <f>D367/C367*100</f>
        <v>177.36669482681509</v>
      </c>
      <c r="E369" s="14">
        <f>E367/D367*100</f>
        <v>56.381771570261819</v>
      </c>
      <c r="F369" s="14">
        <f>F367/E367*100</f>
        <v>57.641563346336376</v>
      </c>
      <c r="G369" s="14">
        <f>G367/F367*100</f>
        <v>102.62511315142895</v>
      </c>
      <c r="H369" s="14">
        <f>H367/G367*100</f>
        <v>104.39243111559139</v>
      </c>
    </row>
    <row r="370" spans="1:8" s="27" customFormat="1" ht="15.75" x14ac:dyDescent="0.25">
      <c r="A370" s="20">
        <v>18</v>
      </c>
      <c r="B370" s="21" t="s">
        <v>27</v>
      </c>
      <c r="C370" s="14">
        <f>C353-C367</f>
        <v>-553.39019999999937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</row>
    <row r="371" spans="1:8" s="27" customFormat="1" ht="15.75" x14ac:dyDescent="0.25">
      <c r="A371" s="20">
        <v>19</v>
      </c>
      <c r="B371" s="21" t="s">
        <v>14</v>
      </c>
      <c r="C371" s="14"/>
      <c r="D371" s="14"/>
      <c r="E371" s="14"/>
      <c r="F371" s="14"/>
      <c r="G371" s="14"/>
      <c r="H371" s="14"/>
    </row>
    <row r="372" spans="1:8" s="27" customFormat="1" ht="15.75" x14ac:dyDescent="0.25">
      <c r="A372" s="20">
        <v>20</v>
      </c>
      <c r="B372" s="21" t="s">
        <v>16</v>
      </c>
      <c r="C372" s="14">
        <v>0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</row>
    <row r="373" spans="1:8" s="27" customFormat="1" ht="15.75" x14ac:dyDescent="0.25">
      <c r="A373" s="31"/>
      <c r="B373" s="25" t="s">
        <v>34</v>
      </c>
      <c r="C373" s="26"/>
      <c r="D373" s="40"/>
      <c r="E373" s="40"/>
      <c r="F373" s="40"/>
      <c r="G373" s="40"/>
      <c r="H373" s="40"/>
    </row>
    <row r="374" spans="1:8" s="27" customFormat="1" ht="15.75" x14ac:dyDescent="0.25">
      <c r="A374" s="20">
        <v>1</v>
      </c>
      <c r="B374" s="21" t="s">
        <v>13</v>
      </c>
      <c r="C374" s="14">
        <f t="shared" ref="C374:H374" si="292">C376+C382+C387+C388</f>
        <v>19868.536</v>
      </c>
      <c r="D374" s="14">
        <f t="shared" si="292"/>
        <v>15118.713</v>
      </c>
      <c r="E374" s="14">
        <f t="shared" si="292"/>
        <v>46199.47</v>
      </c>
      <c r="F374" s="14">
        <f t="shared" si="292"/>
        <v>51707.7</v>
      </c>
      <c r="G374" s="14">
        <f t="shared" si="292"/>
        <v>59726.399999999994</v>
      </c>
      <c r="H374" s="14">
        <f t="shared" si="292"/>
        <v>39767.955999999998</v>
      </c>
    </row>
    <row r="375" spans="1:8" s="27" customFormat="1" ht="15.75" x14ac:dyDescent="0.25">
      <c r="A375" s="20">
        <v>2</v>
      </c>
      <c r="B375" s="21" t="s">
        <v>14</v>
      </c>
      <c r="C375" s="14"/>
      <c r="D375" s="14"/>
      <c r="E375" s="14"/>
      <c r="F375" s="14"/>
      <c r="G375" s="14"/>
      <c r="H375" s="14"/>
    </row>
    <row r="376" spans="1:8" s="27" customFormat="1" ht="15.75" x14ac:dyDescent="0.25">
      <c r="A376" s="20">
        <v>3</v>
      </c>
      <c r="B376" s="21" t="s">
        <v>15</v>
      </c>
      <c r="C376" s="14">
        <f t="shared" ref="C376:G376" si="293">C379+C380+C381</f>
        <v>11598.3</v>
      </c>
      <c r="D376" s="14">
        <f t="shared" si="293"/>
        <v>12731.1</v>
      </c>
      <c r="E376" s="14">
        <f t="shared" si="293"/>
        <v>42419.4</v>
      </c>
      <c r="F376" s="14">
        <f t="shared" si="293"/>
        <v>51707.7</v>
      </c>
      <c r="G376" s="14">
        <f t="shared" si="293"/>
        <v>59726.399999999994</v>
      </c>
      <c r="H376" s="14">
        <f t="shared" ref="H376" si="294">H379+H380+H381</f>
        <v>39767.955999999998</v>
      </c>
    </row>
    <row r="377" spans="1:8" s="27" customFormat="1" ht="15.75" x14ac:dyDescent="0.25">
      <c r="A377" s="20">
        <v>4</v>
      </c>
      <c r="B377" s="21" t="s">
        <v>14</v>
      </c>
      <c r="C377" s="14"/>
      <c r="D377" s="14"/>
      <c r="E377" s="14"/>
      <c r="F377" s="14"/>
      <c r="G377" s="14"/>
      <c r="H377" s="14"/>
    </row>
    <row r="378" spans="1:8" s="27" customFormat="1" ht="15.75" x14ac:dyDescent="0.25">
      <c r="A378" s="20">
        <v>5</v>
      </c>
      <c r="B378" s="21" t="s">
        <v>16</v>
      </c>
      <c r="C378" s="14">
        <v>0</v>
      </c>
      <c r="D378" s="14">
        <f>D376/C376*100</f>
        <v>109.76694860453688</v>
      </c>
      <c r="E378" s="14">
        <f>E376/D376*100</f>
        <v>333.19508919103612</v>
      </c>
      <c r="F378" s="14">
        <f>F376/E376*100</f>
        <v>121.89634931187146</v>
      </c>
      <c r="G378" s="14">
        <f>G376/F376*100</f>
        <v>115.50774836242958</v>
      </c>
      <c r="H378" s="14">
        <f>H376/G376*100</f>
        <v>66.583547643922955</v>
      </c>
    </row>
    <row r="379" spans="1:8" s="27" customFormat="1" ht="15.75" x14ac:dyDescent="0.25">
      <c r="A379" s="20">
        <v>6</v>
      </c>
      <c r="B379" s="21" t="s">
        <v>17</v>
      </c>
      <c r="C379" s="14">
        <v>11171.3</v>
      </c>
      <c r="D379" s="14">
        <v>11833.9</v>
      </c>
      <c r="E379" s="14">
        <v>42145.8</v>
      </c>
      <c r="F379" s="14">
        <v>50592</v>
      </c>
      <c r="G379" s="14">
        <v>58501.599999999999</v>
      </c>
      <c r="H379" s="14">
        <v>39451.256000000001</v>
      </c>
    </row>
    <row r="380" spans="1:8" s="27" customFormat="1" ht="15.75" x14ac:dyDescent="0.25">
      <c r="A380" s="20">
        <v>7</v>
      </c>
      <c r="B380" s="21" t="s">
        <v>18</v>
      </c>
      <c r="C380" s="14">
        <v>184.2</v>
      </c>
      <c r="D380" s="14">
        <v>122.2</v>
      </c>
      <c r="E380" s="14">
        <v>173.6</v>
      </c>
      <c r="F380" s="14">
        <v>173.6</v>
      </c>
      <c r="G380" s="14">
        <v>173.6</v>
      </c>
      <c r="H380" s="14">
        <v>201</v>
      </c>
    </row>
    <row r="381" spans="1:8" s="27" customFormat="1" ht="31.5" x14ac:dyDescent="0.25">
      <c r="A381" s="20">
        <v>8</v>
      </c>
      <c r="B381" s="21" t="s">
        <v>19</v>
      </c>
      <c r="C381" s="14">
        <v>242.8</v>
      </c>
      <c r="D381" s="14">
        <v>775</v>
      </c>
      <c r="E381" s="14">
        <v>100</v>
      </c>
      <c r="F381" s="14">
        <v>942.1</v>
      </c>
      <c r="G381" s="14">
        <v>1051.2</v>
      </c>
      <c r="H381" s="14">
        <v>115.7</v>
      </c>
    </row>
    <row r="382" spans="1:8" s="27" customFormat="1" ht="15.75" x14ac:dyDescent="0.25">
      <c r="A382" s="20">
        <v>9</v>
      </c>
      <c r="B382" s="21" t="s">
        <v>20</v>
      </c>
      <c r="C382" s="14">
        <f t="shared" ref="C382:H382" si="295">C383+C384+C385+C386</f>
        <v>7774.0360000000001</v>
      </c>
      <c r="D382" s="14">
        <f>D383+D384+D385+D386</f>
        <v>1957.7130000000002</v>
      </c>
      <c r="E382" s="14">
        <f t="shared" si="295"/>
        <v>2513.4700000000003</v>
      </c>
      <c r="F382" s="14">
        <f t="shared" si="295"/>
        <v>0</v>
      </c>
      <c r="G382" s="14">
        <f t="shared" si="295"/>
        <v>0</v>
      </c>
      <c r="H382" s="14">
        <f t="shared" si="295"/>
        <v>0</v>
      </c>
    </row>
    <row r="383" spans="1:8" s="27" customFormat="1" ht="31.5" x14ac:dyDescent="0.25">
      <c r="A383" s="20">
        <v>10</v>
      </c>
      <c r="B383" s="21" t="s">
        <v>30</v>
      </c>
      <c r="C383" s="14">
        <v>176.636</v>
      </c>
      <c r="D383" s="14">
        <v>118.313</v>
      </c>
      <c r="E383" s="14">
        <v>471.97</v>
      </c>
      <c r="F383" s="14"/>
      <c r="G383" s="14"/>
      <c r="H383" s="14"/>
    </row>
    <row r="384" spans="1:8" s="27" customFormat="1" ht="15.75" x14ac:dyDescent="0.25">
      <c r="A384" s="20">
        <v>11</v>
      </c>
      <c r="B384" s="21" t="s">
        <v>21</v>
      </c>
      <c r="C384" s="14"/>
      <c r="D384" s="14"/>
      <c r="E384" s="14"/>
      <c r="F384" s="14"/>
      <c r="G384" s="14"/>
      <c r="H384" s="14"/>
    </row>
    <row r="385" spans="1:8" s="27" customFormat="1" ht="15.75" x14ac:dyDescent="0.25">
      <c r="A385" s="20">
        <v>12</v>
      </c>
      <c r="B385" s="21" t="s">
        <v>22</v>
      </c>
      <c r="C385" s="14">
        <v>3130.9</v>
      </c>
      <c r="D385" s="14">
        <v>1072.7</v>
      </c>
      <c r="E385" s="14">
        <v>415.2</v>
      </c>
      <c r="F385" s="14"/>
      <c r="G385" s="14"/>
      <c r="H385" s="14">
        <v>0</v>
      </c>
    </row>
    <row r="386" spans="1:8" s="27" customFormat="1" ht="31.5" x14ac:dyDescent="0.25">
      <c r="A386" s="20">
        <v>13</v>
      </c>
      <c r="B386" s="21" t="s">
        <v>23</v>
      </c>
      <c r="C386" s="14">
        <v>4466.5</v>
      </c>
      <c r="D386" s="14">
        <v>766.7</v>
      </c>
      <c r="E386" s="14">
        <v>1626.3</v>
      </c>
      <c r="F386" s="14"/>
      <c r="G386" s="14"/>
      <c r="H386" s="14">
        <v>0</v>
      </c>
    </row>
    <row r="387" spans="1:8" s="27" customFormat="1" ht="31.5" x14ac:dyDescent="0.25">
      <c r="A387" s="20">
        <v>14</v>
      </c>
      <c r="B387" s="21" t="s">
        <v>24</v>
      </c>
      <c r="C387" s="14">
        <v>496.2</v>
      </c>
      <c r="D387" s="14">
        <v>429.9</v>
      </c>
      <c r="E387" s="14">
        <v>1266.5999999999999</v>
      </c>
      <c r="F387" s="14"/>
      <c r="G387" s="14"/>
      <c r="H387" s="14"/>
    </row>
    <row r="388" spans="1:8" s="27" customFormat="1" ht="47.25" x14ac:dyDescent="0.25">
      <c r="A388" s="20">
        <v>15</v>
      </c>
      <c r="B388" s="21" t="s">
        <v>25</v>
      </c>
      <c r="C388" s="14"/>
      <c r="D388" s="14"/>
      <c r="E388" s="14"/>
      <c r="F388" s="14"/>
      <c r="G388" s="14"/>
      <c r="H388" s="14"/>
    </row>
    <row r="389" spans="1:8" s="27" customFormat="1" ht="15.75" x14ac:dyDescent="0.25">
      <c r="A389" s="20">
        <v>16</v>
      </c>
      <c r="B389" s="21" t="s">
        <v>26</v>
      </c>
      <c r="C389" s="14">
        <v>22435.1</v>
      </c>
      <c r="D389" s="14">
        <v>16335.5</v>
      </c>
      <c r="E389" s="14">
        <v>54346.2</v>
      </c>
      <c r="F389" s="14">
        <v>51707.7</v>
      </c>
      <c r="G389" s="14">
        <v>59726.400000000001</v>
      </c>
      <c r="H389" s="14">
        <v>39767.955999999998</v>
      </c>
    </row>
    <row r="390" spans="1:8" s="27" customFormat="1" ht="15.75" x14ac:dyDescent="0.25">
      <c r="A390" s="20">
        <v>17</v>
      </c>
      <c r="B390" s="21" t="s">
        <v>14</v>
      </c>
      <c r="C390" s="14"/>
      <c r="D390" s="14"/>
      <c r="E390" s="14"/>
      <c r="F390" s="14"/>
      <c r="G390" s="14"/>
      <c r="H390" s="14"/>
    </row>
    <row r="391" spans="1:8" s="27" customFormat="1" ht="15.75" x14ac:dyDescent="0.25">
      <c r="A391" s="20">
        <v>18</v>
      </c>
      <c r="B391" s="21" t="s">
        <v>16</v>
      </c>
      <c r="C391" s="14">
        <v>0</v>
      </c>
      <c r="D391" s="14">
        <f>D389/C389*100</f>
        <v>72.812245098082911</v>
      </c>
      <c r="E391" s="14">
        <f>E389/D389*100</f>
        <v>332.68770469223472</v>
      </c>
      <c r="F391" s="14">
        <f>F389/E389*100</f>
        <v>95.145014738840985</v>
      </c>
      <c r="G391" s="14">
        <f>G389/F389*100</f>
        <v>115.50774836242958</v>
      </c>
      <c r="H391" s="14">
        <f>H389/G389*100</f>
        <v>66.583547643922941</v>
      </c>
    </row>
    <row r="392" spans="1:8" s="27" customFormat="1" ht="15.75" x14ac:dyDescent="0.25">
      <c r="A392" s="20">
        <v>19</v>
      </c>
      <c r="B392" s="21" t="s">
        <v>27</v>
      </c>
      <c r="C392" s="14">
        <f t="shared" ref="C392:H392" si="296">C374-C389</f>
        <v>-2566.5639999999985</v>
      </c>
      <c r="D392" s="14">
        <f t="shared" si="296"/>
        <v>-1216.7870000000003</v>
      </c>
      <c r="E392" s="14">
        <f t="shared" si="296"/>
        <v>-8146.7299999999959</v>
      </c>
      <c r="F392" s="14">
        <f t="shared" si="296"/>
        <v>0</v>
      </c>
      <c r="G392" s="14">
        <f t="shared" si="296"/>
        <v>0</v>
      </c>
      <c r="H392" s="14">
        <f t="shared" si="296"/>
        <v>0</v>
      </c>
    </row>
    <row r="393" spans="1:8" s="27" customFormat="1" ht="15.75" x14ac:dyDescent="0.25">
      <c r="A393" s="20">
        <v>20</v>
      </c>
      <c r="B393" s="21" t="s">
        <v>14</v>
      </c>
      <c r="C393" s="14"/>
      <c r="D393" s="14"/>
      <c r="E393" s="14"/>
      <c r="F393" s="14"/>
      <c r="G393" s="14"/>
      <c r="H393" s="14"/>
    </row>
    <row r="394" spans="1:8" s="27" customFormat="1" ht="15.75" x14ac:dyDescent="0.25">
      <c r="A394" s="20">
        <v>21</v>
      </c>
      <c r="B394" s="21" t="s">
        <v>16</v>
      </c>
      <c r="C394" s="14">
        <v>0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</row>
    <row r="395" spans="1:8" s="27" customFormat="1" ht="15.75" x14ac:dyDescent="0.25">
      <c r="A395" s="31"/>
      <c r="B395" s="25" t="s">
        <v>35</v>
      </c>
      <c r="C395" s="26"/>
      <c r="D395" s="40"/>
      <c r="E395" s="40"/>
      <c r="F395" s="40"/>
      <c r="G395" s="40"/>
      <c r="H395" s="40"/>
    </row>
    <row r="396" spans="1:8" s="27" customFormat="1" ht="15.75" x14ac:dyDescent="0.25">
      <c r="A396" s="20">
        <v>1</v>
      </c>
      <c r="B396" s="21" t="s">
        <v>13</v>
      </c>
      <c r="C396" s="14">
        <f t="shared" ref="C396:H396" si="297">C398+C404+C409+C410</f>
        <v>4796.7089999999998</v>
      </c>
      <c r="D396" s="14">
        <f t="shared" si="297"/>
        <v>4049.143</v>
      </c>
      <c r="E396" s="14">
        <f t="shared" si="297"/>
        <v>3254.5480000000002</v>
      </c>
      <c r="F396" s="14">
        <f t="shared" si="297"/>
        <v>2624.35</v>
      </c>
      <c r="G396" s="14">
        <f t="shared" si="297"/>
        <v>2757.1750000000002</v>
      </c>
      <c r="H396" s="14">
        <f t="shared" si="297"/>
        <v>2757.1750000000002</v>
      </c>
    </row>
    <row r="397" spans="1:8" s="27" customFormat="1" ht="15.75" x14ac:dyDescent="0.25">
      <c r="A397" s="20">
        <v>2</v>
      </c>
      <c r="B397" s="21" t="s">
        <v>14</v>
      </c>
      <c r="C397" s="14"/>
      <c r="D397" s="14"/>
      <c r="E397" s="14"/>
      <c r="F397" s="14"/>
      <c r="G397" s="14"/>
      <c r="H397" s="14"/>
    </row>
    <row r="398" spans="1:8" s="27" customFormat="1" ht="15.75" x14ac:dyDescent="0.25">
      <c r="A398" s="20">
        <v>3</v>
      </c>
      <c r="B398" s="21" t="s">
        <v>15</v>
      </c>
      <c r="C398" s="14">
        <f t="shared" ref="C398:G398" si="298">C401+C402+C403</f>
        <v>1497</v>
      </c>
      <c r="D398" s="14">
        <f t="shared" si="298"/>
        <v>1637.1000000000001</v>
      </c>
      <c r="E398" s="14">
        <f t="shared" si="298"/>
        <v>2251.1370000000002</v>
      </c>
      <c r="F398" s="14">
        <f t="shared" si="298"/>
        <v>2624.35</v>
      </c>
      <c r="G398" s="14">
        <f t="shared" si="298"/>
        <v>2757.1750000000002</v>
      </c>
      <c r="H398" s="14">
        <f t="shared" ref="H398" si="299">H401+H402+H403</f>
        <v>2065.1579999999999</v>
      </c>
    </row>
    <row r="399" spans="1:8" s="27" customFormat="1" ht="15.75" x14ac:dyDescent="0.25">
      <c r="A399" s="20">
        <v>4</v>
      </c>
      <c r="B399" s="21" t="s">
        <v>14</v>
      </c>
      <c r="C399" s="14"/>
      <c r="D399" s="14"/>
      <c r="E399" s="14"/>
      <c r="F399" s="14"/>
      <c r="G399" s="14"/>
      <c r="H399" s="14"/>
    </row>
    <row r="400" spans="1:8" s="27" customFormat="1" ht="15.75" x14ac:dyDescent="0.25">
      <c r="A400" s="20">
        <v>5</v>
      </c>
      <c r="B400" s="21" t="s">
        <v>16</v>
      </c>
      <c r="C400" s="14">
        <v>0</v>
      </c>
      <c r="D400" s="14">
        <f>D398/C398*100</f>
        <v>109.35871743486976</v>
      </c>
      <c r="E400" s="14">
        <f>E398/D398*100</f>
        <v>137.50760491112334</v>
      </c>
      <c r="F400" s="14">
        <f>F398/E398*100</f>
        <v>116.57886659052734</v>
      </c>
      <c r="G400" s="14">
        <f>G398/F398*100</f>
        <v>105.06125326271267</v>
      </c>
      <c r="H400" s="14">
        <f>H398/G398*100</f>
        <v>74.901230426070157</v>
      </c>
    </row>
    <row r="401" spans="1:8" s="27" customFormat="1" ht="15.75" x14ac:dyDescent="0.25">
      <c r="A401" s="20">
        <v>6</v>
      </c>
      <c r="B401" s="21" t="s">
        <v>17</v>
      </c>
      <c r="C401" s="14">
        <v>1445</v>
      </c>
      <c r="D401" s="14">
        <v>1592.5</v>
      </c>
      <c r="E401" s="14">
        <v>2216.1370000000002</v>
      </c>
      <c r="F401" s="14">
        <v>2600.15</v>
      </c>
      <c r="G401" s="14">
        <v>2732.5749999999998</v>
      </c>
      <c r="H401" s="14">
        <v>2040.5579999999998</v>
      </c>
    </row>
    <row r="402" spans="1:8" s="27" customFormat="1" ht="15.75" x14ac:dyDescent="0.25">
      <c r="A402" s="20">
        <v>7</v>
      </c>
      <c r="B402" s="21" t="s">
        <v>18</v>
      </c>
      <c r="C402" s="14">
        <v>36</v>
      </c>
      <c r="D402" s="14">
        <v>27.7</v>
      </c>
      <c r="E402" s="14">
        <v>25</v>
      </c>
      <c r="F402" s="14">
        <v>18</v>
      </c>
      <c r="G402" s="14">
        <v>18.3</v>
      </c>
      <c r="H402" s="14">
        <v>18.3</v>
      </c>
    </row>
    <row r="403" spans="1:8" s="27" customFormat="1" ht="31.5" x14ac:dyDescent="0.25">
      <c r="A403" s="20">
        <v>8</v>
      </c>
      <c r="B403" s="21" t="s">
        <v>19</v>
      </c>
      <c r="C403" s="14">
        <v>16</v>
      </c>
      <c r="D403" s="14">
        <v>16.899999999999999</v>
      </c>
      <c r="E403" s="14">
        <v>10</v>
      </c>
      <c r="F403" s="14">
        <v>6.2</v>
      </c>
      <c r="G403" s="14">
        <v>6.3</v>
      </c>
      <c r="H403" s="14">
        <v>6.3</v>
      </c>
    </row>
    <row r="404" spans="1:8" s="27" customFormat="1" ht="15.75" x14ac:dyDescent="0.25">
      <c r="A404" s="20">
        <v>9</v>
      </c>
      <c r="B404" s="21" t="s">
        <v>20</v>
      </c>
      <c r="C404" s="14">
        <f t="shared" ref="C404:H404" si="300">C405+C406+C407+C408</f>
        <v>3206.7089999999998</v>
      </c>
      <c r="D404" s="14">
        <f t="shared" si="300"/>
        <v>2294.8429999999998</v>
      </c>
      <c r="E404" s="14">
        <f t="shared" si="300"/>
        <v>904.1930000000001</v>
      </c>
      <c r="F404" s="14">
        <f t="shared" si="300"/>
        <v>0</v>
      </c>
      <c r="G404" s="14">
        <f t="shared" si="300"/>
        <v>0</v>
      </c>
      <c r="H404" s="14">
        <f t="shared" si="300"/>
        <v>692.01700000000005</v>
      </c>
    </row>
    <row r="405" spans="1:8" s="27" customFormat="1" ht="31.5" x14ac:dyDescent="0.25">
      <c r="A405" s="20">
        <v>10</v>
      </c>
      <c r="B405" s="21" t="s">
        <v>30</v>
      </c>
      <c r="C405" s="14">
        <v>2.7090000000000001</v>
      </c>
      <c r="D405" s="14">
        <v>25.242999999999999</v>
      </c>
      <c r="E405" s="14">
        <v>131.779</v>
      </c>
      <c r="F405" s="14"/>
      <c r="G405" s="14"/>
      <c r="H405" s="14"/>
    </row>
    <row r="406" spans="1:8" s="27" customFormat="1" ht="15.75" x14ac:dyDescent="0.25">
      <c r="A406" s="20">
        <v>11</v>
      </c>
      <c r="B406" s="21" t="s">
        <v>21</v>
      </c>
      <c r="C406" s="14">
        <v>805</v>
      </c>
      <c r="D406" s="14">
        <v>936.4</v>
      </c>
      <c r="E406" s="14">
        <v>294.72000000000003</v>
      </c>
      <c r="F406" s="14">
        <v>0</v>
      </c>
      <c r="G406" s="14">
        <v>0</v>
      </c>
      <c r="H406" s="14">
        <v>692.01700000000005</v>
      </c>
    </row>
    <row r="407" spans="1:8" s="27" customFormat="1" ht="15.75" x14ac:dyDescent="0.25">
      <c r="A407" s="20">
        <v>12</v>
      </c>
      <c r="B407" s="21" t="s">
        <v>22</v>
      </c>
      <c r="C407" s="14">
        <v>2356</v>
      </c>
      <c r="D407" s="14">
        <v>1206.5</v>
      </c>
      <c r="E407" s="14">
        <v>378.99400000000003</v>
      </c>
      <c r="F407" s="14"/>
      <c r="G407" s="14"/>
      <c r="H407" s="14"/>
    </row>
    <row r="408" spans="1:8" s="27" customFormat="1" ht="31.5" x14ac:dyDescent="0.25">
      <c r="A408" s="20">
        <v>13</v>
      </c>
      <c r="B408" s="21" t="s">
        <v>23</v>
      </c>
      <c r="C408" s="14">
        <v>43</v>
      </c>
      <c r="D408" s="14">
        <v>126.7</v>
      </c>
      <c r="E408" s="14">
        <v>98.7</v>
      </c>
      <c r="F408" s="14"/>
      <c r="G408" s="14"/>
      <c r="H408" s="14"/>
    </row>
    <row r="409" spans="1:8" s="27" customFormat="1" ht="31.5" x14ac:dyDescent="0.25">
      <c r="A409" s="20">
        <v>14</v>
      </c>
      <c r="B409" s="21" t="s">
        <v>24</v>
      </c>
      <c r="C409" s="14">
        <v>93</v>
      </c>
      <c r="D409" s="14">
        <v>117.2</v>
      </c>
      <c r="E409" s="14">
        <v>99.218000000000004</v>
      </c>
      <c r="F409" s="14"/>
      <c r="G409" s="14"/>
      <c r="H409" s="14"/>
    </row>
    <row r="410" spans="1:8" s="27" customFormat="1" ht="47.25" x14ac:dyDescent="0.25">
      <c r="A410" s="20">
        <v>15</v>
      </c>
      <c r="B410" s="21" t="s">
        <v>25</v>
      </c>
      <c r="C410" s="14"/>
      <c r="D410" s="14"/>
      <c r="E410" s="14"/>
      <c r="F410" s="14"/>
      <c r="G410" s="14"/>
      <c r="H410" s="14"/>
    </row>
    <row r="411" spans="1:8" s="27" customFormat="1" ht="15.75" x14ac:dyDescent="0.25">
      <c r="A411" s="20">
        <v>16</v>
      </c>
      <c r="B411" s="21" t="s">
        <v>26</v>
      </c>
      <c r="C411" s="14">
        <v>6139</v>
      </c>
      <c r="D411" s="14">
        <v>4092.4</v>
      </c>
      <c r="E411" s="14">
        <v>3046.7</v>
      </c>
      <c r="F411" s="14">
        <v>2624.35</v>
      </c>
      <c r="G411" s="14">
        <v>2757.1750000000002</v>
      </c>
      <c r="H411" s="14">
        <v>2757.1750000000002</v>
      </c>
    </row>
    <row r="412" spans="1:8" s="27" customFormat="1" ht="15.75" x14ac:dyDescent="0.25">
      <c r="A412" s="20">
        <v>17</v>
      </c>
      <c r="B412" s="21" t="s">
        <v>14</v>
      </c>
      <c r="C412" s="14"/>
      <c r="D412" s="14"/>
      <c r="E412" s="14"/>
      <c r="F412" s="14"/>
      <c r="G412" s="14"/>
      <c r="H412" s="14"/>
    </row>
    <row r="413" spans="1:8" s="27" customFormat="1" ht="15.75" x14ac:dyDescent="0.25">
      <c r="A413" s="20">
        <v>18</v>
      </c>
      <c r="B413" s="21" t="s">
        <v>16</v>
      </c>
      <c r="C413" s="14">
        <v>0</v>
      </c>
      <c r="D413" s="14">
        <f>D411/C411*100</f>
        <v>66.662322853885001</v>
      </c>
      <c r="E413" s="14">
        <f>E411/D411*100</f>
        <v>74.447756817515383</v>
      </c>
      <c r="F413" s="14">
        <f>F411/E411*100</f>
        <v>86.137460202842419</v>
      </c>
      <c r="G413" s="14">
        <f>G411/F411*100</f>
        <v>105.06125326271267</v>
      </c>
      <c r="H413" s="14">
        <f>H411/G411*100</f>
        <v>100</v>
      </c>
    </row>
    <row r="414" spans="1:8" s="27" customFormat="1" ht="15.75" x14ac:dyDescent="0.25">
      <c r="A414" s="20">
        <v>19</v>
      </c>
      <c r="B414" s="21" t="s">
        <v>27</v>
      </c>
      <c r="C414" s="14">
        <f t="shared" ref="C414:H414" si="301">C396-C411</f>
        <v>-1342.2910000000002</v>
      </c>
      <c r="D414" s="14">
        <f t="shared" si="301"/>
        <v>-43.257000000000062</v>
      </c>
      <c r="E414" s="14">
        <f t="shared" si="301"/>
        <v>207.84800000000041</v>
      </c>
      <c r="F414" s="14">
        <f t="shared" si="301"/>
        <v>0</v>
      </c>
      <c r="G414" s="14">
        <f t="shared" si="301"/>
        <v>0</v>
      </c>
      <c r="H414" s="14">
        <f t="shared" si="301"/>
        <v>0</v>
      </c>
    </row>
    <row r="415" spans="1:8" s="27" customFormat="1" ht="15.75" x14ac:dyDescent="0.25">
      <c r="A415" s="20">
        <v>20</v>
      </c>
      <c r="B415" s="21" t="s">
        <v>14</v>
      </c>
      <c r="C415" s="14"/>
      <c r="D415" s="14"/>
      <c r="E415" s="14"/>
      <c r="F415" s="14"/>
      <c r="G415" s="14"/>
      <c r="H415" s="14"/>
    </row>
    <row r="416" spans="1:8" s="27" customFormat="1" ht="15.75" x14ac:dyDescent="0.25">
      <c r="A416" s="20">
        <v>21</v>
      </c>
      <c r="B416" s="21" t="s">
        <v>16</v>
      </c>
      <c r="C416" s="14">
        <v>0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</row>
    <row r="417" spans="1:8" s="27" customFormat="1" ht="15.75" x14ac:dyDescent="0.25">
      <c r="A417" s="31"/>
      <c r="B417" s="25" t="s">
        <v>36</v>
      </c>
      <c r="C417" s="26"/>
      <c r="D417" s="40"/>
      <c r="E417" s="40"/>
      <c r="F417" s="40"/>
      <c r="G417" s="40"/>
      <c r="H417" s="40"/>
    </row>
    <row r="418" spans="1:8" s="27" customFormat="1" ht="15.75" x14ac:dyDescent="0.25">
      <c r="A418" s="20">
        <v>1</v>
      </c>
      <c r="B418" s="21" t="s">
        <v>13</v>
      </c>
      <c r="C418" s="14">
        <f t="shared" ref="C418:G418" si="302">C420+C426+C431+C432</f>
        <v>8183.8</v>
      </c>
      <c r="D418" s="14">
        <f t="shared" si="302"/>
        <v>7917.3510000000006</v>
      </c>
      <c r="E418" s="14">
        <f t="shared" si="302"/>
        <v>3348.5999999999995</v>
      </c>
      <c r="F418" s="14">
        <f t="shared" si="302"/>
        <v>2449.6000000000004</v>
      </c>
      <c r="G418" s="14">
        <f t="shared" si="302"/>
        <v>2614.6000000000004</v>
      </c>
      <c r="H418" s="14">
        <f t="shared" ref="H418" si="303">H420+H426+H431+H432</f>
        <v>2614.6000000000004</v>
      </c>
    </row>
    <row r="419" spans="1:8" s="27" customFormat="1" ht="15.75" x14ac:dyDescent="0.25">
      <c r="A419" s="20">
        <v>2</v>
      </c>
      <c r="B419" s="21" t="s">
        <v>14</v>
      </c>
      <c r="C419" s="14"/>
      <c r="D419" s="14"/>
      <c r="E419" s="14"/>
      <c r="F419" s="14"/>
      <c r="G419" s="14"/>
      <c r="H419" s="14"/>
    </row>
    <row r="420" spans="1:8" s="27" customFormat="1" ht="15.75" x14ac:dyDescent="0.25">
      <c r="A420" s="20">
        <v>3</v>
      </c>
      <c r="B420" s="21" t="s">
        <v>15</v>
      </c>
      <c r="C420" s="14">
        <f t="shared" ref="C420:G420" si="304">C423+C424+C425</f>
        <v>1236.5</v>
      </c>
      <c r="D420" s="14">
        <f t="shared" si="304"/>
        <v>1273.9000000000001</v>
      </c>
      <c r="E420" s="14">
        <f t="shared" si="304"/>
        <v>2284.4999999999995</v>
      </c>
      <c r="F420" s="14">
        <f t="shared" si="304"/>
        <v>2449.6000000000004</v>
      </c>
      <c r="G420" s="14">
        <f t="shared" si="304"/>
        <v>2614.6000000000004</v>
      </c>
      <c r="H420" s="14">
        <f t="shared" ref="H420" si="305">H423+H424+H425</f>
        <v>1650.5830000000001</v>
      </c>
    </row>
    <row r="421" spans="1:8" s="27" customFormat="1" ht="15.75" x14ac:dyDescent="0.25">
      <c r="A421" s="20">
        <v>4</v>
      </c>
      <c r="B421" s="21" t="s">
        <v>14</v>
      </c>
      <c r="C421" s="14"/>
      <c r="D421" s="14"/>
      <c r="E421" s="14"/>
      <c r="F421" s="14"/>
      <c r="G421" s="14"/>
      <c r="H421" s="14"/>
    </row>
    <row r="422" spans="1:8" s="27" customFormat="1" ht="15.75" x14ac:dyDescent="0.25">
      <c r="A422" s="20">
        <v>5</v>
      </c>
      <c r="B422" s="21" t="s">
        <v>16</v>
      </c>
      <c r="C422" s="14">
        <v>0</v>
      </c>
      <c r="D422" s="14">
        <f>D420/C420*100</f>
        <v>103.02466639708857</v>
      </c>
      <c r="E422" s="14">
        <f>E420/D420*100</f>
        <v>179.33118769134151</v>
      </c>
      <c r="F422" s="14">
        <f>F420/E420*100</f>
        <v>107.22696432479759</v>
      </c>
      <c r="G422" s="14">
        <f>G420/F420*100</f>
        <v>106.73579359895493</v>
      </c>
      <c r="H422" s="14">
        <f>H420/G420*100</f>
        <v>63.129465310181288</v>
      </c>
    </row>
    <row r="423" spans="1:8" s="27" customFormat="1" ht="15.75" x14ac:dyDescent="0.25">
      <c r="A423" s="20">
        <v>6</v>
      </c>
      <c r="B423" s="21" t="s">
        <v>17</v>
      </c>
      <c r="C423" s="14">
        <v>1178.8</v>
      </c>
      <c r="D423" s="14">
        <v>1229.5</v>
      </c>
      <c r="E423" s="14">
        <v>2257.6999999999998</v>
      </c>
      <c r="F423" s="14">
        <v>2421.3000000000002</v>
      </c>
      <c r="G423" s="14">
        <v>2584.8000000000002</v>
      </c>
      <c r="H423" s="14">
        <v>1620.7830000000001</v>
      </c>
    </row>
    <row r="424" spans="1:8" s="27" customFormat="1" ht="15.75" x14ac:dyDescent="0.25">
      <c r="A424" s="20">
        <v>7</v>
      </c>
      <c r="B424" s="21" t="s">
        <v>18</v>
      </c>
      <c r="C424" s="14">
        <v>53</v>
      </c>
      <c r="D424" s="14">
        <v>31.9</v>
      </c>
      <c r="E424" s="14">
        <v>25.2</v>
      </c>
      <c r="F424" s="14">
        <v>26.8</v>
      </c>
      <c r="G424" s="14">
        <v>27.8</v>
      </c>
      <c r="H424" s="14">
        <v>27.8</v>
      </c>
    </row>
    <row r="425" spans="1:8" s="27" customFormat="1" ht="31.5" x14ac:dyDescent="0.25">
      <c r="A425" s="20">
        <v>8</v>
      </c>
      <c r="B425" s="21" t="s">
        <v>19</v>
      </c>
      <c r="C425" s="14">
        <v>4.7</v>
      </c>
      <c r="D425" s="14">
        <v>12.5</v>
      </c>
      <c r="E425" s="14">
        <v>1.6</v>
      </c>
      <c r="F425" s="14">
        <v>1.5</v>
      </c>
      <c r="G425" s="14">
        <v>2</v>
      </c>
      <c r="H425" s="14">
        <v>2</v>
      </c>
    </row>
    <row r="426" spans="1:8" s="27" customFormat="1" ht="15.75" x14ac:dyDescent="0.25">
      <c r="A426" s="20">
        <v>9</v>
      </c>
      <c r="B426" s="21" t="s">
        <v>20</v>
      </c>
      <c r="C426" s="14">
        <f>C428+C429+C430+C427</f>
        <v>6888.6</v>
      </c>
      <c r="D426" s="14">
        <f t="shared" ref="D426:H426" si="306">D428+D429+D430+D427</f>
        <v>6566.951</v>
      </c>
      <c r="E426" s="14">
        <f t="shared" si="306"/>
        <v>1011.1</v>
      </c>
      <c r="F426" s="14">
        <f t="shared" si="306"/>
        <v>0</v>
      </c>
      <c r="G426" s="14">
        <f t="shared" si="306"/>
        <v>0</v>
      </c>
      <c r="H426" s="14">
        <f t="shared" si="306"/>
        <v>964.01700000000005</v>
      </c>
    </row>
    <row r="427" spans="1:8" s="27" customFormat="1" ht="31.5" x14ac:dyDescent="0.25">
      <c r="A427" s="20">
        <v>10</v>
      </c>
      <c r="B427" s="21" t="s">
        <v>30</v>
      </c>
      <c r="C427" s="14"/>
      <c r="D427" s="14">
        <v>36.551000000000002</v>
      </c>
      <c r="E427" s="14"/>
      <c r="F427" s="14"/>
      <c r="G427" s="14"/>
      <c r="H427" s="14"/>
    </row>
    <row r="428" spans="1:8" s="27" customFormat="1" ht="15.75" x14ac:dyDescent="0.25">
      <c r="A428" s="20">
        <v>11</v>
      </c>
      <c r="B428" s="21" t="s">
        <v>21</v>
      </c>
      <c r="C428" s="14">
        <v>1233.4000000000001</v>
      </c>
      <c r="D428" s="14">
        <v>1366.8</v>
      </c>
      <c r="E428" s="14">
        <v>371.6</v>
      </c>
      <c r="F428" s="14"/>
      <c r="G428" s="14"/>
      <c r="H428" s="14">
        <v>964.01700000000005</v>
      </c>
    </row>
    <row r="429" spans="1:8" s="27" customFormat="1" ht="15.75" x14ac:dyDescent="0.25">
      <c r="A429" s="20">
        <v>12</v>
      </c>
      <c r="B429" s="21" t="s">
        <v>22</v>
      </c>
      <c r="C429" s="14">
        <v>4725.3</v>
      </c>
      <c r="D429" s="14">
        <v>4182.3999999999996</v>
      </c>
      <c r="E429" s="14">
        <v>332</v>
      </c>
      <c r="F429" s="14"/>
      <c r="G429" s="14"/>
      <c r="H429" s="14"/>
    </row>
    <row r="430" spans="1:8" s="27" customFormat="1" ht="31.5" x14ac:dyDescent="0.25">
      <c r="A430" s="20">
        <v>13</v>
      </c>
      <c r="B430" s="21" t="s">
        <v>23</v>
      </c>
      <c r="C430" s="14">
        <v>929.9</v>
      </c>
      <c r="D430" s="14">
        <v>981.2</v>
      </c>
      <c r="E430" s="14">
        <v>307.5</v>
      </c>
      <c r="F430" s="14"/>
      <c r="G430" s="14"/>
      <c r="H430" s="14"/>
    </row>
    <row r="431" spans="1:8" s="27" customFormat="1" ht="31.5" x14ac:dyDescent="0.25">
      <c r="A431" s="20">
        <v>14</v>
      </c>
      <c r="B431" s="21" t="s">
        <v>24</v>
      </c>
      <c r="C431" s="14">
        <v>58.7</v>
      </c>
      <c r="D431" s="14">
        <v>76.5</v>
      </c>
      <c r="E431" s="14">
        <v>53</v>
      </c>
      <c r="F431" s="14"/>
      <c r="G431" s="14"/>
      <c r="H431" s="14"/>
    </row>
    <row r="432" spans="1:8" s="27" customFormat="1" ht="47.25" x14ac:dyDescent="0.25">
      <c r="A432" s="20">
        <v>15</v>
      </c>
      <c r="B432" s="21" t="s">
        <v>25</v>
      </c>
      <c r="C432" s="14"/>
      <c r="D432" s="14"/>
      <c r="E432" s="14"/>
      <c r="F432" s="14"/>
      <c r="G432" s="14"/>
      <c r="H432" s="14"/>
    </row>
    <row r="433" spans="1:8" s="27" customFormat="1" ht="15.75" x14ac:dyDescent="0.25">
      <c r="A433" s="20">
        <v>16</v>
      </c>
      <c r="B433" s="21" t="s">
        <v>26</v>
      </c>
      <c r="C433" s="14">
        <v>8881.2999999999993</v>
      </c>
      <c r="D433" s="14">
        <v>8335.2000000000007</v>
      </c>
      <c r="E433" s="14">
        <v>3419.2</v>
      </c>
      <c r="F433" s="14">
        <v>2449.6</v>
      </c>
      <c r="G433" s="14">
        <v>2614.6</v>
      </c>
      <c r="H433" s="14">
        <v>2614.6</v>
      </c>
    </row>
    <row r="434" spans="1:8" s="27" customFormat="1" ht="15.75" x14ac:dyDescent="0.25">
      <c r="A434" s="20">
        <v>17</v>
      </c>
      <c r="B434" s="21" t="s">
        <v>14</v>
      </c>
      <c r="C434" s="14"/>
      <c r="D434" s="14"/>
      <c r="E434" s="14"/>
      <c r="F434" s="14"/>
      <c r="G434" s="14"/>
      <c r="H434" s="14"/>
    </row>
    <row r="435" spans="1:8" s="27" customFormat="1" ht="15.75" x14ac:dyDescent="0.25">
      <c r="A435" s="20">
        <v>18</v>
      </c>
      <c r="B435" s="21" t="s">
        <v>16</v>
      </c>
      <c r="C435" s="14">
        <v>0</v>
      </c>
      <c r="D435" s="14">
        <f>D433/C433*100</f>
        <v>93.851125398308824</v>
      </c>
      <c r="E435" s="14">
        <f>E433/D433*100</f>
        <v>41.021211248680288</v>
      </c>
      <c r="F435" s="14">
        <f>F433/E433*100</f>
        <v>71.642489471221339</v>
      </c>
      <c r="G435" s="14">
        <f>G433/F433*100</f>
        <v>106.73579359895493</v>
      </c>
      <c r="H435" s="14">
        <f>H433/G433*100</f>
        <v>100</v>
      </c>
    </row>
    <row r="436" spans="1:8" s="27" customFormat="1" ht="15.75" x14ac:dyDescent="0.25">
      <c r="A436" s="20">
        <v>19</v>
      </c>
      <c r="B436" s="21" t="s">
        <v>27</v>
      </c>
      <c r="C436" s="14">
        <f>C418-C433</f>
        <v>-697.49999999999909</v>
      </c>
      <c r="D436" s="14">
        <v>0</v>
      </c>
      <c r="E436" s="14">
        <v>0</v>
      </c>
      <c r="F436" s="14">
        <v>0</v>
      </c>
      <c r="G436" s="14">
        <v>0</v>
      </c>
      <c r="H436" s="14">
        <v>0</v>
      </c>
    </row>
    <row r="437" spans="1:8" s="27" customFormat="1" ht="15.75" x14ac:dyDescent="0.25">
      <c r="A437" s="20">
        <v>20</v>
      </c>
      <c r="B437" s="21" t="s">
        <v>14</v>
      </c>
      <c r="C437" s="14"/>
      <c r="D437" s="14"/>
      <c r="E437" s="14"/>
      <c r="F437" s="14"/>
      <c r="G437" s="14"/>
      <c r="H437" s="14"/>
    </row>
    <row r="438" spans="1:8" s="27" customFormat="1" ht="15.75" x14ac:dyDescent="0.25">
      <c r="A438" s="20">
        <v>21</v>
      </c>
      <c r="B438" s="21" t="s">
        <v>16</v>
      </c>
      <c r="C438" s="14">
        <v>0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</row>
    <row r="439" spans="1:8" s="27" customFormat="1" ht="15.75" x14ac:dyDescent="0.25">
      <c r="A439" s="31"/>
      <c r="B439" s="25" t="s">
        <v>37</v>
      </c>
      <c r="C439" s="26"/>
      <c r="D439" s="40"/>
      <c r="E439" s="40"/>
      <c r="F439" s="40"/>
      <c r="G439" s="40"/>
      <c r="H439" s="40"/>
    </row>
    <row r="440" spans="1:8" s="27" customFormat="1" ht="15.75" x14ac:dyDescent="0.25">
      <c r="A440" s="20">
        <v>1</v>
      </c>
      <c r="B440" s="21" t="s">
        <v>13</v>
      </c>
      <c r="C440" s="14">
        <f t="shared" ref="C440:H440" si="307">C442+C448+C453+C454</f>
        <v>11181.145291000001</v>
      </c>
      <c r="D440" s="14">
        <f t="shared" si="307"/>
        <v>13332.596300000001</v>
      </c>
      <c r="E440" s="14">
        <f t="shared" si="307"/>
        <v>10573</v>
      </c>
      <c r="F440" s="14">
        <f t="shared" si="307"/>
        <v>9814.2000000000007</v>
      </c>
      <c r="G440" s="14">
        <f t="shared" si="307"/>
        <v>10401.500000000002</v>
      </c>
      <c r="H440" s="14">
        <f t="shared" si="307"/>
        <v>7664.8059999999996</v>
      </c>
    </row>
    <row r="441" spans="1:8" s="27" customFormat="1" ht="15.75" x14ac:dyDescent="0.25">
      <c r="A441" s="20">
        <v>2</v>
      </c>
      <c r="B441" s="21" t="s">
        <v>14</v>
      </c>
      <c r="C441" s="14"/>
      <c r="D441" s="14"/>
      <c r="E441" s="14"/>
      <c r="F441" s="14"/>
      <c r="G441" s="14"/>
      <c r="H441" s="14"/>
    </row>
    <row r="442" spans="1:8" s="27" customFormat="1" ht="15.75" x14ac:dyDescent="0.25">
      <c r="A442" s="20">
        <v>3</v>
      </c>
      <c r="B442" s="21" t="s">
        <v>15</v>
      </c>
      <c r="C442" s="14">
        <f t="shared" ref="C442:G442" si="308">C445+C446+C447</f>
        <v>5818.1</v>
      </c>
      <c r="D442" s="14">
        <f t="shared" si="308"/>
        <v>8546.3000000000011</v>
      </c>
      <c r="E442" s="14">
        <f t="shared" si="308"/>
        <v>9225.7999999999993</v>
      </c>
      <c r="F442" s="14">
        <f t="shared" si="308"/>
        <v>9814.2000000000007</v>
      </c>
      <c r="G442" s="14">
        <f t="shared" si="308"/>
        <v>10401.500000000002</v>
      </c>
      <c r="H442" s="14">
        <f t="shared" ref="H442" si="309">H445+H446+H447</f>
        <v>7664.8059999999996</v>
      </c>
    </row>
    <row r="443" spans="1:8" s="27" customFormat="1" ht="15.75" x14ac:dyDescent="0.25">
      <c r="A443" s="20">
        <v>4</v>
      </c>
      <c r="B443" s="21" t="s">
        <v>14</v>
      </c>
      <c r="C443" s="14"/>
      <c r="D443" s="14"/>
      <c r="E443" s="14"/>
      <c r="F443" s="14"/>
      <c r="G443" s="14"/>
      <c r="H443" s="14"/>
    </row>
    <row r="444" spans="1:8" s="27" customFormat="1" ht="15.75" x14ac:dyDescent="0.25">
      <c r="A444" s="20">
        <v>5</v>
      </c>
      <c r="B444" s="21" t="s">
        <v>16</v>
      </c>
      <c r="C444" s="14">
        <v>0</v>
      </c>
      <c r="D444" s="14">
        <f>D442/C442*100</f>
        <v>146.8915969130816</v>
      </c>
      <c r="E444" s="14">
        <f>E442/D442*100</f>
        <v>107.95080912207619</v>
      </c>
      <c r="F444" s="14">
        <f>F442/E442*100</f>
        <v>106.37776669773898</v>
      </c>
      <c r="G444" s="14">
        <f>G442/F442*100</f>
        <v>105.98418617920973</v>
      </c>
      <c r="H444" s="14">
        <f>H442/G442*100</f>
        <v>73.689429409219812</v>
      </c>
    </row>
    <row r="445" spans="1:8" s="27" customFormat="1" ht="15.75" x14ac:dyDescent="0.25">
      <c r="A445" s="20">
        <v>6</v>
      </c>
      <c r="B445" s="21" t="s">
        <v>17</v>
      </c>
      <c r="C445" s="14">
        <v>5622.6</v>
      </c>
      <c r="D445" s="14">
        <v>8341.7000000000007</v>
      </c>
      <c r="E445" s="14">
        <v>9064.4</v>
      </c>
      <c r="F445" s="14">
        <v>9653</v>
      </c>
      <c r="G445" s="14">
        <v>10240.300000000001</v>
      </c>
      <c r="H445" s="14">
        <v>7503.6059999999998</v>
      </c>
    </row>
    <row r="446" spans="1:8" s="27" customFormat="1" ht="15.75" x14ac:dyDescent="0.25">
      <c r="A446" s="20">
        <v>7</v>
      </c>
      <c r="B446" s="21" t="s">
        <v>18</v>
      </c>
      <c r="C446" s="14">
        <v>47.7</v>
      </c>
      <c r="D446" s="14">
        <v>48.4</v>
      </c>
      <c r="E446" s="14">
        <v>34.4</v>
      </c>
      <c r="F446" s="14">
        <v>34.200000000000003</v>
      </c>
      <c r="G446" s="14">
        <v>34.200000000000003</v>
      </c>
      <c r="H446" s="14">
        <v>34.200000000000003</v>
      </c>
    </row>
    <row r="447" spans="1:8" s="27" customFormat="1" ht="31.5" x14ac:dyDescent="0.25">
      <c r="A447" s="20">
        <v>8</v>
      </c>
      <c r="B447" s="21" t="s">
        <v>19</v>
      </c>
      <c r="C447" s="14">
        <v>147.80000000000001</v>
      </c>
      <c r="D447" s="14">
        <v>156.19999999999999</v>
      </c>
      <c r="E447" s="14">
        <v>127</v>
      </c>
      <c r="F447" s="14">
        <v>127</v>
      </c>
      <c r="G447" s="14">
        <v>127</v>
      </c>
      <c r="H447" s="14">
        <v>127</v>
      </c>
    </row>
    <row r="448" spans="1:8" s="27" customFormat="1" ht="15.75" x14ac:dyDescent="0.25">
      <c r="A448" s="20">
        <v>9</v>
      </c>
      <c r="B448" s="21" t="s">
        <v>20</v>
      </c>
      <c r="C448" s="14">
        <f t="shared" ref="C448:H448" si="310">C449+C450+C451+C452</f>
        <v>5022.445291</v>
      </c>
      <c r="D448" s="14">
        <f t="shared" si="310"/>
        <v>4494.2963</v>
      </c>
      <c r="E448" s="14">
        <f t="shared" si="310"/>
        <v>1052.7</v>
      </c>
      <c r="F448" s="14">
        <f t="shared" si="310"/>
        <v>0</v>
      </c>
      <c r="G448" s="14">
        <f t="shared" si="310"/>
        <v>0</v>
      </c>
      <c r="H448" s="14">
        <f t="shared" si="310"/>
        <v>0</v>
      </c>
    </row>
    <row r="449" spans="1:8" s="27" customFormat="1" ht="31.5" x14ac:dyDescent="0.25">
      <c r="A449" s="20">
        <v>10</v>
      </c>
      <c r="B449" s="21" t="s">
        <v>30</v>
      </c>
      <c r="C449" s="14">
        <v>15.945290999999999</v>
      </c>
      <c r="D449" s="14">
        <v>1.9963</v>
      </c>
      <c r="E449" s="14">
        <v>200</v>
      </c>
      <c r="F449" s="14"/>
      <c r="G449" s="14"/>
      <c r="H449" s="14"/>
    </row>
    <row r="450" spans="1:8" s="27" customFormat="1" ht="15.75" x14ac:dyDescent="0.25">
      <c r="A450" s="20">
        <v>11</v>
      </c>
      <c r="B450" s="21" t="s">
        <v>21</v>
      </c>
      <c r="C450" s="14"/>
      <c r="D450" s="14"/>
      <c r="E450" s="14"/>
      <c r="F450" s="14"/>
      <c r="G450" s="14"/>
      <c r="H450" s="14"/>
    </row>
    <row r="451" spans="1:8" s="27" customFormat="1" ht="15.75" x14ac:dyDescent="0.25">
      <c r="A451" s="20">
        <v>12</v>
      </c>
      <c r="B451" s="21" t="s">
        <v>22</v>
      </c>
      <c r="C451" s="14">
        <v>4186.6000000000004</v>
      </c>
      <c r="D451" s="14">
        <v>1529.3</v>
      </c>
      <c r="E451" s="14">
        <v>370.2</v>
      </c>
      <c r="F451" s="14">
        <v>0</v>
      </c>
      <c r="G451" s="14">
        <v>0</v>
      </c>
      <c r="H451" s="14">
        <v>0</v>
      </c>
    </row>
    <row r="452" spans="1:8" s="27" customFormat="1" ht="31.5" x14ac:dyDescent="0.25">
      <c r="A452" s="20">
        <v>13</v>
      </c>
      <c r="B452" s="21" t="s">
        <v>23</v>
      </c>
      <c r="C452" s="14">
        <v>819.9</v>
      </c>
      <c r="D452" s="14">
        <v>2963</v>
      </c>
      <c r="E452" s="14">
        <v>482.5</v>
      </c>
      <c r="F452" s="14">
        <v>0</v>
      </c>
      <c r="G452" s="14">
        <v>0</v>
      </c>
      <c r="H452" s="14">
        <v>0</v>
      </c>
    </row>
    <row r="453" spans="1:8" s="27" customFormat="1" ht="31.5" x14ac:dyDescent="0.25">
      <c r="A453" s="20">
        <v>14</v>
      </c>
      <c r="B453" s="21" t="s">
        <v>24</v>
      </c>
      <c r="C453" s="14">
        <v>340.6</v>
      </c>
      <c r="D453" s="14">
        <v>292</v>
      </c>
      <c r="E453" s="14">
        <v>294.5</v>
      </c>
      <c r="F453" s="14"/>
      <c r="G453" s="14"/>
      <c r="H453" s="14"/>
    </row>
    <row r="454" spans="1:8" s="27" customFormat="1" ht="47.25" x14ac:dyDescent="0.25">
      <c r="A454" s="20">
        <v>15</v>
      </c>
      <c r="B454" s="21" t="s">
        <v>25</v>
      </c>
      <c r="C454" s="14"/>
      <c r="D454" s="14"/>
      <c r="E454" s="14"/>
      <c r="F454" s="14"/>
      <c r="G454" s="14"/>
      <c r="H454" s="14"/>
    </row>
    <row r="455" spans="1:8" s="27" customFormat="1" ht="15.75" x14ac:dyDescent="0.25">
      <c r="A455" s="20">
        <v>16</v>
      </c>
      <c r="B455" s="21" t="s">
        <v>26</v>
      </c>
      <c r="C455" s="14">
        <v>7755</v>
      </c>
      <c r="D455" s="14">
        <v>8040.2</v>
      </c>
      <c r="E455" s="14">
        <v>10948</v>
      </c>
      <c r="F455" s="14">
        <v>9814.2000000000007</v>
      </c>
      <c r="G455" s="14">
        <v>10401.5</v>
      </c>
      <c r="H455" s="14">
        <v>7664.8060000000005</v>
      </c>
    </row>
    <row r="456" spans="1:8" s="27" customFormat="1" ht="15.75" x14ac:dyDescent="0.25">
      <c r="A456" s="20">
        <v>17</v>
      </c>
      <c r="B456" s="21" t="s">
        <v>14</v>
      </c>
      <c r="C456" s="14"/>
      <c r="D456" s="14"/>
      <c r="E456" s="14"/>
      <c r="F456" s="14"/>
      <c r="G456" s="14"/>
      <c r="H456" s="14"/>
    </row>
    <row r="457" spans="1:8" s="27" customFormat="1" ht="15.75" x14ac:dyDescent="0.25">
      <c r="A457" s="20">
        <v>18</v>
      </c>
      <c r="B457" s="21" t="s">
        <v>16</v>
      </c>
      <c r="C457" s="14">
        <v>0</v>
      </c>
      <c r="D457" s="14">
        <f>D455/C455*100</f>
        <v>103.67762733720181</v>
      </c>
      <c r="E457" s="14">
        <f>E455/D455*100</f>
        <v>136.16576702072086</v>
      </c>
      <c r="F457" s="14">
        <f>F455/E455*100</f>
        <v>89.643770551698935</v>
      </c>
      <c r="G457" s="14">
        <f>G455/F455*100</f>
        <v>105.9841861792097</v>
      </c>
      <c r="H457" s="14">
        <f>H455/G455*100</f>
        <v>73.689429409219827</v>
      </c>
    </row>
    <row r="458" spans="1:8" s="27" customFormat="1" ht="15.75" x14ac:dyDescent="0.25">
      <c r="A458" s="20">
        <v>19</v>
      </c>
      <c r="B458" s="21" t="s">
        <v>27</v>
      </c>
      <c r="C458" s="14">
        <f t="shared" ref="C458:H458" si="311">C440-C455</f>
        <v>3426.1452910000007</v>
      </c>
      <c r="D458" s="14">
        <f t="shared" si="311"/>
        <v>5292.3963000000012</v>
      </c>
      <c r="E458" s="14">
        <f t="shared" si="311"/>
        <v>-375</v>
      </c>
      <c r="F458" s="14">
        <f t="shared" si="311"/>
        <v>0</v>
      </c>
      <c r="G458" s="14">
        <f t="shared" si="311"/>
        <v>0</v>
      </c>
      <c r="H458" s="14">
        <f t="shared" si="311"/>
        <v>0</v>
      </c>
    </row>
    <row r="459" spans="1:8" s="27" customFormat="1" ht="15.75" x14ac:dyDescent="0.25">
      <c r="A459" s="20">
        <v>20</v>
      </c>
      <c r="B459" s="21" t="s">
        <v>14</v>
      </c>
      <c r="C459" s="14"/>
      <c r="D459" s="14"/>
      <c r="E459" s="14"/>
      <c r="F459" s="14"/>
      <c r="G459" s="14"/>
      <c r="H459" s="14"/>
    </row>
    <row r="460" spans="1:8" s="27" customFormat="1" ht="15.75" x14ac:dyDescent="0.25">
      <c r="A460" s="20">
        <v>21</v>
      </c>
      <c r="B460" s="21" t="s">
        <v>16</v>
      </c>
      <c r="C460" s="14">
        <v>0</v>
      </c>
      <c r="D460" s="14">
        <v>0</v>
      </c>
      <c r="E460" s="14">
        <v>0</v>
      </c>
      <c r="F460" s="14">
        <v>0</v>
      </c>
      <c r="G460" s="14">
        <v>0</v>
      </c>
      <c r="H460" s="14">
        <v>0</v>
      </c>
    </row>
    <row r="461" spans="1:8" s="27" customFormat="1" ht="15.75" x14ac:dyDescent="0.25">
      <c r="A461" s="31"/>
      <c r="B461" s="25" t="s">
        <v>38</v>
      </c>
      <c r="C461" s="26"/>
      <c r="D461" s="40"/>
      <c r="E461" s="40"/>
      <c r="F461" s="40"/>
      <c r="G461" s="40"/>
      <c r="H461" s="40"/>
    </row>
    <row r="462" spans="1:8" s="27" customFormat="1" ht="15.75" x14ac:dyDescent="0.25">
      <c r="A462" s="20">
        <v>1</v>
      </c>
      <c r="B462" s="21" t="s">
        <v>13</v>
      </c>
      <c r="C462" s="14">
        <f t="shared" ref="C462:H462" si="312">C464+C470+C475+C476</f>
        <v>8981.6901859999998</v>
      </c>
      <c r="D462" s="14">
        <f t="shared" si="312"/>
        <v>10110.863518999999</v>
      </c>
      <c r="E462" s="14">
        <f t="shared" si="312"/>
        <v>5936.9139999999998</v>
      </c>
      <c r="F462" s="14">
        <f t="shared" si="312"/>
        <v>3819.2089000000001</v>
      </c>
      <c r="G462" s="14">
        <f t="shared" si="312"/>
        <v>3962.9241379999994</v>
      </c>
      <c r="H462" s="14">
        <f t="shared" si="312"/>
        <v>4260.4831379999996</v>
      </c>
    </row>
    <row r="463" spans="1:8" s="27" customFormat="1" ht="15.75" x14ac:dyDescent="0.25">
      <c r="A463" s="20">
        <v>2</v>
      </c>
      <c r="B463" s="21" t="s">
        <v>14</v>
      </c>
      <c r="C463" s="14"/>
      <c r="D463" s="14"/>
      <c r="E463" s="14"/>
      <c r="F463" s="14"/>
      <c r="G463" s="14"/>
      <c r="H463" s="14"/>
    </row>
    <row r="464" spans="1:8" s="27" customFormat="1" ht="15.75" x14ac:dyDescent="0.25">
      <c r="A464" s="20">
        <v>3</v>
      </c>
      <c r="B464" s="21" t="s">
        <v>15</v>
      </c>
      <c r="C464" s="14">
        <f t="shared" ref="C464:G464" si="313">C467+C468+C469</f>
        <v>2205.5761339999999</v>
      </c>
      <c r="D464" s="14">
        <f t="shared" si="313"/>
        <v>2399.619173</v>
      </c>
      <c r="E464" s="14">
        <f t="shared" si="313"/>
        <v>2803.1279999999997</v>
      </c>
      <c r="F464" s="14">
        <f t="shared" si="313"/>
        <v>3004.7529</v>
      </c>
      <c r="G464" s="14">
        <f t="shared" si="313"/>
        <v>3203.2491379999997</v>
      </c>
      <c r="H464" s="14">
        <f t="shared" ref="H464" si="314">H467+H468+H469</f>
        <v>3136.8781379999996</v>
      </c>
    </row>
    <row r="465" spans="1:8" s="27" customFormat="1" ht="15.75" x14ac:dyDescent="0.25">
      <c r="A465" s="20">
        <v>4</v>
      </c>
      <c r="B465" s="21" t="s">
        <v>14</v>
      </c>
      <c r="C465" s="14"/>
      <c r="D465" s="14"/>
      <c r="E465" s="14"/>
      <c r="F465" s="14"/>
      <c r="G465" s="14"/>
      <c r="H465" s="14"/>
    </row>
    <row r="466" spans="1:8" s="27" customFormat="1" ht="15.75" x14ac:dyDescent="0.25">
      <c r="A466" s="20">
        <v>5</v>
      </c>
      <c r="B466" s="21" t="s">
        <v>16</v>
      </c>
      <c r="C466" s="14">
        <v>0</v>
      </c>
      <c r="D466" s="14">
        <f>D464/C464*100</f>
        <v>108.79783907745168</v>
      </c>
      <c r="E466" s="14">
        <f>E464/D464*100</f>
        <v>116.81553604589405</v>
      </c>
      <c r="F466" s="14">
        <f>F464/E464*100</f>
        <v>107.19285384042398</v>
      </c>
      <c r="G466" s="14">
        <f>G464/F464*100</f>
        <v>106.60607526162966</v>
      </c>
      <c r="H466" s="14">
        <f>H464/G464*100</f>
        <v>97.928010056643927</v>
      </c>
    </row>
    <row r="467" spans="1:8" s="27" customFormat="1" ht="15.75" x14ac:dyDescent="0.25">
      <c r="A467" s="20">
        <v>6</v>
      </c>
      <c r="B467" s="21" t="s">
        <v>17</v>
      </c>
      <c r="C467" s="14">
        <v>2141.4538280000002</v>
      </c>
      <c r="D467" s="14">
        <v>2341.4583910000001</v>
      </c>
      <c r="E467" s="14">
        <v>2729.7829999999999</v>
      </c>
      <c r="F467" s="14">
        <v>2929.9409999999998</v>
      </c>
      <c r="G467" s="14">
        <v>3126.9409999999998</v>
      </c>
      <c r="H467" s="14">
        <v>3060.5699999999997</v>
      </c>
    </row>
    <row r="468" spans="1:8" s="27" customFormat="1" ht="15.75" x14ac:dyDescent="0.25">
      <c r="A468" s="20">
        <v>7</v>
      </c>
      <c r="B468" s="21" t="s">
        <v>18</v>
      </c>
      <c r="C468" s="14">
        <v>60.035617999999999</v>
      </c>
      <c r="D468" s="14">
        <v>35.556784</v>
      </c>
      <c r="E468" s="14">
        <v>35.344999999999999</v>
      </c>
      <c r="F468" s="14">
        <v>36.051900000000003</v>
      </c>
      <c r="G468" s="14">
        <v>36.772938000000003</v>
      </c>
      <c r="H468" s="14">
        <v>36.772938000000003</v>
      </c>
    </row>
    <row r="469" spans="1:8" s="27" customFormat="1" ht="31.5" x14ac:dyDescent="0.25">
      <c r="A469" s="20">
        <v>8</v>
      </c>
      <c r="B469" s="21" t="s">
        <v>19</v>
      </c>
      <c r="C469" s="14">
        <v>4.0866879999999997</v>
      </c>
      <c r="D469" s="14">
        <v>22.603998000000001</v>
      </c>
      <c r="E469" s="14">
        <v>38</v>
      </c>
      <c r="F469" s="14">
        <v>38.76</v>
      </c>
      <c r="G469" s="14">
        <v>39.535200000000003</v>
      </c>
      <c r="H469" s="14">
        <v>39.535200000000003</v>
      </c>
    </row>
    <row r="470" spans="1:8" s="27" customFormat="1" ht="15.75" x14ac:dyDescent="0.25">
      <c r="A470" s="20">
        <v>9</v>
      </c>
      <c r="B470" s="21" t="s">
        <v>20</v>
      </c>
      <c r="C470" s="14">
        <f t="shared" ref="C470:H470" si="315">C471+C472+C473+C474</f>
        <v>6685.6269999999995</v>
      </c>
      <c r="D470" s="14">
        <f t="shared" si="315"/>
        <v>7556.9919999999993</v>
      </c>
      <c r="E470" s="14">
        <f t="shared" si="315"/>
        <v>3025.098</v>
      </c>
      <c r="F470" s="14">
        <f t="shared" si="315"/>
        <v>814.45600000000002</v>
      </c>
      <c r="G470" s="14">
        <f t="shared" si="315"/>
        <v>759.67499999999995</v>
      </c>
      <c r="H470" s="14">
        <f t="shared" si="315"/>
        <v>1123.605</v>
      </c>
    </row>
    <row r="471" spans="1:8" s="27" customFormat="1" ht="31.5" x14ac:dyDescent="0.25">
      <c r="A471" s="20">
        <v>10</v>
      </c>
      <c r="B471" s="21" t="s">
        <v>30</v>
      </c>
      <c r="C471" s="14">
        <v>8.3870000000000005</v>
      </c>
      <c r="D471" s="14">
        <v>1.4E-2</v>
      </c>
      <c r="E471" s="14"/>
      <c r="F471" s="14"/>
      <c r="G471" s="14"/>
      <c r="H471" s="14"/>
    </row>
    <row r="472" spans="1:8" s="27" customFormat="1" ht="15.75" x14ac:dyDescent="0.25">
      <c r="A472" s="20">
        <v>11</v>
      </c>
      <c r="B472" s="21" t="s">
        <v>21</v>
      </c>
      <c r="C472" s="14">
        <v>1057.2339999999999</v>
      </c>
      <c r="D472" s="14">
        <v>1281.162</v>
      </c>
      <c r="E472" s="14">
        <v>1521.615</v>
      </c>
      <c r="F472" s="14">
        <v>814.45600000000002</v>
      </c>
      <c r="G472" s="14">
        <v>759.67499999999995</v>
      </c>
      <c r="H472" s="14">
        <v>1123.605</v>
      </c>
    </row>
    <row r="473" spans="1:8" s="27" customFormat="1" ht="15.75" x14ac:dyDescent="0.25">
      <c r="A473" s="20">
        <v>12</v>
      </c>
      <c r="B473" s="21" t="s">
        <v>22</v>
      </c>
      <c r="C473" s="14">
        <v>4603.3069999999998</v>
      </c>
      <c r="D473" s="14">
        <v>4357.4269999999997</v>
      </c>
      <c r="E473" s="14">
        <v>367.07400000000001</v>
      </c>
      <c r="F473" s="14"/>
      <c r="G473" s="14"/>
      <c r="H473" s="14"/>
    </row>
    <row r="474" spans="1:8" s="27" customFormat="1" ht="31.5" x14ac:dyDescent="0.25">
      <c r="A474" s="20">
        <v>13</v>
      </c>
      <c r="B474" s="21" t="s">
        <v>23</v>
      </c>
      <c r="C474" s="14">
        <v>1016.699</v>
      </c>
      <c r="D474" s="14">
        <v>1918.3889999999999</v>
      </c>
      <c r="E474" s="14">
        <v>1136.4090000000001</v>
      </c>
      <c r="F474" s="14"/>
      <c r="G474" s="14"/>
      <c r="H474" s="14"/>
    </row>
    <row r="475" spans="1:8" s="27" customFormat="1" ht="31.5" x14ac:dyDescent="0.25">
      <c r="A475" s="20">
        <v>14</v>
      </c>
      <c r="B475" s="21" t="s">
        <v>24</v>
      </c>
      <c r="C475" s="14">
        <v>90.487052000000006</v>
      </c>
      <c r="D475" s="14">
        <v>154.25234599999999</v>
      </c>
      <c r="E475" s="14">
        <v>108.688</v>
      </c>
      <c r="F475" s="14"/>
      <c r="G475" s="14"/>
      <c r="H475" s="14"/>
    </row>
    <row r="476" spans="1:8" s="27" customFormat="1" ht="47.25" x14ac:dyDescent="0.25">
      <c r="A476" s="20">
        <v>15</v>
      </c>
      <c r="B476" s="21" t="s">
        <v>25</v>
      </c>
      <c r="C476" s="14"/>
      <c r="D476" s="14"/>
      <c r="E476" s="14"/>
      <c r="F476" s="14"/>
      <c r="G476" s="14"/>
      <c r="H476" s="14"/>
    </row>
    <row r="477" spans="1:8" s="27" customFormat="1" ht="15.75" x14ac:dyDescent="0.25">
      <c r="A477" s="20">
        <v>16</v>
      </c>
      <c r="B477" s="21" t="s">
        <v>26</v>
      </c>
      <c r="C477" s="14">
        <v>10603.629730000001</v>
      </c>
      <c r="D477" s="14">
        <v>10783.594712</v>
      </c>
      <c r="E477" s="14">
        <v>5646.777</v>
      </c>
      <c r="F477" s="14">
        <v>3819.2089000000001</v>
      </c>
      <c r="G477" s="14">
        <v>3962.9241379999999</v>
      </c>
      <c r="H477" s="14">
        <v>4260.4831379999996</v>
      </c>
    </row>
    <row r="478" spans="1:8" s="27" customFormat="1" ht="15.75" x14ac:dyDescent="0.25">
      <c r="A478" s="20">
        <v>17</v>
      </c>
      <c r="B478" s="21" t="s">
        <v>14</v>
      </c>
      <c r="C478" s="14"/>
      <c r="D478" s="14"/>
      <c r="E478" s="14"/>
      <c r="F478" s="14"/>
      <c r="G478" s="14"/>
      <c r="H478" s="14"/>
    </row>
    <row r="479" spans="1:8" s="27" customFormat="1" ht="15.75" x14ac:dyDescent="0.25">
      <c r="A479" s="20">
        <v>18</v>
      </c>
      <c r="B479" s="21" t="s">
        <v>16</v>
      </c>
      <c r="C479" s="14">
        <v>0</v>
      </c>
      <c r="D479" s="14">
        <f>D477/C477*100</f>
        <v>101.69720168076823</v>
      </c>
      <c r="E479" s="14">
        <f>E477/D477*100</f>
        <v>52.36451434618791</v>
      </c>
      <c r="F479" s="14">
        <f>F477/E477*100</f>
        <v>67.63519969001787</v>
      </c>
      <c r="G479" s="14">
        <f>G477/F477*100</f>
        <v>103.76295829222644</v>
      </c>
      <c r="H479" s="14">
        <f>H477/G477*100</f>
        <v>107.50857169196711</v>
      </c>
    </row>
    <row r="480" spans="1:8" s="27" customFormat="1" ht="15.75" x14ac:dyDescent="0.25">
      <c r="A480" s="20">
        <v>19</v>
      </c>
      <c r="B480" s="21" t="s">
        <v>27</v>
      </c>
      <c r="C480" s="14">
        <f t="shared" ref="C480:H480" si="316">C462-C477</f>
        <v>-1621.9395440000008</v>
      </c>
      <c r="D480" s="14">
        <f t="shared" si="316"/>
        <v>-672.73119300000144</v>
      </c>
      <c r="E480" s="14">
        <f t="shared" si="316"/>
        <v>290.13699999999972</v>
      </c>
      <c r="F480" s="14">
        <f t="shared" si="316"/>
        <v>0</v>
      </c>
      <c r="G480" s="14">
        <f t="shared" si="316"/>
        <v>0</v>
      </c>
      <c r="H480" s="14">
        <f t="shared" si="316"/>
        <v>0</v>
      </c>
    </row>
    <row r="481" spans="1:8" s="27" customFormat="1" ht="15.75" x14ac:dyDescent="0.25">
      <c r="A481" s="20">
        <v>20</v>
      </c>
      <c r="B481" s="21" t="s">
        <v>14</v>
      </c>
      <c r="C481" s="14"/>
      <c r="D481" s="14"/>
      <c r="E481" s="14"/>
      <c r="F481" s="14"/>
      <c r="G481" s="14"/>
      <c r="H481" s="14"/>
    </row>
    <row r="482" spans="1:8" s="27" customFormat="1" ht="15.75" x14ac:dyDescent="0.25">
      <c r="A482" s="20">
        <v>21</v>
      </c>
      <c r="B482" s="21" t="s">
        <v>16</v>
      </c>
      <c r="C482" s="14">
        <v>0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</row>
    <row r="483" spans="1:8" s="27" customFormat="1" ht="15.75" x14ac:dyDescent="0.25">
      <c r="A483" s="31"/>
      <c r="B483" s="25" t="s">
        <v>39</v>
      </c>
      <c r="C483" s="26"/>
      <c r="D483" s="40"/>
      <c r="E483" s="40"/>
      <c r="F483" s="40"/>
      <c r="G483" s="40"/>
      <c r="H483" s="40"/>
    </row>
    <row r="484" spans="1:8" s="27" customFormat="1" ht="15.75" x14ac:dyDescent="0.25">
      <c r="A484" s="20">
        <v>1</v>
      </c>
      <c r="B484" s="21" t="s">
        <v>13</v>
      </c>
      <c r="C484" s="14">
        <f t="shared" ref="C484:G484" si="317">C486+C492+C497+C498</f>
        <v>4509.5689999999995</v>
      </c>
      <c r="D484" s="14">
        <f t="shared" si="317"/>
        <v>5044.3330000000005</v>
      </c>
      <c r="E484" s="14">
        <f t="shared" si="317"/>
        <v>3023.1529999999998</v>
      </c>
      <c r="F484" s="14">
        <f t="shared" si="317"/>
        <v>2534.404</v>
      </c>
      <c r="G484" s="14">
        <f t="shared" si="317"/>
        <v>2598.4010000000003</v>
      </c>
      <c r="H484" s="14">
        <f t="shared" ref="H484" si="318">H486+H492+H497+H498</f>
        <v>2671.3879999999999</v>
      </c>
    </row>
    <row r="485" spans="1:8" s="27" customFormat="1" ht="15.75" x14ac:dyDescent="0.25">
      <c r="A485" s="20">
        <v>2</v>
      </c>
      <c r="B485" s="21" t="s">
        <v>14</v>
      </c>
      <c r="C485" s="14"/>
      <c r="D485" s="14"/>
      <c r="E485" s="14"/>
      <c r="F485" s="14"/>
      <c r="G485" s="14"/>
      <c r="H485" s="14"/>
    </row>
    <row r="486" spans="1:8" s="27" customFormat="1" ht="15.75" x14ac:dyDescent="0.25">
      <c r="A486" s="20">
        <v>3</v>
      </c>
      <c r="B486" s="21" t="s">
        <v>15</v>
      </c>
      <c r="C486" s="14">
        <f t="shared" ref="C486:G486" si="319">C489+C490+C491</f>
        <v>940.399</v>
      </c>
      <c r="D486" s="14">
        <f t="shared" si="319"/>
        <v>1530.019</v>
      </c>
      <c r="E486" s="14">
        <f t="shared" si="319"/>
        <v>2147.5070000000001</v>
      </c>
      <c r="F486" s="14">
        <f t="shared" si="319"/>
        <v>2279.5120000000002</v>
      </c>
      <c r="G486" s="14">
        <f t="shared" si="319"/>
        <v>2420.7580000000003</v>
      </c>
      <c r="H486" s="14">
        <f t="shared" ref="H486" si="320">H489+H490+H491</f>
        <v>1802.8069999999998</v>
      </c>
    </row>
    <row r="487" spans="1:8" s="27" customFormat="1" ht="15.75" x14ac:dyDescent="0.25">
      <c r="A487" s="20">
        <v>4</v>
      </c>
      <c r="B487" s="21" t="s">
        <v>14</v>
      </c>
      <c r="C487" s="14"/>
      <c r="D487" s="14"/>
      <c r="E487" s="14"/>
      <c r="F487" s="14"/>
      <c r="G487" s="14"/>
      <c r="H487" s="14"/>
    </row>
    <row r="488" spans="1:8" s="27" customFormat="1" ht="15.75" x14ac:dyDescent="0.25">
      <c r="A488" s="20">
        <v>5</v>
      </c>
      <c r="B488" s="21" t="s">
        <v>16</v>
      </c>
      <c r="C488" s="14">
        <v>0</v>
      </c>
      <c r="D488" s="14">
        <f>D486/C486*100</f>
        <v>162.69891822513637</v>
      </c>
      <c r="E488" s="14">
        <f>E486/D486*100</f>
        <v>140.35819163030001</v>
      </c>
      <c r="F488" s="14">
        <f>F486/E486*100</f>
        <v>106.14689498101752</v>
      </c>
      <c r="G488" s="14">
        <f>G486/F486*100</f>
        <v>106.19632623122843</v>
      </c>
      <c r="H488" s="14">
        <f>H486/G486*100</f>
        <v>74.472830410970431</v>
      </c>
    </row>
    <row r="489" spans="1:8" s="27" customFormat="1" ht="15.75" x14ac:dyDescent="0.25">
      <c r="A489" s="20">
        <v>6</v>
      </c>
      <c r="B489" s="21" t="s">
        <v>17</v>
      </c>
      <c r="C489" s="14">
        <v>899.44100000000003</v>
      </c>
      <c r="D489" s="14">
        <v>1486.4079999999999</v>
      </c>
      <c r="E489" s="14">
        <v>2123.701</v>
      </c>
      <c r="F489" s="14">
        <v>2255.7060000000001</v>
      </c>
      <c r="G489" s="14">
        <v>2396.9520000000002</v>
      </c>
      <c r="H489" s="14">
        <v>1778.6289999999999</v>
      </c>
    </row>
    <row r="490" spans="1:8" s="27" customFormat="1" ht="15.75" x14ac:dyDescent="0.25">
      <c r="A490" s="20">
        <v>7</v>
      </c>
      <c r="B490" s="21" t="s">
        <v>18</v>
      </c>
      <c r="C490" s="14">
        <v>38.274999999999999</v>
      </c>
      <c r="D490" s="14">
        <v>31.827000000000002</v>
      </c>
      <c r="E490" s="14">
        <v>12.256</v>
      </c>
      <c r="F490" s="14">
        <v>12.256</v>
      </c>
      <c r="G490" s="14">
        <v>12.256</v>
      </c>
      <c r="H490" s="14">
        <v>12.494999999999999</v>
      </c>
    </row>
    <row r="491" spans="1:8" s="27" customFormat="1" ht="31.5" x14ac:dyDescent="0.25">
      <c r="A491" s="20">
        <v>8</v>
      </c>
      <c r="B491" s="21" t="s">
        <v>19</v>
      </c>
      <c r="C491" s="14">
        <v>2.6829999999999998</v>
      </c>
      <c r="D491" s="14">
        <v>11.784000000000001</v>
      </c>
      <c r="E491" s="14">
        <v>11.55</v>
      </c>
      <c r="F491" s="14">
        <v>11.55</v>
      </c>
      <c r="G491" s="14">
        <v>11.55</v>
      </c>
      <c r="H491" s="14">
        <v>11.683</v>
      </c>
    </row>
    <row r="492" spans="1:8" s="27" customFormat="1" ht="15.75" x14ac:dyDescent="0.25">
      <c r="A492" s="20">
        <v>9</v>
      </c>
      <c r="B492" s="21" t="s">
        <v>20</v>
      </c>
      <c r="C492" s="14">
        <f>C494+C495+C496+C493</f>
        <v>3497.2679999999996</v>
      </c>
      <c r="D492" s="14">
        <f t="shared" ref="D492:H492" si="321">D494+D495+D496+D493</f>
        <v>3417.0070000000005</v>
      </c>
      <c r="E492" s="14">
        <f t="shared" si="321"/>
        <v>807.54099999999994</v>
      </c>
      <c r="F492" s="14">
        <f t="shared" si="321"/>
        <v>254.892</v>
      </c>
      <c r="G492" s="14">
        <f t="shared" si="321"/>
        <v>177.643</v>
      </c>
      <c r="H492" s="14">
        <f t="shared" si="321"/>
        <v>868.58100000000002</v>
      </c>
    </row>
    <row r="493" spans="1:8" s="27" customFormat="1" ht="31.5" x14ac:dyDescent="0.25">
      <c r="A493" s="20">
        <v>10</v>
      </c>
      <c r="B493" s="21" t="s">
        <v>30</v>
      </c>
      <c r="C493" s="14"/>
      <c r="D493" s="14">
        <v>0.746</v>
      </c>
      <c r="E493" s="14"/>
      <c r="F493" s="14"/>
      <c r="G493" s="14"/>
      <c r="H493" s="14"/>
    </row>
    <row r="494" spans="1:8" s="27" customFormat="1" ht="15.75" x14ac:dyDescent="0.25">
      <c r="A494" s="20">
        <v>11</v>
      </c>
      <c r="B494" s="21" t="s">
        <v>21</v>
      </c>
      <c r="C494" s="14">
        <v>1364.0450000000001</v>
      </c>
      <c r="D494" s="14">
        <v>1525.5509999999999</v>
      </c>
      <c r="E494" s="14">
        <v>472.81700000000001</v>
      </c>
      <c r="F494" s="14">
        <v>254.892</v>
      </c>
      <c r="G494" s="14">
        <v>177.643</v>
      </c>
      <c r="H494" s="14">
        <v>868.58100000000002</v>
      </c>
    </row>
    <row r="495" spans="1:8" s="27" customFormat="1" ht="15.75" x14ac:dyDescent="0.25">
      <c r="A495" s="20">
        <v>12</v>
      </c>
      <c r="B495" s="21" t="s">
        <v>22</v>
      </c>
      <c r="C495" s="14">
        <v>1878.9359999999999</v>
      </c>
      <c r="D495" s="14">
        <v>627.75800000000004</v>
      </c>
      <c r="E495" s="14">
        <v>334.72399999999999</v>
      </c>
      <c r="F495" s="14"/>
      <c r="G495" s="14"/>
      <c r="H495" s="14"/>
    </row>
    <row r="496" spans="1:8" s="27" customFormat="1" ht="31.5" x14ac:dyDescent="0.25">
      <c r="A496" s="20">
        <v>13</v>
      </c>
      <c r="B496" s="21" t="s">
        <v>23</v>
      </c>
      <c r="C496" s="14">
        <v>254.28700000000001</v>
      </c>
      <c r="D496" s="14">
        <v>1262.952</v>
      </c>
      <c r="E496" s="14"/>
      <c r="F496" s="14"/>
      <c r="G496" s="14"/>
      <c r="H496" s="14"/>
    </row>
    <row r="497" spans="1:8" s="27" customFormat="1" ht="31.5" x14ac:dyDescent="0.25">
      <c r="A497" s="20">
        <v>14</v>
      </c>
      <c r="B497" s="21" t="s">
        <v>24</v>
      </c>
      <c r="C497" s="14">
        <v>71.902000000000001</v>
      </c>
      <c r="D497" s="14">
        <v>97.307000000000002</v>
      </c>
      <c r="E497" s="14">
        <v>68.105000000000004</v>
      </c>
      <c r="F497" s="14"/>
      <c r="G497" s="14"/>
      <c r="H497" s="14"/>
    </row>
    <row r="498" spans="1:8" s="27" customFormat="1" ht="47.25" x14ac:dyDescent="0.25">
      <c r="A498" s="20">
        <v>15</v>
      </c>
      <c r="B498" s="21" t="s">
        <v>25</v>
      </c>
      <c r="C498" s="14"/>
      <c r="D498" s="14"/>
      <c r="E498" s="14"/>
      <c r="F498" s="14"/>
      <c r="G498" s="14"/>
      <c r="H498" s="14"/>
    </row>
    <row r="499" spans="1:8" s="27" customFormat="1" ht="15.75" x14ac:dyDescent="0.25">
      <c r="A499" s="20">
        <v>16</v>
      </c>
      <c r="B499" s="21" t="s">
        <v>26</v>
      </c>
      <c r="C499" s="14">
        <v>4680.3720000000003</v>
      </c>
      <c r="D499" s="14">
        <v>4711.8919999999998</v>
      </c>
      <c r="E499" s="14">
        <v>3183.1779999999999</v>
      </c>
      <c r="F499" s="14">
        <v>2534.404</v>
      </c>
      <c r="G499" s="14">
        <v>2598.4009999999998</v>
      </c>
      <c r="H499" s="14">
        <v>2671.3879999999999</v>
      </c>
    </row>
    <row r="500" spans="1:8" s="27" customFormat="1" ht="15.75" x14ac:dyDescent="0.25">
      <c r="A500" s="20">
        <v>17</v>
      </c>
      <c r="B500" s="21" t="s">
        <v>14</v>
      </c>
      <c r="C500" s="14"/>
      <c r="D500" s="14"/>
      <c r="E500" s="14"/>
      <c r="F500" s="14"/>
      <c r="G500" s="14"/>
      <c r="H500" s="14"/>
    </row>
    <row r="501" spans="1:8" s="27" customFormat="1" ht="15.75" x14ac:dyDescent="0.25">
      <c r="A501" s="20">
        <v>18</v>
      </c>
      <c r="B501" s="21" t="s">
        <v>16</v>
      </c>
      <c r="C501" s="14">
        <v>0</v>
      </c>
      <c r="D501" s="14">
        <f>D499/C499*100</f>
        <v>100.67345074280421</v>
      </c>
      <c r="E501" s="14">
        <f>E499/D499*100</f>
        <v>67.556259778449927</v>
      </c>
      <c r="F501" s="14">
        <f>F499/E499*100</f>
        <v>79.618670397948222</v>
      </c>
      <c r="G501" s="14">
        <f>G499/F499*100</f>
        <v>102.52513016867081</v>
      </c>
      <c r="H501" s="14">
        <f>H499/G499*100</f>
        <v>102.80891979336523</v>
      </c>
    </row>
    <row r="502" spans="1:8" s="27" customFormat="1" ht="15.75" x14ac:dyDescent="0.25">
      <c r="A502" s="20">
        <v>19</v>
      </c>
      <c r="B502" s="21" t="s">
        <v>27</v>
      </c>
      <c r="C502" s="14">
        <f>C484-C499</f>
        <v>-170.80300000000079</v>
      </c>
      <c r="D502" s="14">
        <v>0</v>
      </c>
      <c r="E502" s="14">
        <v>0</v>
      </c>
      <c r="F502" s="14">
        <v>0</v>
      </c>
      <c r="G502" s="14">
        <v>0</v>
      </c>
      <c r="H502" s="14">
        <v>0</v>
      </c>
    </row>
    <row r="503" spans="1:8" s="27" customFormat="1" ht="15.75" x14ac:dyDescent="0.25">
      <c r="A503" s="20">
        <v>20</v>
      </c>
      <c r="B503" s="21" t="s">
        <v>14</v>
      </c>
      <c r="C503" s="14"/>
      <c r="D503" s="14"/>
      <c r="E503" s="14"/>
      <c r="F503" s="14"/>
      <c r="G503" s="14"/>
      <c r="H503" s="14"/>
    </row>
    <row r="504" spans="1:8" s="27" customFormat="1" ht="15.75" x14ac:dyDescent="0.25">
      <c r="A504" s="20">
        <v>21</v>
      </c>
      <c r="B504" s="21" t="s">
        <v>16</v>
      </c>
      <c r="C504" s="14">
        <v>0</v>
      </c>
      <c r="D504" s="14">
        <v>0</v>
      </c>
      <c r="E504" s="14">
        <v>0</v>
      </c>
      <c r="F504" s="14">
        <v>0</v>
      </c>
      <c r="G504" s="14">
        <v>0</v>
      </c>
      <c r="H504" s="14">
        <v>0</v>
      </c>
    </row>
    <row r="505" spans="1:8" s="27" customFormat="1" ht="15.75" x14ac:dyDescent="0.25">
      <c r="A505" s="31"/>
      <c r="B505" s="25" t="s">
        <v>40</v>
      </c>
      <c r="C505" s="26"/>
      <c r="D505" s="40"/>
      <c r="E505" s="40"/>
      <c r="F505" s="40"/>
      <c r="G505" s="40"/>
      <c r="H505" s="40"/>
    </row>
    <row r="506" spans="1:8" s="27" customFormat="1" ht="15.75" x14ac:dyDescent="0.25">
      <c r="A506" s="20">
        <v>1</v>
      </c>
      <c r="B506" s="21" t="s">
        <v>13</v>
      </c>
      <c r="C506" s="14">
        <f t="shared" ref="C506:G506" si="322">C508+C514+C518+C519</f>
        <v>7214.2142999999996</v>
      </c>
      <c r="D506" s="14">
        <f t="shared" si="322"/>
        <v>5472.1589999999997</v>
      </c>
      <c r="E506" s="14">
        <f t="shared" si="322"/>
        <v>3727.1810000000005</v>
      </c>
      <c r="F506" s="14">
        <f t="shared" si="322"/>
        <v>2821.5950000000003</v>
      </c>
      <c r="G506" s="14">
        <f t="shared" si="322"/>
        <v>2851.893</v>
      </c>
      <c r="H506" s="14">
        <f t="shared" ref="H506" si="323">H508+H514+H518+H519</f>
        <v>2957.3710000000001</v>
      </c>
    </row>
    <row r="507" spans="1:8" s="27" customFormat="1" ht="15.75" x14ac:dyDescent="0.25">
      <c r="A507" s="20">
        <v>2</v>
      </c>
      <c r="B507" s="21" t="s">
        <v>14</v>
      </c>
      <c r="C507" s="14"/>
      <c r="D507" s="14"/>
      <c r="E507" s="14"/>
      <c r="F507" s="14"/>
      <c r="G507" s="14"/>
      <c r="H507" s="14"/>
    </row>
    <row r="508" spans="1:8" s="27" customFormat="1" ht="15.75" x14ac:dyDescent="0.25">
      <c r="A508" s="20">
        <v>3</v>
      </c>
      <c r="B508" s="21" t="s">
        <v>15</v>
      </c>
      <c r="C508" s="14">
        <f t="shared" ref="C508:G508" si="324">C511+C512+C513</f>
        <v>1926.423</v>
      </c>
      <c r="D508" s="14">
        <f t="shared" si="324"/>
        <v>1861.8969999999999</v>
      </c>
      <c r="E508" s="14">
        <f t="shared" si="324"/>
        <v>3278.4360000000001</v>
      </c>
      <c r="F508" s="14">
        <f t="shared" si="324"/>
        <v>2821.5950000000003</v>
      </c>
      <c r="G508" s="14">
        <f t="shared" si="324"/>
        <v>2851.893</v>
      </c>
      <c r="H508" s="14">
        <f t="shared" ref="H508" si="325">H511+H512+H513</f>
        <v>1556.2379999999998</v>
      </c>
    </row>
    <row r="509" spans="1:8" s="27" customFormat="1" ht="15.75" x14ac:dyDescent="0.25">
      <c r="A509" s="20">
        <v>4</v>
      </c>
      <c r="B509" s="21" t="s">
        <v>14</v>
      </c>
      <c r="C509" s="14"/>
      <c r="D509" s="14"/>
      <c r="E509" s="14"/>
      <c r="F509" s="14"/>
      <c r="G509" s="14"/>
      <c r="H509" s="14"/>
    </row>
    <row r="510" spans="1:8" s="27" customFormat="1" ht="15.75" x14ac:dyDescent="0.25">
      <c r="A510" s="20">
        <v>5</v>
      </c>
      <c r="B510" s="21" t="s">
        <v>16</v>
      </c>
      <c r="C510" s="14">
        <v>0</v>
      </c>
      <c r="D510" s="14">
        <f>D508/C508*100</f>
        <v>96.650476037713418</v>
      </c>
      <c r="E510" s="14">
        <f>E508/D508*100</f>
        <v>176.08041690813187</v>
      </c>
      <c r="F510" s="14">
        <f>F508/E508*100</f>
        <v>86.065276247576591</v>
      </c>
      <c r="G510" s="14">
        <f>G508/F508*100</f>
        <v>101.07378982454958</v>
      </c>
      <c r="H510" s="14">
        <f>H508/G508*100</f>
        <v>54.568597068683843</v>
      </c>
    </row>
    <row r="511" spans="1:8" s="27" customFormat="1" ht="15.75" x14ac:dyDescent="0.25">
      <c r="A511" s="20">
        <v>6</v>
      </c>
      <c r="B511" s="21" t="s">
        <v>17</v>
      </c>
      <c r="C511" s="14">
        <v>1854.652</v>
      </c>
      <c r="D511" s="14">
        <v>1808.443</v>
      </c>
      <c r="E511" s="14">
        <v>3259.4360000000001</v>
      </c>
      <c r="F511" s="14">
        <v>2801.2950000000001</v>
      </c>
      <c r="G511" s="14">
        <v>2833.893</v>
      </c>
      <c r="H511" s="14">
        <v>1535.9379999999999</v>
      </c>
    </row>
    <row r="512" spans="1:8" s="27" customFormat="1" ht="15.75" x14ac:dyDescent="0.25">
      <c r="A512" s="20">
        <v>7</v>
      </c>
      <c r="B512" s="21" t="s">
        <v>18</v>
      </c>
      <c r="C512" s="14">
        <v>56.423000000000002</v>
      </c>
      <c r="D512" s="14">
        <v>36.353000000000002</v>
      </c>
      <c r="E512" s="14">
        <v>14</v>
      </c>
      <c r="F512" s="14">
        <v>14.8</v>
      </c>
      <c r="G512" s="14">
        <v>13.5</v>
      </c>
      <c r="H512" s="14">
        <v>14.8</v>
      </c>
    </row>
    <row r="513" spans="1:8" s="27" customFormat="1" ht="31.5" x14ac:dyDescent="0.25">
      <c r="A513" s="20">
        <v>8</v>
      </c>
      <c r="B513" s="21" t="s">
        <v>19</v>
      </c>
      <c r="C513" s="14">
        <v>15.348000000000001</v>
      </c>
      <c r="D513" s="14">
        <v>17.100999999999999</v>
      </c>
      <c r="E513" s="14">
        <v>5</v>
      </c>
      <c r="F513" s="14">
        <v>5.5</v>
      </c>
      <c r="G513" s="14">
        <v>4.5</v>
      </c>
      <c r="H513" s="14">
        <v>5.5</v>
      </c>
    </row>
    <row r="514" spans="1:8" s="27" customFormat="1" ht="15.75" x14ac:dyDescent="0.25">
      <c r="A514" s="20">
        <v>9</v>
      </c>
      <c r="B514" s="21" t="s">
        <v>20</v>
      </c>
      <c r="C514" s="14">
        <f t="shared" ref="C514:G514" si="326">C515+C516+C517</f>
        <v>5221.6442999999999</v>
      </c>
      <c r="D514" s="14">
        <f t="shared" si="326"/>
        <v>3520.5749999999998</v>
      </c>
      <c r="E514" s="14">
        <f t="shared" si="326"/>
        <v>364.05700000000002</v>
      </c>
      <c r="F514" s="14">
        <f t="shared" si="326"/>
        <v>0</v>
      </c>
      <c r="G514" s="14">
        <f t="shared" si="326"/>
        <v>0</v>
      </c>
      <c r="H514" s="14">
        <f t="shared" ref="H514" si="327">H515+H516+H517</f>
        <v>1401.133</v>
      </c>
    </row>
    <row r="515" spans="1:8" s="27" customFormat="1" ht="15.75" x14ac:dyDescent="0.25">
      <c r="A515" s="20">
        <v>10</v>
      </c>
      <c r="B515" s="21" t="s">
        <v>21</v>
      </c>
      <c r="C515" s="14">
        <v>1422.502</v>
      </c>
      <c r="D515" s="14">
        <v>1585.17</v>
      </c>
      <c r="E515" s="14">
        <v>0</v>
      </c>
      <c r="F515" s="14">
        <v>0</v>
      </c>
      <c r="G515" s="14">
        <v>0</v>
      </c>
      <c r="H515" s="14">
        <v>1401.133</v>
      </c>
    </row>
    <row r="516" spans="1:8" s="27" customFormat="1" ht="15.75" x14ac:dyDescent="0.25">
      <c r="A516" s="20">
        <v>11</v>
      </c>
      <c r="B516" s="21" t="s">
        <v>22</v>
      </c>
      <c r="C516" s="14">
        <v>2496.2804999999998</v>
      </c>
      <c r="D516" s="14">
        <v>1935.405</v>
      </c>
      <c r="E516" s="14">
        <v>364.05700000000002</v>
      </c>
      <c r="F516" s="14">
        <v>0</v>
      </c>
      <c r="G516" s="14">
        <v>0</v>
      </c>
      <c r="H516" s="14">
        <v>0</v>
      </c>
    </row>
    <row r="517" spans="1:8" s="27" customFormat="1" ht="31.5" x14ac:dyDescent="0.25">
      <c r="A517" s="20">
        <v>12</v>
      </c>
      <c r="B517" s="21" t="s">
        <v>23</v>
      </c>
      <c r="C517" s="14">
        <v>1302.8617999999999</v>
      </c>
      <c r="D517" s="14">
        <v>0</v>
      </c>
      <c r="E517" s="14">
        <v>0</v>
      </c>
      <c r="F517" s="14">
        <v>0</v>
      </c>
      <c r="G517" s="14">
        <v>0</v>
      </c>
      <c r="H517" s="14">
        <v>0</v>
      </c>
    </row>
    <row r="518" spans="1:8" s="27" customFormat="1" ht="31.5" x14ac:dyDescent="0.25">
      <c r="A518" s="20">
        <v>13</v>
      </c>
      <c r="B518" s="21" t="s">
        <v>24</v>
      </c>
      <c r="C518" s="14">
        <v>66.147000000000006</v>
      </c>
      <c r="D518" s="14">
        <v>89.686999999999998</v>
      </c>
      <c r="E518" s="14">
        <v>84.688000000000002</v>
      </c>
      <c r="F518" s="14">
        <v>0</v>
      </c>
      <c r="G518" s="14">
        <v>0</v>
      </c>
      <c r="H518" s="14">
        <v>0</v>
      </c>
    </row>
    <row r="519" spans="1:8" s="27" customFormat="1" ht="47.25" x14ac:dyDescent="0.25">
      <c r="A519" s="20">
        <v>14</v>
      </c>
      <c r="B519" s="21" t="s">
        <v>25</v>
      </c>
      <c r="C519" s="14"/>
      <c r="D519" s="14"/>
      <c r="E519" s="14"/>
      <c r="F519" s="14"/>
      <c r="G519" s="14"/>
      <c r="H519" s="14"/>
    </row>
    <row r="520" spans="1:8" s="27" customFormat="1" ht="15.75" x14ac:dyDescent="0.25">
      <c r="A520" s="20">
        <v>15</v>
      </c>
      <c r="B520" s="21" t="s">
        <v>26</v>
      </c>
      <c r="C520" s="14">
        <v>7214.2150000000001</v>
      </c>
      <c r="D520" s="14">
        <v>6906.5374000000002</v>
      </c>
      <c r="E520" s="14">
        <v>3973.7060000000001</v>
      </c>
      <c r="F520" s="14">
        <v>2821.5949999999998</v>
      </c>
      <c r="G520" s="14">
        <v>2851.893</v>
      </c>
      <c r="H520" s="14">
        <v>2957.3710000000001</v>
      </c>
    </row>
    <row r="521" spans="1:8" s="27" customFormat="1" ht="15.75" x14ac:dyDescent="0.25">
      <c r="A521" s="20">
        <v>16</v>
      </c>
      <c r="B521" s="21" t="s">
        <v>14</v>
      </c>
      <c r="C521" s="14"/>
      <c r="D521" s="14"/>
      <c r="E521" s="14"/>
      <c r="F521" s="14"/>
      <c r="G521" s="14"/>
      <c r="H521" s="14"/>
    </row>
    <row r="522" spans="1:8" s="27" customFormat="1" ht="15.75" x14ac:dyDescent="0.25">
      <c r="A522" s="20">
        <v>17</v>
      </c>
      <c r="B522" s="21" t="s">
        <v>16</v>
      </c>
      <c r="C522" s="14">
        <v>0</v>
      </c>
      <c r="D522" s="14">
        <f>D520/C520*100</f>
        <v>95.735120175930433</v>
      </c>
      <c r="E522" s="14">
        <f>E520/D520*100</f>
        <v>57.535430127403643</v>
      </c>
      <c r="F522" s="14">
        <f>F520/E520*100</f>
        <v>71.006637129168581</v>
      </c>
      <c r="G522" s="14">
        <f>G520/F520*100</f>
        <v>101.07378982454959</v>
      </c>
      <c r="H522" s="14">
        <f>H520/G520*100</f>
        <v>103.69852585633473</v>
      </c>
    </row>
    <row r="523" spans="1:8" s="27" customFormat="1" ht="15.75" x14ac:dyDescent="0.25">
      <c r="A523" s="20">
        <v>18</v>
      </c>
      <c r="B523" s="21" t="s">
        <v>27</v>
      </c>
      <c r="C523" s="14">
        <f>C506-C520</f>
        <v>-7.0000000050640665E-4</v>
      </c>
      <c r="D523" s="14">
        <v>0</v>
      </c>
      <c r="E523" s="14">
        <v>0</v>
      </c>
      <c r="F523" s="14">
        <v>0</v>
      </c>
      <c r="G523" s="14">
        <v>0</v>
      </c>
      <c r="H523" s="14">
        <v>0</v>
      </c>
    </row>
    <row r="524" spans="1:8" s="27" customFormat="1" ht="15.75" x14ac:dyDescent="0.25">
      <c r="A524" s="20">
        <v>19</v>
      </c>
      <c r="B524" s="21" t="s">
        <v>14</v>
      </c>
      <c r="C524" s="14"/>
      <c r="D524" s="14"/>
      <c r="E524" s="14"/>
      <c r="F524" s="14"/>
      <c r="G524" s="14"/>
      <c r="H524" s="14"/>
    </row>
    <row r="525" spans="1:8" s="27" customFormat="1" ht="15.75" x14ac:dyDescent="0.25">
      <c r="A525" s="20">
        <v>20</v>
      </c>
      <c r="B525" s="21" t="s">
        <v>16</v>
      </c>
      <c r="C525" s="14">
        <v>0</v>
      </c>
      <c r="D525" s="14">
        <v>0</v>
      </c>
      <c r="E525" s="14">
        <v>0</v>
      </c>
      <c r="F525" s="14">
        <v>0</v>
      </c>
      <c r="G525" s="14">
        <v>0</v>
      </c>
      <c r="H525" s="14">
        <v>0</v>
      </c>
    </row>
    <row r="526" spans="1:8" s="27" customFormat="1" ht="15.75" x14ac:dyDescent="0.25">
      <c r="A526" s="31"/>
      <c r="B526" s="25" t="s">
        <v>41</v>
      </c>
      <c r="C526" s="26"/>
      <c r="D526" s="40"/>
      <c r="E526" s="40"/>
      <c r="F526" s="40"/>
      <c r="G526" s="40"/>
      <c r="H526" s="40"/>
    </row>
    <row r="527" spans="1:8" s="27" customFormat="1" ht="15.75" x14ac:dyDescent="0.25">
      <c r="A527" s="20">
        <v>1</v>
      </c>
      <c r="B527" s="21" t="s">
        <v>13</v>
      </c>
      <c r="C527" s="14">
        <f t="shared" ref="C527:H527" si="328">C529+C535+C540+C541</f>
        <v>4109.1385999999993</v>
      </c>
      <c r="D527" s="14">
        <f t="shared" si="328"/>
        <v>4066.3510000000006</v>
      </c>
      <c r="E527" s="14">
        <f t="shared" si="328"/>
        <v>3793.5829999999996</v>
      </c>
      <c r="F527" s="14">
        <f t="shared" si="328"/>
        <v>2511.6120000000001</v>
      </c>
      <c r="G527" s="14">
        <f t="shared" si="328"/>
        <v>2549.1260000000002</v>
      </c>
      <c r="H527" s="14">
        <f t="shared" si="328"/>
        <v>2554.248</v>
      </c>
    </row>
    <row r="528" spans="1:8" s="27" customFormat="1" ht="15.75" x14ac:dyDescent="0.25">
      <c r="A528" s="20">
        <v>2</v>
      </c>
      <c r="B528" s="21" t="s">
        <v>14</v>
      </c>
      <c r="C528" s="14"/>
      <c r="D528" s="14"/>
      <c r="E528" s="14"/>
      <c r="F528" s="14"/>
      <c r="G528" s="14"/>
      <c r="H528" s="14"/>
    </row>
    <row r="529" spans="1:8" s="27" customFormat="1" ht="15.75" x14ac:dyDescent="0.25">
      <c r="A529" s="20">
        <v>3</v>
      </c>
      <c r="B529" s="21" t="s">
        <v>15</v>
      </c>
      <c r="C529" s="14">
        <f t="shared" ref="C529:G529" si="329">C532+C533+C534</f>
        <v>1196.4149999999997</v>
      </c>
      <c r="D529" s="14">
        <f t="shared" si="329"/>
        <v>1304.1490000000001</v>
      </c>
      <c r="E529" s="14">
        <f t="shared" si="329"/>
        <v>1983.769</v>
      </c>
      <c r="F529" s="14">
        <f t="shared" si="329"/>
        <v>2109.3029999999999</v>
      </c>
      <c r="G529" s="14">
        <f t="shared" si="329"/>
        <v>2234.5340000000001</v>
      </c>
      <c r="H529" s="14">
        <f t="shared" ref="H529" si="330">H532+H533+H534</f>
        <v>2229.79</v>
      </c>
    </row>
    <row r="530" spans="1:8" s="27" customFormat="1" ht="15.75" x14ac:dyDescent="0.25">
      <c r="A530" s="20">
        <v>4</v>
      </c>
      <c r="B530" s="21" t="s">
        <v>14</v>
      </c>
      <c r="C530" s="14"/>
      <c r="D530" s="14"/>
      <c r="E530" s="14"/>
      <c r="F530" s="14"/>
      <c r="G530" s="14"/>
      <c r="H530" s="14"/>
    </row>
    <row r="531" spans="1:8" s="27" customFormat="1" ht="15.75" x14ac:dyDescent="0.25">
      <c r="A531" s="20">
        <v>5</v>
      </c>
      <c r="B531" s="21" t="s">
        <v>16</v>
      </c>
      <c r="C531" s="14">
        <v>0</v>
      </c>
      <c r="D531" s="14">
        <f>D529/C529*100</f>
        <v>109.00473497908338</v>
      </c>
      <c r="E531" s="14">
        <f>E529/D529*100</f>
        <v>152.1121436277603</v>
      </c>
      <c r="F531" s="14">
        <f>F529/E529*100</f>
        <v>106.3280553330554</v>
      </c>
      <c r="G531" s="14">
        <f>G529/F529*100</f>
        <v>105.93707968935711</v>
      </c>
      <c r="H531" s="14">
        <f>H529/G529*100</f>
        <v>99.787696226595784</v>
      </c>
    </row>
    <row r="532" spans="1:8" s="27" customFormat="1" ht="15.75" x14ac:dyDescent="0.25">
      <c r="A532" s="20">
        <v>6</v>
      </c>
      <c r="B532" s="21" t="s">
        <v>17</v>
      </c>
      <c r="C532" s="14">
        <v>1112.8689999999999</v>
      </c>
      <c r="D532" s="14">
        <v>1260.165</v>
      </c>
      <c r="E532" s="14">
        <v>1960.9590000000001</v>
      </c>
      <c r="F532" s="14">
        <v>2083.1959999999999</v>
      </c>
      <c r="G532" s="14">
        <v>2205.5340000000001</v>
      </c>
      <c r="H532" s="14">
        <v>2197.79</v>
      </c>
    </row>
    <row r="533" spans="1:8" s="27" customFormat="1" ht="15.75" x14ac:dyDescent="0.25">
      <c r="A533" s="20">
        <v>7</v>
      </c>
      <c r="B533" s="21" t="s">
        <v>18</v>
      </c>
      <c r="C533" s="14">
        <v>60.656999999999996</v>
      </c>
      <c r="D533" s="14">
        <v>35.755000000000003</v>
      </c>
      <c r="E533" s="14">
        <v>14.71</v>
      </c>
      <c r="F533" s="14">
        <v>16</v>
      </c>
      <c r="G533" s="14">
        <v>18</v>
      </c>
      <c r="H533" s="14">
        <v>20</v>
      </c>
    </row>
    <row r="534" spans="1:8" s="27" customFormat="1" ht="31.5" x14ac:dyDescent="0.25">
      <c r="A534" s="20">
        <v>8</v>
      </c>
      <c r="B534" s="21" t="s">
        <v>19</v>
      </c>
      <c r="C534" s="14">
        <v>22.888999999999999</v>
      </c>
      <c r="D534" s="14">
        <v>8.2289999999999992</v>
      </c>
      <c r="E534" s="14">
        <v>8.1</v>
      </c>
      <c r="F534" s="14">
        <v>10.106999999999999</v>
      </c>
      <c r="G534" s="14">
        <v>11</v>
      </c>
      <c r="H534" s="14">
        <v>12</v>
      </c>
    </row>
    <row r="535" spans="1:8" s="27" customFormat="1" ht="15.75" x14ac:dyDescent="0.25">
      <c r="A535" s="20">
        <v>9</v>
      </c>
      <c r="B535" s="21" t="s">
        <v>20</v>
      </c>
      <c r="C535" s="14">
        <f t="shared" ref="C535:H535" si="331">C536+C537+C538+C539</f>
        <v>2805.1039999999998</v>
      </c>
      <c r="D535" s="14">
        <f>D536+D537+D538+D539</f>
        <v>2620.9160000000002</v>
      </c>
      <c r="E535" s="14">
        <f t="shared" si="331"/>
        <v>1292.8910000000001</v>
      </c>
      <c r="F535" s="14">
        <f t="shared" si="331"/>
        <v>402.30900000000003</v>
      </c>
      <c r="G535" s="14">
        <f t="shared" si="331"/>
        <v>314.59199999999998</v>
      </c>
      <c r="H535" s="14">
        <f t="shared" si="331"/>
        <v>324.45800000000003</v>
      </c>
    </row>
    <row r="536" spans="1:8" s="27" customFormat="1" ht="31.5" x14ac:dyDescent="0.25">
      <c r="A536" s="20">
        <v>10</v>
      </c>
      <c r="B536" s="21" t="s">
        <v>30</v>
      </c>
      <c r="C536" s="14">
        <v>2.4359999999999999</v>
      </c>
      <c r="D536" s="14">
        <v>0.63</v>
      </c>
      <c r="E536" s="14"/>
      <c r="F536" s="14"/>
      <c r="G536" s="14"/>
      <c r="H536" s="14"/>
    </row>
    <row r="537" spans="1:8" s="27" customFormat="1" ht="15.75" x14ac:dyDescent="0.25">
      <c r="A537" s="20">
        <v>11</v>
      </c>
      <c r="B537" s="21" t="s">
        <v>21</v>
      </c>
      <c r="C537" s="14">
        <v>1135.258</v>
      </c>
      <c r="D537" s="14">
        <v>1299.9829999999999</v>
      </c>
      <c r="E537" s="14">
        <v>966.01300000000003</v>
      </c>
      <c r="F537" s="14">
        <v>402.30900000000003</v>
      </c>
      <c r="G537" s="14">
        <v>314.59199999999998</v>
      </c>
      <c r="H537" s="14">
        <v>324.45800000000003</v>
      </c>
    </row>
    <row r="538" spans="1:8" s="27" customFormat="1" ht="15.75" x14ac:dyDescent="0.25">
      <c r="A538" s="20">
        <v>12</v>
      </c>
      <c r="B538" s="21" t="s">
        <v>22</v>
      </c>
      <c r="C538" s="14">
        <v>1510.4559999999999</v>
      </c>
      <c r="D538" s="14">
        <v>1234.3689999999999</v>
      </c>
      <c r="E538" s="14">
        <v>326.87799999999999</v>
      </c>
      <c r="F538" s="14">
        <v>0</v>
      </c>
      <c r="G538" s="14">
        <v>0</v>
      </c>
      <c r="H538" s="14">
        <v>0</v>
      </c>
    </row>
    <row r="539" spans="1:8" s="27" customFormat="1" ht="31.5" x14ac:dyDescent="0.25">
      <c r="A539" s="20">
        <v>13</v>
      </c>
      <c r="B539" s="21" t="s">
        <v>23</v>
      </c>
      <c r="C539" s="14">
        <v>156.95400000000001</v>
      </c>
      <c r="D539" s="14">
        <v>85.933999999999997</v>
      </c>
      <c r="E539" s="14">
        <v>0</v>
      </c>
      <c r="F539" s="14">
        <v>0</v>
      </c>
      <c r="G539" s="14">
        <v>0</v>
      </c>
      <c r="H539" s="14">
        <v>0</v>
      </c>
    </row>
    <row r="540" spans="1:8" s="27" customFormat="1" ht="31.5" x14ac:dyDescent="0.25">
      <c r="A540" s="20">
        <v>14</v>
      </c>
      <c r="B540" s="21" t="s">
        <v>24</v>
      </c>
      <c r="C540" s="14">
        <v>107.61960000000001</v>
      </c>
      <c r="D540" s="14">
        <v>141.286</v>
      </c>
      <c r="E540" s="14">
        <v>516.923</v>
      </c>
      <c r="F540" s="14">
        <v>0</v>
      </c>
      <c r="G540" s="14">
        <v>0</v>
      </c>
      <c r="H540" s="14">
        <v>0</v>
      </c>
    </row>
    <row r="541" spans="1:8" s="27" customFormat="1" ht="47.25" x14ac:dyDescent="0.25">
      <c r="A541" s="20">
        <v>15</v>
      </c>
      <c r="B541" s="21" t="s">
        <v>25</v>
      </c>
      <c r="C541" s="14"/>
      <c r="D541" s="14"/>
      <c r="E541" s="14"/>
      <c r="F541" s="14"/>
      <c r="G541" s="14"/>
      <c r="H541" s="14"/>
    </row>
    <row r="542" spans="1:8" s="27" customFormat="1" ht="15.75" x14ac:dyDescent="0.25">
      <c r="A542" s="20">
        <v>16</v>
      </c>
      <c r="B542" s="21" t="s">
        <v>26</v>
      </c>
      <c r="C542" s="14">
        <v>4394.79</v>
      </c>
      <c r="D542" s="14">
        <v>4428.598</v>
      </c>
      <c r="E542" s="14">
        <v>3588.7370000000001</v>
      </c>
      <c r="F542" s="14">
        <v>2511.6120000000001</v>
      </c>
      <c r="G542" s="14">
        <v>2549.1260000000002</v>
      </c>
      <c r="H542" s="14">
        <v>2554.248</v>
      </c>
    </row>
    <row r="543" spans="1:8" s="27" customFormat="1" ht="15.75" x14ac:dyDescent="0.25">
      <c r="A543" s="20">
        <v>17</v>
      </c>
      <c r="B543" s="21" t="s">
        <v>14</v>
      </c>
      <c r="C543" s="14"/>
      <c r="D543" s="14"/>
      <c r="E543" s="14"/>
      <c r="F543" s="14"/>
      <c r="G543" s="14"/>
      <c r="H543" s="14"/>
    </row>
    <row r="544" spans="1:8" s="27" customFormat="1" ht="15.75" x14ac:dyDescent="0.25">
      <c r="A544" s="20">
        <v>18</v>
      </c>
      <c r="B544" s="21" t="s">
        <v>16</v>
      </c>
      <c r="C544" s="14">
        <v>0</v>
      </c>
      <c r="D544" s="14">
        <f>D542/C542*100</f>
        <v>100.76927452733806</v>
      </c>
      <c r="E544" s="14">
        <f>E542/D542*100</f>
        <v>81.035510561130181</v>
      </c>
      <c r="F544" s="14">
        <f>F542/E542*100</f>
        <v>69.985958848475107</v>
      </c>
      <c r="G544" s="14">
        <f>G542/F542*100</f>
        <v>101.49362242257165</v>
      </c>
      <c r="H544" s="14">
        <f>H542/G542*100</f>
        <v>100.20093161342358</v>
      </c>
    </row>
    <row r="545" spans="1:8" s="27" customFormat="1" ht="15.75" x14ac:dyDescent="0.25">
      <c r="A545" s="20">
        <v>19</v>
      </c>
      <c r="B545" s="21" t="s">
        <v>27</v>
      </c>
      <c r="C545" s="14">
        <f t="shared" ref="C545:H545" si="332">C527-C542</f>
        <v>-285.65140000000065</v>
      </c>
      <c r="D545" s="14">
        <f t="shared" si="332"/>
        <v>-362.24699999999939</v>
      </c>
      <c r="E545" s="14">
        <f t="shared" si="332"/>
        <v>204.84599999999955</v>
      </c>
      <c r="F545" s="14">
        <f t="shared" si="332"/>
        <v>0</v>
      </c>
      <c r="G545" s="14">
        <f t="shared" si="332"/>
        <v>0</v>
      </c>
      <c r="H545" s="14">
        <f t="shared" si="332"/>
        <v>0</v>
      </c>
    </row>
    <row r="546" spans="1:8" s="27" customFormat="1" ht="15.75" x14ac:dyDescent="0.25">
      <c r="A546" s="20">
        <v>20</v>
      </c>
      <c r="B546" s="21" t="s">
        <v>14</v>
      </c>
      <c r="C546" s="14"/>
      <c r="D546" s="14"/>
      <c r="E546" s="14"/>
      <c r="F546" s="14"/>
      <c r="G546" s="14"/>
      <c r="H546" s="14"/>
    </row>
    <row r="547" spans="1:8" s="27" customFormat="1" ht="15.75" x14ac:dyDescent="0.25">
      <c r="A547" s="20">
        <v>21</v>
      </c>
      <c r="B547" s="21" t="s">
        <v>16</v>
      </c>
      <c r="C547" s="14">
        <v>0</v>
      </c>
      <c r="D547" s="14">
        <v>0</v>
      </c>
      <c r="E547" s="14">
        <v>0</v>
      </c>
      <c r="F547" s="14">
        <v>0</v>
      </c>
      <c r="G547" s="14">
        <v>0</v>
      </c>
      <c r="H547" s="14">
        <v>0</v>
      </c>
    </row>
    <row r="548" spans="1:8" s="27" customFormat="1" ht="15.75" x14ac:dyDescent="0.25">
      <c r="A548" s="31"/>
      <c r="B548" s="25" t="s">
        <v>42</v>
      </c>
      <c r="C548" s="26"/>
      <c r="D548" s="40"/>
      <c r="E548" s="40"/>
      <c r="F548" s="40"/>
      <c r="G548" s="40"/>
      <c r="H548" s="40"/>
    </row>
    <row r="549" spans="1:8" s="27" customFormat="1" ht="15.75" x14ac:dyDescent="0.25">
      <c r="A549" s="20">
        <v>1</v>
      </c>
      <c r="B549" s="21" t="s">
        <v>13</v>
      </c>
      <c r="C549" s="14">
        <f t="shared" ref="C549:H549" si="333">C551+C557+C562+C563</f>
        <v>14359.9846</v>
      </c>
      <c r="D549" s="14">
        <f t="shared" si="333"/>
        <v>8690.1394999999993</v>
      </c>
      <c r="E549" s="14">
        <f t="shared" si="333"/>
        <v>5475.0999999999995</v>
      </c>
      <c r="F549" s="14">
        <f t="shared" si="333"/>
        <v>4792.1000000000004</v>
      </c>
      <c r="G549" s="14">
        <f t="shared" si="333"/>
        <v>5602.4</v>
      </c>
      <c r="H549" s="14">
        <f t="shared" si="333"/>
        <v>3964.9879999999998</v>
      </c>
    </row>
    <row r="550" spans="1:8" s="27" customFormat="1" ht="15.75" x14ac:dyDescent="0.25">
      <c r="A550" s="20">
        <v>2</v>
      </c>
      <c r="B550" s="21" t="s">
        <v>14</v>
      </c>
      <c r="C550" s="14"/>
      <c r="D550" s="14"/>
      <c r="E550" s="14"/>
      <c r="F550" s="14"/>
      <c r="G550" s="14"/>
      <c r="H550" s="14"/>
    </row>
    <row r="551" spans="1:8" s="27" customFormat="1" ht="15.75" x14ac:dyDescent="0.25">
      <c r="A551" s="20">
        <v>3</v>
      </c>
      <c r="B551" s="21" t="s">
        <v>15</v>
      </c>
      <c r="C551" s="14">
        <f t="shared" ref="C551:G551" si="334">C554+C555+C556</f>
        <v>3342.9599999999996</v>
      </c>
      <c r="D551" s="14">
        <f t="shared" si="334"/>
        <v>5605.2449999999999</v>
      </c>
      <c r="E551" s="14">
        <f t="shared" si="334"/>
        <v>4867.8999999999996</v>
      </c>
      <c r="F551" s="14">
        <f t="shared" si="334"/>
        <v>4792.1000000000004</v>
      </c>
      <c r="G551" s="14">
        <f t="shared" si="334"/>
        <v>5602.4</v>
      </c>
      <c r="H551" s="14">
        <f t="shared" ref="H551" si="335">H554+H555+H556</f>
        <v>3964.9879999999998</v>
      </c>
    </row>
    <row r="552" spans="1:8" s="27" customFormat="1" ht="15.75" x14ac:dyDescent="0.25">
      <c r="A552" s="20">
        <v>4</v>
      </c>
      <c r="B552" s="21" t="s">
        <v>14</v>
      </c>
      <c r="C552" s="14"/>
      <c r="D552" s="14"/>
      <c r="E552" s="14"/>
      <c r="F552" s="14"/>
      <c r="G552" s="14"/>
      <c r="H552" s="14"/>
    </row>
    <row r="553" spans="1:8" s="27" customFormat="1" ht="15.75" x14ac:dyDescent="0.25">
      <c r="A553" s="20">
        <v>5</v>
      </c>
      <c r="B553" s="21" t="s">
        <v>16</v>
      </c>
      <c r="C553" s="14">
        <v>0</v>
      </c>
      <c r="D553" s="14">
        <f>D551/C551*100</f>
        <v>167.67311005815208</v>
      </c>
      <c r="E553" s="14">
        <f>E551/D551*100</f>
        <v>86.845445649565704</v>
      </c>
      <c r="F553" s="14">
        <f>F551/E551*100</f>
        <v>98.442860371001885</v>
      </c>
      <c r="G553" s="14">
        <f>G551/F551*100</f>
        <v>116.90907952672104</v>
      </c>
      <c r="H553" s="14">
        <f>H551/G551*100</f>
        <v>70.773025846065977</v>
      </c>
    </row>
    <row r="554" spans="1:8" s="27" customFormat="1" ht="15.75" x14ac:dyDescent="0.25">
      <c r="A554" s="20">
        <v>6</v>
      </c>
      <c r="B554" s="21" t="s">
        <v>17</v>
      </c>
      <c r="C554" s="14">
        <v>3240.2719999999999</v>
      </c>
      <c r="D554" s="14">
        <v>3864.364</v>
      </c>
      <c r="E554" s="14">
        <v>4766.3999999999996</v>
      </c>
      <c r="F554" s="14">
        <v>4690.6000000000004</v>
      </c>
      <c r="G554" s="14">
        <v>5500.9</v>
      </c>
      <c r="H554" s="14">
        <v>3863.4879999999998</v>
      </c>
    </row>
    <row r="555" spans="1:8" s="27" customFormat="1" ht="15.75" x14ac:dyDescent="0.25">
      <c r="A555" s="20">
        <v>7</v>
      </c>
      <c r="B555" s="21" t="s">
        <v>18</v>
      </c>
      <c r="C555" s="14">
        <v>79.256</v>
      </c>
      <c r="D555" s="14">
        <v>101.812</v>
      </c>
      <c r="E555" s="14">
        <v>75</v>
      </c>
      <c r="F555" s="14">
        <v>75</v>
      </c>
      <c r="G555" s="14">
        <v>75</v>
      </c>
      <c r="H555" s="14">
        <v>75</v>
      </c>
    </row>
    <row r="556" spans="1:8" s="27" customFormat="1" ht="31.5" x14ac:dyDescent="0.25">
      <c r="A556" s="20">
        <v>8</v>
      </c>
      <c r="B556" s="21" t="s">
        <v>19</v>
      </c>
      <c r="C556" s="14">
        <v>23.431999999999999</v>
      </c>
      <c r="D556" s="14">
        <v>1639.069</v>
      </c>
      <c r="E556" s="14">
        <v>26.5</v>
      </c>
      <c r="F556" s="14">
        <v>26.5</v>
      </c>
      <c r="G556" s="14">
        <v>26.5</v>
      </c>
      <c r="H556" s="14">
        <v>26.5</v>
      </c>
    </row>
    <row r="557" spans="1:8" s="27" customFormat="1" ht="15.75" x14ac:dyDescent="0.25">
      <c r="A557" s="20">
        <v>9</v>
      </c>
      <c r="B557" s="21" t="s">
        <v>20</v>
      </c>
      <c r="C557" s="14">
        <f t="shared" ref="C557:H557" si="336">C558+C559+C560+C561</f>
        <v>10827.1996</v>
      </c>
      <c r="D557" s="14">
        <f t="shared" si="336"/>
        <v>2875.4749999999999</v>
      </c>
      <c r="E557" s="14">
        <f t="shared" si="336"/>
        <v>412.8</v>
      </c>
      <c r="F557" s="14">
        <f t="shared" si="336"/>
        <v>0</v>
      </c>
      <c r="G557" s="14">
        <f t="shared" si="336"/>
        <v>0</v>
      </c>
      <c r="H557" s="14">
        <f t="shared" si="336"/>
        <v>0</v>
      </c>
    </row>
    <row r="558" spans="1:8" s="27" customFormat="1" ht="31.5" x14ac:dyDescent="0.25">
      <c r="A558" s="20">
        <v>10</v>
      </c>
      <c r="B558" s="21" t="s">
        <v>30</v>
      </c>
      <c r="C558" s="14">
        <v>4.3559999999999999</v>
      </c>
      <c r="D558" s="14">
        <v>0</v>
      </c>
      <c r="E558" s="14"/>
      <c r="F558" s="14"/>
      <c r="G558" s="14"/>
      <c r="H558" s="14"/>
    </row>
    <row r="559" spans="1:8" s="27" customFormat="1" ht="15.75" x14ac:dyDescent="0.25">
      <c r="A559" s="20">
        <v>11</v>
      </c>
      <c r="B559" s="21" t="s">
        <v>21</v>
      </c>
      <c r="C559" s="14">
        <v>677.25599999999997</v>
      </c>
      <c r="D559" s="14">
        <v>867.31600000000003</v>
      </c>
      <c r="E559" s="14"/>
      <c r="F559" s="14"/>
      <c r="G559" s="14"/>
      <c r="H559" s="14"/>
    </row>
    <row r="560" spans="1:8" s="27" customFormat="1" ht="15.75" x14ac:dyDescent="0.25">
      <c r="A560" s="20">
        <v>12</v>
      </c>
      <c r="B560" s="21" t="s">
        <v>22</v>
      </c>
      <c r="C560" s="14">
        <v>4580.3328000000001</v>
      </c>
      <c r="D560" s="14">
        <v>1128.1389999999999</v>
      </c>
      <c r="E560" s="14">
        <v>412.8</v>
      </c>
      <c r="F560" s="14"/>
      <c r="G560" s="14"/>
      <c r="H560" s="14"/>
    </row>
    <row r="561" spans="1:8" s="27" customFormat="1" ht="31.5" x14ac:dyDescent="0.25">
      <c r="A561" s="20">
        <v>13</v>
      </c>
      <c r="B561" s="21" t="s">
        <v>23</v>
      </c>
      <c r="C561" s="14">
        <v>5565.2547999999997</v>
      </c>
      <c r="D561" s="14">
        <v>880.02</v>
      </c>
      <c r="E561" s="14">
        <v>0</v>
      </c>
      <c r="F561" s="14"/>
      <c r="G561" s="14"/>
      <c r="H561" s="14"/>
    </row>
    <row r="562" spans="1:8" s="27" customFormat="1" ht="31.5" x14ac:dyDescent="0.25">
      <c r="A562" s="20">
        <v>14</v>
      </c>
      <c r="B562" s="21" t="s">
        <v>24</v>
      </c>
      <c r="C562" s="14">
        <v>189.82499999999999</v>
      </c>
      <c r="D562" s="14">
        <v>209.4195</v>
      </c>
      <c r="E562" s="14">
        <v>194.4</v>
      </c>
      <c r="F562" s="14"/>
      <c r="G562" s="14"/>
      <c r="H562" s="14"/>
    </row>
    <row r="563" spans="1:8" s="27" customFormat="1" ht="47.25" x14ac:dyDescent="0.25">
      <c r="A563" s="20">
        <v>15</v>
      </c>
      <c r="B563" s="21" t="s">
        <v>25</v>
      </c>
      <c r="C563" s="14"/>
      <c r="D563" s="14"/>
      <c r="E563" s="14"/>
      <c r="F563" s="14"/>
      <c r="G563" s="14"/>
      <c r="H563" s="14"/>
    </row>
    <row r="564" spans="1:8" s="27" customFormat="1" ht="15.75" x14ac:dyDescent="0.25">
      <c r="A564" s="20">
        <v>16</v>
      </c>
      <c r="B564" s="21" t="s">
        <v>26</v>
      </c>
      <c r="C564" s="14">
        <v>14822.973</v>
      </c>
      <c r="D564" s="14">
        <v>13449.555</v>
      </c>
      <c r="E564" s="14">
        <v>7044.5</v>
      </c>
      <c r="F564" s="14">
        <v>4792.1000000000004</v>
      </c>
      <c r="G564" s="14">
        <v>5602.4</v>
      </c>
      <c r="H564" s="14">
        <v>3964.9879999999998</v>
      </c>
    </row>
    <row r="565" spans="1:8" s="27" customFormat="1" ht="15.75" x14ac:dyDescent="0.25">
      <c r="A565" s="20">
        <v>17</v>
      </c>
      <c r="B565" s="21" t="s">
        <v>14</v>
      </c>
      <c r="C565" s="14"/>
      <c r="D565" s="14"/>
      <c r="E565" s="14"/>
      <c r="F565" s="14"/>
      <c r="G565" s="14"/>
      <c r="H565" s="14"/>
    </row>
    <row r="566" spans="1:8" s="27" customFormat="1" ht="15.75" x14ac:dyDescent="0.25">
      <c r="A566" s="20">
        <v>18</v>
      </c>
      <c r="B566" s="21" t="s">
        <v>16</v>
      </c>
      <c r="C566" s="14">
        <v>0</v>
      </c>
      <c r="D566" s="14">
        <f>D564/C564*100</f>
        <v>90.734530785423416</v>
      </c>
      <c r="E566" s="14">
        <f>E564/D564*100</f>
        <v>52.377197609883744</v>
      </c>
      <c r="F566" s="14">
        <f>F564/E564*100</f>
        <v>68.026119667825967</v>
      </c>
      <c r="G566" s="14">
        <f>G564/F564*100</f>
        <v>116.90907952672104</v>
      </c>
      <c r="H566" s="14">
        <f>H564/G564*100</f>
        <v>70.773025846065977</v>
      </c>
    </row>
    <row r="567" spans="1:8" s="27" customFormat="1" ht="15.75" x14ac:dyDescent="0.25">
      <c r="A567" s="20">
        <v>19</v>
      </c>
      <c r="B567" s="21" t="s">
        <v>27</v>
      </c>
      <c r="C567" s="14">
        <f t="shared" ref="C567:H567" si="337">C549-C564</f>
        <v>-462.98840000000018</v>
      </c>
      <c r="D567" s="14">
        <f t="shared" si="337"/>
        <v>-4759.415500000001</v>
      </c>
      <c r="E567" s="14">
        <f t="shared" si="337"/>
        <v>-1569.4000000000005</v>
      </c>
      <c r="F567" s="14">
        <f t="shared" si="337"/>
        <v>0</v>
      </c>
      <c r="G567" s="14">
        <f t="shared" si="337"/>
        <v>0</v>
      </c>
      <c r="H567" s="14">
        <f t="shared" si="337"/>
        <v>0</v>
      </c>
    </row>
    <row r="568" spans="1:8" s="27" customFormat="1" ht="15.75" x14ac:dyDescent="0.25">
      <c r="A568" s="20">
        <v>20</v>
      </c>
      <c r="B568" s="21" t="s">
        <v>14</v>
      </c>
      <c r="C568" s="14"/>
      <c r="D568" s="14"/>
      <c r="E568" s="14"/>
      <c r="F568" s="14"/>
      <c r="G568" s="14"/>
      <c r="H568" s="14"/>
    </row>
    <row r="569" spans="1:8" s="27" customFormat="1" ht="15.75" x14ac:dyDescent="0.25">
      <c r="A569" s="20">
        <v>21</v>
      </c>
      <c r="B569" s="21" t="s">
        <v>16</v>
      </c>
      <c r="C569" s="14">
        <v>0</v>
      </c>
      <c r="D569" s="14">
        <v>0</v>
      </c>
      <c r="E569" s="14">
        <v>0</v>
      </c>
      <c r="F569" s="14">
        <v>0</v>
      </c>
      <c r="G569" s="14">
        <v>0</v>
      </c>
      <c r="H569" s="14">
        <v>0</v>
      </c>
    </row>
    <row r="570" spans="1:8" s="27" customFormat="1" ht="15.75" x14ac:dyDescent="0.25">
      <c r="A570" s="31"/>
      <c r="B570" s="25" t="s">
        <v>43</v>
      </c>
      <c r="C570" s="26"/>
      <c r="D570" s="40"/>
      <c r="E570" s="40"/>
      <c r="F570" s="40"/>
      <c r="G570" s="40"/>
      <c r="H570" s="40"/>
    </row>
    <row r="571" spans="1:8" s="27" customFormat="1" ht="15.75" x14ac:dyDescent="0.25">
      <c r="A571" s="20">
        <v>1</v>
      </c>
      <c r="B571" s="21" t="s">
        <v>13</v>
      </c>
      <c r="C571" s="14">
        <f t="shared" ref="C571:H571" si="338">C573+C579+C584+C585</f>
        <v>4390.3023000000003</v>
      </c>
      <c r="D571" s="14">
        <f t="shared" si="338"/>
        <v>7523.3303000000005</v>
      </c>
      <c r="E571" s="14">
        <f t="shared" si="338"/>
        <v>3135.1880000000001</v>
      </c>
      <c r="F571" s="14">
        <f t="shared" si="338"/>
        <v>2695.0740000000001</v>
      </c>
      <c r="G571" s="14">
        <f t="shared" si="338"/>
        <v>2766.7989999999995</v>
      </c>
      <c r="H571" s="14">
        <f t="shared" si="338"/>
        <v>2828.6080000000002</v>
      </c>
    </row>
    <row r="572" spans="1:8" s="27" customFormat="1" ht="15.75" x14ac:dyDescent="0.25">
      <c r="A572" s="20">
        <v>2</v>
      </c>
      <c r="B572" s="21" t="s">
        <v>14</v>
      </c>
      <c r="C572" s="14"/>
      <c r="D572" s="14"/>
      <c r="E572" s="14"/>
      <c r="F572" s="14"/>
      <c r="G572" s="14"/>
      <c r="H572" s="14"/>
    </row>
    <row r="573" spans="1:8" s="27" customFormat="1" ht="15.75" x14ac:dyDescent="0.25">
      <c r="A573" s="20">
        <v>3</v>
      </c>
      <c r="B573" s="21" t="s">
        <v>15</v>
      </c>
      <c r="C573" s="14">
        <f t="shared" ref="C573:G573" si="339">C576+C577+C578</f>
        <v>931.9303000000001</v>
      </c>
      <c r="D573" s="14">
        <f t="shared" si="339"/>
        <v>1171.5953</v>
      </c>
      <c r="E573" s="14">
        <f t="shared" si="339"/>
        <v>1916.1470000000002</v>
      </c>
      <c r="F573" s="14">
        <f t="shared" si="339"/>
        <v>2027.5930000000001</v>
      </c>
      <c r="G573" s="14">
        <f t="shared" si="339"/>
        <v>2147.3149999999996</v>
      </c>
      <c r="H573" s="14">
        <f t="shared" ref="H573" si="340">H576+H577+H578</f>
        <v>1251.914</v>
      </c>
    </row>
    <row r="574" spans="1:8" s="27" customFormat="1" ht="15.75" x14ac:dyDescent="0.25">
      <c r="A574" s="20">
        <v>4</v>
      </c>
      <c r="B574" s="21" t="s">
        <v>14</v>
      </c>
      <c r="C574" s="14"/>
      <c r="D574" s="14"/>
      <c r="E574" s="14"/>
      <c r="F574" s="14"/>
      <c r="G574" s="14"/>
      <c r="H574" s="14"/>
    </row>
    <row r="575" spans="1:8" s="27" customFormat="1" ht="15.75" x14ac:dyDescent="0.25">
      <c r="A575" s="20">
        <v>5</v>
      </c>
      <c r="B575" s="21" t="s">
        <v>16</v>
      </c>
      <c r="C575" s="14">
        <v>0</v>
      </c>
      <c r="D575" s="14">
        <f>D573/C573*100</f>
        <v>125.71705201558527</v>
      </c>
      <c r="E575" s="14">
        <f>E573/D573*100</f>
        <v>163.55024640334426</v>
      </c>
      <c r="F575" s="14">
        <f>F573/E573*100</f>
        <v>105.8161508485518</v>
      </c>
      <c r="G575" s="14">
        <f>G573/F573*100</f>
        <v>105.90463668004375</v>
      </c>
      <c r="H575" s="14">
        <f>H573/G573*100</f>
        <v>58.301367056067697</v>
      </c>
    </row>
    <row r="576" spans="1:8" s="27" customFormat="1" ht="15.75" x14ac:dyDescent="0.25">
      <c r="A576" s="20">
        <v>6</v>
      </c>
      <c r="B576" s="21" t="s">
        <v>17</v>
      </c>
      <c r="C576" s="14">
        <v>900.98810000000003</v>
      </c>
      <c r="D576" s="14">
        <v>1079.0223000000001</v>
      </c>
      <c r="E576" s="14">
        <v>1893.413</v>
      </c>
      <c r="F576" s="14">
        <v>2004.559</v>
      </c>
      <c r="G576" s="14">
        <v>2123.877</v>
      </c>
      <c r="H576" s="14">
        <v>1228.2139999999999</v>
      </c>
    </row>
    <row r="577" spans="1:8" s="27" customFormat="1" ht="15.75" x14ac:dyDescent="0.25">
      <c r="A577" s="20">
        <v>7</v>
      </c>
      <c r="B577" s="21" t="s">
        <v>18</v>
      </c>
      <c r="C577" s="14">
        <v>16.229099999999999</v>
      </c>
      <c r="D577" s="14">
        <v>64.148799999999994</v>
      </c>
      <c r="E577" s="14">
        <v>16.533999999999999</v>
      </c>
      <c r="F577" s="14">
        <v>16.834</v>
      </c>
      <c r="G577" s="14">
        <v>17.238</v>
      </c>
      <c r="H577" s="14">
        <v>17.5</v>
      </c>
    </row>
    <row r="578" spans="1:8" s="27" customFormat="1" ht="31.5" x14ac:dyDescent="0.25">
      <c r="A578" s="20">
        <v>8</v>
      </c>
      <c r="B578" s="21" t="s">
        <v>19</v>
      </c>
      <c r="C578" s="14">
        <v>14.713100000000001</v>
      </c>
      <c r="D578" s="14">
        <v>28.424199999999999</v>
      </c>
      <c r="E578" s="14">
        <v>6.2</v>
      </c>
      <c r="F578" s="14">
        <v>6.2</v>
      </c>
      <c r="G578" s="14">
        <v>6.2</v>
      </c>
      <c r="H578" s="14">
        <v>6.2</v>
      </c>
    </row>
    <row r="579" spans="1:8" s="27" customFormat="1" ht="15.75" x14ac:dyDescent="0.25">
      <c r="A579" s="20">
        <v>9</v>
      </c>
      <c r="B579" s="21" t="s">
        <v>20</v>
      </c>
      <c r="C579" s="14">
        <f t="shared" ref="C579:H579" si="341">C580+C581+C582+C583</f>
        <v>3391.2730000000001</v>
      </c>
      <c r="D579" s="14">
        <f t="shared" si="341"/>
        <v>6259.1580000000004</v>
      </c>
      <c r="E579" s="14">
        <f t="shared" si="341"/>
        <v>1219.0409999999999</v>
      </c>
      <c r="F579" s="14">
        <f t="shared" si="341"/>
        <v>667.48099999999999</v>
      </c>
      <c r="G579" s="14">
        <f t="shared" si="341"/>
        <v>619.48400000000004</v>
      </c>
      <c r="H579" s="14">
        <f t="shared" si="341"/>
        <v>1576.694</v>
      </c>
    </row>
    <row r="580" spans="1:8" s="27" customFormat="1" ht="31.5" x14ac:dyDescent="0.25">
      <c r="A580" s="20">
        <v>10</v>
      </c>
      <c r="B580" s="21" t="s">
        <v>30</v>
      </c>
      <c r="C580" s="14">
        <v>7.0000000000000001E-3</v>
      </c>
      <c r="D580" s="14">
        <v>1E-3</v>
      </c>
      <c r="E580" s="14"/>
      <c r="F580" s="14"/>
      <c r="G580" s="14"/>
      <c r="H580" s="14"/>
    </row>
    <row r="581" spans="1:8" s="27" customFormat="1" ht="15.75" x14ac:dyDescent="0.25">
      <c r="A581" s="20">
        <v>11</v>
      </c>
      <c r="B581" s="21" t="s">
        <v>21</v>
      </c>
      <c r="C581" s="14">
        <v>1679.0640000000001</v>
      </c>
      <c r="D581" s="14">
        <v>1853.778</v>
      </c>
      <c r="E581" s="14">
        <v>931.822</v>
      </c>
      <c r="F581" s="14">
        <v>667.48099999999999</v>
      </c>
      <c r="G581" s="14">
        <v>619.48400000000004</v>
      </c>
      <c r="H581" s="14">
        <v>1576.694</v>
      </c>
    </row>
    <row r="582" spans="1:8" s="27" customFormat="1" ht="15.75" x14ac:dyDescent="0.25">
      <c r="A582" s="20">
        <v>12</v>
      </c>
      <c r="B582" s="21" t="s">
        <v>22</v>
      </c>
      <c r="C582" s="14">
        <v>1003.545</v>
      </c>
      <c r="D582" s="14">
        <v>3590.4090000000001</v>
      </c>
      <c r="E582" s="14">
        <v>287.21899999999999</v>
      </c>
      <c r="F582" s="14"/>
      <c r="G582" s="14"/>
      <c r="H582" s="14">
        <v>0</v>
      </c>
    </row>
    <row r="583" spans="1:8" s="27" customFormat="1" ht="31.5" x14ac:dyDescent="0.25">
      <c r="A583" s="20">
        <v>13</v>
      </c>
      <c r="B583" s="21" t="s">
        <v>23</v>
      </c>
      <c r="C583" s="14">
        <v>708.65700000000004</v>
      </c>
      <c r="D583" s="14">
        <v>814.97</v>
      </c>
      <c r="E583" s="14">
        <v>0</v>
      </c>
      <c r="F583" s="14"/>
      <c r="G583" s="14"/>
      <c r="H583" s="14"/>
    </row>
    <row r="584" spans="1:8" s="27" customFormat="1" ht="31.5" x14ac:dyDescent="0.25">
      <c r="A584" s="20">
        <v>14</v>
      </c>
      <c r="B584" s="21" t="s">
        <v>24</v>
      </c>
      <c r="C584" s="14">
        <v>67.099000000000004</v>
      </c>
      <c r="D584" s="14">
        <v>92.576999999999998</v>
      </c>
      <c r="E584" s="14">
        <v>0</v>
      </c>
      <c r="F584" s="14">
        <v>0</v>
      </c>
      <c r="G584" s="14">
        <v>0</v>
      </c>
      <c r="H584" s="14">
        <v>0</v>
      </c>
    </row>
    <row r="585" spans="1:8" s="27" customFormat="1" ht="47.25" x14ac:dyDescent="0.25">
      <c r="A585" s="20">
        <v>15</v>
      </c>
      <c r="B585" s="21" t="s">
        <v>25</v>
      </c>
      <c r="C585" s="14"/>
      <c r="D585" s="14"/>
      <c r="E585" s="14"/>
      <c r="F585" s="14"/>
      <c r="G585" s="14"/>
      <c r="H585" s="14"/>
    </row>
    <row r="586" spans="1:8" s="27" customFormat="1" ht="15.75" x14ac:dyDescent="0.25">
      <c r="A586" s="20">
        <v>16</v>
      </c>
      <c r="B586" s="21" t="s">
        <v>26</v>
      </c>
      <c r="C586" s="14">
        <v>5190.2668000000003</v>
      </c>
      <c r="D586" s="14">
        <v>7870.9915000000001</v>
      </c>
      <c r="E586" s="14">
        <v>3297.375</v>
      </c>
      <c r="F586" s="14">
        <v>2695.0740000000001</v>
      </c>
      <c r="G586" s="14">
        <v>2766.799</v>
      </c>
      <c r="H586" s="14">
        <v>2828.6080000000002</v>
      </c>
    </row>
    <row r="587" spans="1:8" s="27" customFormat="1" ht="15.75" x14ac:dyDescent="0.25">
      <c r="A587" s="20">
        <v>17</v>
      </c>
      <c r="B587" s="21" t="s">
        <v>14</v>
      </c>
      <c r="C587" s="14"/>
      <c r="D587" s="14"/>
      <c r="E587" s="14"/>
      <c r="F587" s="14"/>
      <c r="G587" s="14"/>
      <c r="H587" s="14"/>
    </row>
    <row r="588" spans="1:8" s="27" customFormat="1" ht="15.75" x14ac:dyDescent="0.25">
      <c r="A588" s="20">
        <v>18</v>
      </c>
      <c r="B588" s="21" t="s">
        <v>16</v>
      </c>
      <c r="C588" s="14">
        <v>0</v>
      </c>
      <c r="D588" s="14">
        <f>D586/C586*100</f>
        <v>151.64907322297958</v>
      </c>
      <c r="E588" s="14">
        <f>E586/D586*100</f>
        <v>41.892752647490475</v>
      </c>
      <c r="F588" s="14">
        <f>F586/E586*100</f>
        <v>81.733924712839752</v>
      </c>
      <c r="G588" s="14">
        <f>G586/F586*100</f>
        <v>102.6613369428817</v>
      </c>
      <c r="H588" s="14">
        <f>H586/G586*100</f>
        <v>102.23395338801265</v>
      </c>
    </row>
    <row r="589" spans="1:8" s="27" customFormat="1" ht="15.75" x14ac:dyDescent="0.25">
      <c r="A589" s="20">
        <v>19</v>
      </c>
      <c r="B589" s="21" t="s">
        <v>27</v>
      </c>
      <c r="C589" s="14">
        <f t="shared" ref="C589:H589" si="342">C571-C586</f>
        <v>-799.96450000000004</v>
      </c>
      <c r="D589" s="14">
        <f t="shared" si="342"/>
        <v>-347.66119999999955</v>
      </c>
      <c r="E589" s="14">
        <f t="shared" si="342"/>
        <v>-162.1869999999999</v>
      </c>
      <c r="F589" s="14">
        <f t="shared" si="342"/>
        <v>0</v>
      </c>
      <c r="G589" s="14">
        <f t="shared" si="342"/>
        <v>0</v>
      </c>
      <c r="H589" s="14">
        <f t="shared" si="342"/>
        <v>0</v>
      </c>
    </row>
    <row r="590" spans="1:8" s="27" customFormat="1" ht="15.75" x14ac:dyDescent="0.25">
      <c r="A590" s="20">
        <v>20</v>
      </c>
      <c r="B590" s="21" t="s">
        <v>14</v>
      </c>
      <c r="C590" s="14"/>
      <c r="D590" s="14"/>
      <c r="E590" s="14"/>
      <c r="F590" s="14"/>
      <c r="G590" s="14"/>
      <c r="H590" s="14"/>
    </row>
    <row r="591" spans="1:8" s="27" customFormat="1" ht="15.75" x14ac:dyDescent="0.25">
      <c r="A591" s="20">
        <v>21</v>
      </c>
      <c r="B591" s="21" t="s">
        <v>16</v>
      </c>
      <c r="C591" s="14">
        <v>0</v>
      </c>
      <c r="D591" s="14">
        <v>0</v>
      </c>
      <c r="E591" s="14">
        <v>0</v>
      </c>
      <c r="F591" s="14">
        <v>0</v>
      </c>
      <c r="G591" s="14">
        <v>0</v>
      </c>
      <c r="H591" s="14">
        <v>0</v>
      </c>
    </row>
    <row r="592" spans="1:8" s="27" customFormat="1" ht="15.75" x14ac:dyDescent="0.25">
      <c r="A592" s="31"/>
      <c r="B592" s="25" t="s">
        <v>44</v>
      </c>
      <c r="C592" s="41"/>
      <c r="D592" s="40"/>
      <c r="E592" s="40"/>
      <c r="F592" s="40"/>
      <c r="G592" s="40"/>
      <c r="H592" s="40"/>
    </row>
    <row r="593" spans="1:8" s="27" customFormat="1" ht="15.75" x14ac:dyDescent="0.25">
      <c r="A593" s="20">
        <v>1</v>
      </c>
      <c r="B593" s="21" t="s">
        <v>13</v>
      </c>
      <c r="C593" s="42">
        <f t="shared" ref="C593:H593" si="343">C595+C601+C606+C607</f>
        <v>74881.12143539</v>
      </c>
      <c r="D593" s="14">
        <f t="shared" si="343"/>
        <v>68645.177268660002</v>
      </c>
      <c r="E593" s="14">
        <f t="shared" si="343"/>
        <v>100788.46600000001</v>
      </c>
      <c r="F593" s="14">
        <f t="shared" si="343"/>
        <v>97282.077000000005</v>
      </c>
      <c r="G593" s="14">
        <f t="shared" si="343"/>
        <v>108647.42600000001</v>
      </c>
      <c r="H593" s="14">
        <f t="shared" si="343"/>
        <v>83690.879300000001</v>
      </c>
    </row>
    <row r="594" spans="1:8" s="27" customFormat="1" ht="15.75" x14ac:dyDescent="0.25">
      <c r="A594" s="20">
        <v>2</v>
      </c>
      <c r="B594" s="21" t="s">
        <v>14</v>
      </c>
      <c r="C594" s="42"/>
      <c r="D594" s="14"/>
      <c r="E594" s="14"/>
      <c r="F594" s="14"/>
      <c r="G594" s="14"/>
      <c r="H594" s="14"/>
    </row>
    <row r="595" spans="1:8" s="27" customFormat="1" ht="15.75" x14ac:dyDescent="0.25">
      <c r="A595" s="20">
        <v>3</v>
      </c>
      <c r="B595" s="21" t="s">
        <v>15</v>
      </c>
      <c r="C595" s="42">
        <f t="shared" ref="C595:G595" si="344">C598+C599+C600</f>
        <v>42941.837873969998</v>
      </c>
      <c r="D595" s="14">
        <f t="shared" si="344"/>
        <v>51521.880659660004</v>
      </c>
      <c r="E595" s="14">
        <f t="shared" si="344"/>
        <v>95328.464000000007</v>
      </c>
      <c r="F595" s="14">
        <f t="shared" si="344"/>
        <v>97282.077000000005</v>
      </c>
      <c r="G595" s="14">
        <f t="shared" si="344"/>
        <v>108647.42600000001</v>
      </c>
      <c r="H595" s="14">
        <f t="shared" ref="H595" si="345">H598+H599+H600</f>
        <v>83690.879300000001</v>
      </c>
    </row>
    <row r="596" spans="1:8" s="27" customFormat="1" ht="15.75" x14ac:dyDescent="0.25">
      <c r="A596" s="20">
        <v>4</v>
      </c>
      <c r="B596" s="21" t="s">
        <v>14</v>
      </c>
      <c r="C596" s="42"/>
      <c r="D596" s="14"/>
      <c r="E596" s="14"/>
      <c r="F596" s="14"/>
      <c r="G596" s="14"/>
      <c r="H596" s="14"/>
    </row>
    <row r="597" spans="1:8" s="27" customFormat="1" ht="15.75" x14ac:dyDescent="0.25">
      <c r="A597" s="20">
        <v>5</v>
      </c>
      <c r="B597" s="21" t="s">
        <v>16</v>
      </c>
      <c r="C597" s="42">
        <v>0</v>
      </c>
      <c r="D597" s="14">
        <f>D595/C595*100</f>
        <v>119.98061380342307</v>
      </c>
      <c r="E597" s="14">
        <f>E595/D595*100</f>
        <v>185.02520245663152</v>
      </c>
      <c r="F597" s="14">
        <f>F595/E595*100</f>
        <v>102.04934908003973</v>
      </c>
      <c r="G597" s="14">
        <f>G595/F595*100</f>
        <v>111.68288070165278</v>
      </c>
      <c r="H597" s="14">
        <f>H595/G595*100</f>
        <v>77.029785592895678</v>
      </c>
    </row>
    <row r="598" spans="1:8" s="27" customFormat="1" ht="15.75" x14ac:dyDescent="0.25">
      <c r="A598" s="20">
        <v>6</v>
      </c>
      <c r="B598" s="21" t="s">
        <v>17</v>
      </c>
      <c r="C598" s="42">
        <v>37452.879765229998</v>
      </c>
      <c r="D598" s="14">
        <v>42719.925593170003</v>
      </c>
      <c r="E598" s="14">
        <v>86811.713000000003</v>
      </c>
      <c r="F598" s="14">
        <v>95284.926999999996</v>
      </c>
      <c r="G598" s="14">
        <v>106530.447</v>
      </c>
      <c r="H598" s="14">
        <v>81468.051349999994</v>
      </c>
    </row>
    <row r="599" spans="1:8" s="27" customFormat="1" ht="15.75" x14ac:dyDescent="0.25">
      <c r="A599" s="20">
        <v>7</v>
      </c>
      <c r="B599" s="21" t="s">
        <v>18</v>
      </c>
      <c r="C599" s="42">
        <v>437.26250225000001</v>
      </c>
      <c r="D599" s="14">
        <v>614.13863504000005</v>
      </c>
      <c r="E599" s="14">
        <v>440.64800000000002</v>
      </c>
      <c r="F599" s="14">
        <v>474.88</v>
      </c>
      <c r="G599" s="14">
        <v>503.37299999999999</v>
      </c>
      <c r="H599" s="14">
        <v>528.54165</v>
      </c>
    </row>
    <row r="600" spans="1:8" s="27" customFormat="1" ht="31.5" x14ac:dyDescent="0.25">
      <c r="A600" s="20">
        <v>8</v>
      </c>
      <c r="B600" s="21" t="s">
        <v>19</v>
      </c>
      <c r="C600" s="42">
        <v>5051.6956064899996</v>
      </c>
      <c r="D600" s="14">
        <v>8187.81643145</v>
      </c>
      <c r="E600" s="14">
        <v>8076.1030000000001</v>
      </c>
      <c r="F600" s="14">
        <v>1522.27</v>
      </c>
      <c r="G600" s="14">
        <v>1613.606</v>
      </c>
      <c r="H600" s="14">
        <v>1694.2863</v>
      </c>
    </row>
    <row r="601" spans="1:8" s="27" customFormat="1" ht="15.75" x14ac:dyDescent="0.25">
      <c r="A601" s="20">
        <v>9</v>
      </c>
      <c r="B601" s="21" t="s">
        <v>20</v>
      </c>
      <c r="C601" s="14">
        <f t="shared" ref="C601:H601" si="346">C602+C603+C604+C605</f>
        <v>31709.540105420001</v>
      </c>
      <c r="D601" s="14">
        <f t="shared" si="346"/>
        <v>16870.064152999999</v>
      </c>
      <c r="E601" s="14">
        <f t="shared" si="346"/>
        <v>4904.57</v>
      </c>
      <c r="F601" s="14">
        <f t="shared" si="346"/>
        <v>0</v>
      </c>
      <c r="G601" s="14">
        <f t="shared" si="346"/>
        <v>0</v>
      </c>
      <c r="H601" s="14">
        <f t="shared" si="346"/>
        <v>0</v>
      </c>
    </row>
    <row r="602" spans="1:8" s="27" customFormat="1" ht="31.5" x14ac:dyDescent="0.25">
      <c r="A602" s="20">
        <v>10</v>
      </c>
      <c r="B602" s="21" t="s">
        <v>30</v>
      </c>
      <c r="C602" s="42">
        <v>15.02410542</v>
      </c>
      <c r="D602" s="14">
        <v>5.069553</v>
      </c>
      <c r="E602" s="14"/>
      <c r="F602" s="14"/>
      <c r="G602" s="14"/>
      <c r="H602" s="14"/>
    </row>
    <row r="603" spans="1:8" s="27" customFormat="1" ht="15.75" x14ac:dyDescent="0.25">
      <c r="A603" s="20">
        <v>11</v>
      </c>
      <c r="B603" s="21" t="s">
        <v>21</v>
      </c>
      <c r="C603" s="42"/>
      <c r="D603" s="14"/>
      <c r="E603" s="14"/>
      <c r="F603" s="14"/>
      <c r="G603" s="14"/>
      <c r="H603" s="14"/>
    </row>
    <row r="604" spans="1:8" s="27" customFormat="1" ht="15.75" x14ac:dyDescent="0.25">
      <c r="A604" s="20">
        <v>12</v>
      </c>
      <c r="B604" s="21" t="s">
        <v>22</v>
      </c>
      <c r="C604" s="42">
        <v>13600.6926</v>
      </c>
      <c r="D604" s="14">
        <v>5626.5075999999999</v>
      </c>
      <c r="E604" s="14">
        <v>2278.2460000000001</v>
      </c>
      <c r="F604" s="14"/>
      <c r="G604" s="14"/>
      <c r="H604" s="14"/>
    </row>
    <row r="605" spans="1:8" s="27" customFormat="1" ht="31.5" x14ac:dyDescent="0.25">
      <c r="A605" s="20">
        <v>13</v>
      </c>
      <c r="B605" s="21" t="s">
        <v>23</v>
      </c>
      <c r="C605" s="42">
        <v>18093.823400000001</v>
      </c>
      <c r="D605" s="14">
        <v>11238.486999999999</v>
      </c>
      <c r="E605" s="14">
        <v>2626.3240000000001</v>
      </c>
      <c r="F605" s="14"/>
      <c r="G605" s="14"/>
      <c r="H605" s="14"/>
    </row>
    <row r="606" spans="1:8" s="27" customFormat="1" ht="31.5" x14ac:dyDescent="0.25">
      <c r="A606" s="20">
        <v>14</v>
      </c>
      <c r="B606" s="21" t="s">
        <v>24</v>
      </c>
      <c r="C606" s="42">
        <v>229.74345600000001</v>
      </c>
      <c r="D606" s="14">
        <v>253.23245600000001</v>
      </c>
      <c r="E606" s="14">
        <v>555.43200000000002</v>
      </c>
      <c r="F606" s="14">
        <v>0</v>
      </c>
      <c r="G606" s="14">
        <v>0</v>
      </c>
      <c r="H606" s="14">
        <v>0</v>
      </c>
    </row>
    <row r="607" spans="1:8" s="27" customFormat="1" ht="47.25" x14ac:dyDescent="0.25">
      <c r="A607" s="20">
        <v>15</v>
      </c>
      <c r="B607" s="21" t="s">
        <v>25</v>
      </c>
      <c r="C607" s="42"/>
      <c r="D607" s="14"/>
      <c r="E607" s="14"/>
      <c r="F607" s="14"/>
      <c r="G607" s="14"/>
      <c r="H607" s="14"/>
    </row>
    <row r="608" spans="1:8" s="27" customFormat="1" ht="15.75" x14ac:dyDescent="0.25">
      <c r="A608" s="20">
        <v>16</v>
      </c>
      <c r="B608" s="21" t="s">
        <v>26</v>
      </c>
      <c r="C608" s="42">
        <v>90650.5230324</v>
      </c>
      <c r="D608" s="14">
        <v>81432.376022120006</v>
      </c>
      <c r="E608" s="14">
        <v>144797.63</v>
      </c>
      <c r="F608" s="14">
        <v>97282.077000000005</v>
      </c>
      <c r="G608" s="14">
        <v>108647.42600000001</v>
      </c>
      <c r="H608" s="14">
        <v>83690.879300000001</v>
      </c>
    </row>
    <row r="609" spans="1:8" s="27" customFormat="1" ht="15.75" x14ac:dyDescent="0.25">
      <c r="A609" s="20">
        <v>17</v>
      </c>
      <c r="B609" s="21" t="s">
        <v>14</v>
      </c>
      <c r="C609" s="42"/>
      <c r="D609" s="14"/>
      <c r="E609" s="14"/>
      <c r="F609" s="14"/>
      <c r="G609" s="14"/>
      <c r="H609" s="14"/>
    </row>
    <row r="610" spans="1:8" s="27" customFormat="1" ht="15.75" x14ac:dyDescent="0.25">
      <c r="A610" s="20">
        <v>18</v>
      </c>
      <c r="B610" s="21" t="s">
        <v>16</v>
      </c>
      <c r="C610" s="42">
        <v>0</v>
      </c>
      <c r="D610" s="14">
        <f>D608/C608*100</f>
        <v>89.831115473006946</v>
      </c>
      <c r="E610" s="14">
        <f>E608/D608*100</f>
        <v>177.81334289038512</v>
      </c>
      <c r="F610" s="14">
        <f>F608/E608*100</f>
        <v>67.184854475864014</v>
      </c>
      <c r="G610" s="14">
        <f>G608/F608*100</f>
        <v>111.68288070165278</v>
      </c>
      <c r="H610" s="14">
        <f>H608/G608*100</f>
        <v>77.029785592895678</v>
      </c>
    </row>
    <row r="611" spans="1:8" s="27" customFormat="1" ht="15.75" x14ac:dyDescent="0.25">
      <c r="A611" s="20">
        <v>19</v>
      </c>
      <c r="B611" s="21" t="s">
        <v>27</v>
      </c>
      <c r="C611" s="42">
        <f t="shared" ref="C611:H611" si="347">C593-C608</f>
        <v>-15769.401597010001</v>
      </c>
      <c r="D611" s="14">
        <f t="shared" si="347"/>
        <v>-12787.198753460005</v>
      </c>
      <c r="E611" s="14">
        <f t="shared" si="347"/>
        <v>-44009.16399999999</v>
      </c>
      <c r="F611" s="14">
        <f t="shared" si="347"/>
        <v>0</v>
      </c>
      <c r="G611" s="14">
        <f t="shared" si="347"/>
        <v>0</v>
      </c>
      <c r="H611" s="14">
        <f t="shared" si="347"/>
        <v>0</v>
      </c>
    </row>
    <row r="612" spans="1:8" s="27" customFormat="1" ht="15.75" x14ac:dyDescent="0.25">
      <c r="A612" s="20">
        <v>20</v>
      </c>
      <c r="B612" s="21" t="s">
        <v>14</v>
      </c>
      <c r="C612" s="42"/>
      <c r="D612" s="14"/>
      <c r="E612" s="14"/>
      <c r="F612" s="14"/>
      <c r="G612" s="14"/>
      <c r="H612" s="14"/>
    </row>
    <row r="613" spans="1:8" s="27" customFormat="1" ht="15.75" x14ac:dyDescent="0.25">
      <c r="A613" s="20">
        <v>21</v>
      </c>
      <c r="B613" s="21" t="s">
        <v>16</v>
      </c>
      <c r="C613" s="42">
        <v>0</v>
      </c>
      <c r="D613" s="14">
        <v>0</v>
      </c>
      <c r="E613" s="14">
        <v>0</v>
      </c>
      <c r="F613" s="14">
        <v>0</v>
      </c>
      <c r="G613" s="14">
        <v>0</v>
      </c>
      <c r="H613" s="14">
        <v>0</v>
      </c>
    </row>
    <row r="614" spans="1:8" s="1" customFormat="1" ht="35.25" customHeight="1" x14ac:dyDescent="0.25">
      <c r="A614" s="78" t="s">
        <v>46</v>
      </c>
      <c r="B614" s="79"/>
      <c r="C614" s="79"/>
      <c r="D614" s="79"/>
      <c r="E614" s="79"/>
      <c r="F614" s="79"/>
      <c r="G614" s="79"/>
      <c r="H614" s="81"/>
    </row>
    <row r="615" spans="1:8" s="27" customFormat="1" ht="15.75" x14ac:dyDescent="0.25">
      <c r="A615" s="21"/>
      <c r="B615" s="25" t="s">
        <v>32</v>
      </c>
      <c r="C615" s="26"/>
      <c r="D615" s="14"/>
      <c r="E615" s="14"/>
      <c r="F615" s="14"/>
      <c r="G615" s="14"/>
      <c r="H615" s="14"/>
    </row>
    <row r="616" spans="1:8" s="30" customFormat="1" ht="15.75" x14ac:dyDescent="0.25">
      <c r="A616" s="25"/>
      <c r="B616" s="28" t="s">
        <v>47</v>
      </c>
      <c r="C616" s="29"/>
      <c r="D616" s="14"/>
      <c r="E616" s="14"/>
      <c r="F616" s="14"/>
      <c r="G616" s="14"/>
      <c r="H616" s="14"/>
    </row>
    <row r="617" spans="1:8" s="27" customFormat="1" ht="15.75" x14ac:dyDescent="0.25">
      <c r="A617" s="20">
        <v>1</v>
      </c>
      <c r="B617" s="21" t="s">
        <v>13</v>
      </c>
      <c r="C617" s="14">
        <f t="shared" ref="C617:G617" si="348">C618+C623</f>
        <v>51.119199499999993</v>
      </c>
      <c r="D617" s="14">
        <f t="shared" si="348"/>
        <v>56.192511579999994</v>
      </c>
      <c r="E617" s="14">
        <f t="shared" si="348"/>
        <v>48.480999999999995</v>
      </c>
      <c r="F617" s="14">
        <f t="shared" si="348"/>
        <v>51.951000000000001</v>
      </c>
      <c r="G617" s="14">
        <f t="shared" si="348"/>
        <v>52.557000000000002</v>
      </c>
      <c r="H617" s="14">
        <f t="shared" ref="H617" si="349">H618+H623</f>
        <v>56.236000000000004</v>
      </c>
    </row>
    <row r="618" spans="1:8" s="27" customFormat="1" ht="15.75" x14ac:dyDescent="0.25">
      <c r="A618" s="20">
        <v>2</v>
      </c>
      <c r="B618" s="21" t="s">
        <v>15</v>
      </c>
      <c r="C618" s="14">
        <f t="shared" ref="C618:G618" si="350">C620+C621+C622</f>
        <v>17.6451995</v>
      </c>
      <c r="D618" s="14">
        <f t="shared" si="350"/>
        <v>18.392511579999997</v>
      </c>
      <c r="E618" s="14">
        <f t="shared" si="350"/>
        <v>21.84</v>
      </c>
      <c r="F618" s="14">
        <f t="shared" si="350"/>
        <v>31.92</v>
      </c>
      <c r="G618" s="14">
        <f t="shared" si="350"/>
        <v>45.38</v>
      </c>
      <c r="H618" s="14">
        <f t="shared" ref="H618" si="351">H620+H621+H622</f>
        <v>48.557000000000002</v>
      </c>
    </row>
    <row r="619" spans="1:8" s="27" customFormat="1" ht="15.75" x14ac:dyDescent="0.25">
      <c r="A619" s="20">
        <v>3</v>
      </c>
      <c r="B619" s="21" t="s">
        <v>16</v>
      </c>
      <c r="C619" s="14">
        <v>0</v>
      </c>
      <c r="D619" s="14">
        <f>D618/C618*100</f>
        <v>104.23521468261097</v>
      </c>
      <c r="E619" s="14">
        <f>E618/D618*100</f>
        <v>118.74397852084975</v>
      </c>
      <c r="F619" s="14">
        <f>F618/E618*100</f>
        <v>146.15384615384616</v>
      </c>
      <c r="G619" s="14">
        <f>G618/F618*100</f>
        <v>142.16791979949875</v>
      </c>
      <c r="H619" s="14">
        <f>H618/G618*100</f>
        <v>107.00088144557074</v>
      </c>
    </row>
    <row r="620" spans="1:8" s="27" customFormat="1" ht="15.75" x14ac:dyDescent="0.25">
      <c r="A620" s="20">
        <v>4</v>
      </c>
      <c r="B620" s="21" t="s">
        <v>17</v>
      </c>
      <c r="C620" s="14">
        <v>17.4469265</v>
      </c>
      <c r="D620" s="14">
        <v>17.197395579999998</v>
      </c>
      <c r="E620" s="14">
        <v>19.84</v>
      </c>
      <c r="F620" s="14">
        <v>31.92</v>
      </c>
      <c r="G620" s="14">
        <v>45.38</v>
      </c>
      <c r="H620" s="14">
        <v>48.557000000000002</v>
      </c>
    </row>
    <row r="621" spans="1:8" s="27" customFormat="1" ht="15.75" x14ac:dyDescent="0.25">
      <c r="A621" s="20">
        <v>5</v>
      </c>
      <c r="B621" s="21" t="s">
        <v>18</v>
      </c>
      <c r="C621" s="14">
        <v>0</v>
      </c>
      <c r="D621" s="14">
        <v>0.46739399999999998</v>
      </c>
      <c r="E621" s="14">
        <v>0</v>
      </c>
      <c r="F621" s="14">
        <v>0</v>
      </c>
      <c r="G621" s="14">
        <v>0</v>
      </c>
      <c r="H621" s="14">
        <v>0</v>
      </c>
    </row>
    <row r="622" spans="1:8" s="27" customFormat="1" ht="31.5" x14ac:dyDescent="0.25">
      <c r="A622" s="20">
        <v>6</v>
      </c>
      <c r="B622" s="21" t="s">
        <v>19</v>
      </c>
      <c r="C622" s="14">
        <v>0.198273</v>
      </c>
      <c r="D622" s="14">
        <v>0.72772199999999998</v>
      </c>
      <c r="E622" s="14">
        <v>2</v>
      </c>
      <c r="F622" s="14">
        <v>0</v>
      </c>
      <c r="G622" s="14">
        <v>0</v>
      </c>
      <c r="H622" s="14">
        <v>0</v>
      </c>
    </row>
    <row r="623" spans="1:8" s="27" customFormat="1" ht="15.75" x14ac:dyDescent="0.25">
      <c r="A623" s="20">
        <v>7</v>
      </c>
      <c r="B623" s="21" t="s">
        <v>20</v>
      </c>
      <c r="C623" s="14">
        <f t="shared" ref="C623:G623" si="352">C624+C625+C626</f>
        <v>33.473999999999997</v>
      </c>
      <c r="D623" s="14">
        <f t="shared" si="352"/>
        <v>37.799999999999997</v>
      </c>
      <c r="E623" s="14">
        <f t="shared" si="352"/>
        <v>26.640999999999998</v>
      </c>
      <c r="F623" s="14">
        <f t="shared" si="352"/>
        <v>20.030999999999999</v>
      </c>
      <c r="G623" s="14">
        <f t="shared" si="352"/>
        <v>7.1770000000000005</v>
      </c>
      <c r="H623" s="14">
        <f t="shared" ref="H623" si="353">H624+H625+H626</f>
        <v>7.6790000000000003</v>
      </c>
    </row>
    <row r="624" spans="1:8" s="27" customFormat="1" ht="15.75" x14ac:dyDescent="0.25">
      <c r="A624" s="20">
        <v>8</v>
      </c>
      <c r="B624" s="21" t="s">
        <v>21</v>
      </c>
      <c r="C624" s="14">
        <v>33.19</v>
      </c>
      <c r="D624" s="14">
        <v>37.799999999999997</v>
      </c>
      <c r="E624" s="14">
        <v>19.683</v>
      </c>
      <c r="F624" s="14">
        <v>14.885999999999999</v>
      </c>
      <c r="G624" s="14">
        <v>1.982</v>
      </c>
      <c r="H624" s="14">
        <v>2.12</v>
      </c>
    </row>
    <row r="625" spans="1:8" s="27" customFormat="1" ht="15.75" x14ac:dyDescent="0.25">
      <c r="A625" s="20">
        <v>9</v>
      </c>
      <c r="B625" s="21" t="s">
        <v>22</v>
      </c>
      <c r="C625" s="14">
        <v>0.28399999999999997</v>
      </c>
      <c r="D625" s="14">
        <v>0</v>
      </c>
      <c r="E625" s="14">
        <v>6.9580000000000002</v>
      </c>
      <c r="F625" s="14">
        <v>5.1449999999999996</v>
      </c>
      <c r="G625" s="14">
        <v>5.1950000000000003</v>
      </c>
      <c r="H625" s="14">
        <v>5.5590000000000002</v>
      </c>
    </row>
    <row r="626" spans="1:8" s="27" customFormat="1" ht="31.5" x14ac:dyDescent="0.25">
      <c r="A626" s="20">
        <v>10</v>
      </c>
      <c r="B626" s="21" t="s">
        <v>23</v>
      </c>
      <c r="C626" s="14"/>
      <c r="D626" s="14"/>
      <c r="E626" s="14"/>
      <c r="F626" s="14"/>
      <c r="G626" s="14"/>
      <c r="H626" s="14"/>
    </row>
    <row r="627" spans="1:8" s="27" customFormat="1" ht="31.5" x14ac:dyDescent="0.25">
      <c r="A627" s="20">
        <v>11</v>
      </c>
      <c r="B627" s="21" t="s">
        <v>24</v>
      </c>
      <c r="C627" s="14"/>
      <c r="D627" s="14"/>
      <c r="E627" s="14"/>
      <c r="F627" s="14"/>
      <c r="G627" s="14"/>
      <c r="H627" s="14"/>
    </row>
    <row r="628" spans="1:8" s="27" customFormat="1" ht="47.25" x14ac:dyDescent="0.25">
      <c r="A628" s="20">
        <v>12</v>
      </c>
      <c r="B628" s="21" t="s">
        <v>25</v>
      </c>
      <c r="C628" s="14"/>
      <c r="D628" s="14"/>
      <c r="E628" s="14"/>
      <c r="F628" s="14"/>
      <c r="G628" s="14"/>
      <c r="H628" s="14"/>
    </row>
    <row r="629" spans="1:8" s="27" customFormat="1" ht="15.75" x14ac:dyDescent="0.25">
      <c r="A629" s="20">
        <v>13</v>
      </c>
      <c r="B629" s="21" t="s">
        <v>26</v>
      </c>
      <c r="C629" s="14">
        <v>42.310171169999997</v>
      </c>
      <c r="D629" s="14">
        <v>63.563029499999999</v>
      </c>
      <c r="E629" s="14">
        <v>48.481000000000002</v>
      </c>
      <c r="F629" s="14">
        <v>51.951000000000001</v>
      </c>
      <c r="G629" s="14">
        <v>52.557000000000002</v>
      </c>
      <c r="H629" s="14">
        <v>56.235999999999997</v>
      </c>
    </row>
    <row r="630" spans="1:8" s="27" customFormat="1" ht="15.75" x14ac:dyDescent="0.25">
      <c r="A630" s="20">
        <v>14</v>
      </c>
      <c r="B630" s="21" t="s">
        <v>16</v>
      </c>
      <c r="C630" s="14">
        <v>0</v>
      </c>
      <c r="D630" s="14">
        <f>D629/C629*100</f>
        <v>150.23108567584649</v>
      </c>
      <c r="E630" s="14">
        <f>E629/D629*100</f>
        <v>76.272324307638613</v>
      </c>
      <c r="F630" s="14">
        <f>F629/E629*100</f>
        <v>107.15744312204779</v>
      </c>
      <c r="G630" s="14">
        <f>G629/F629*100</f>
        <v>101.16648380204423</v>
      </c>
      <c r="H630" s="14">
        <f>H629/G629*100</f>
        <v>107.00001902696118</v>
      </c>
    </row>
    <row r="631" spans="1:8" s="30" customFormat="1" ht="15.75" x14ac:dyDescent="0.25">
      <c r="A631" s="31"/>
      <c r="B631" s="28" t="s">
        <v>48</v>
      </c>
      <c r="C631" s="14"/>
      <c r="D631" s="14"/>
      <c r="E631" s="14"/>
      <c r="F631" s="14"/>
      <c r="G631" s="14"/>
      <c r="H631" s="14"/>
    </row>
    <row r="632" spans="1:8" s="27" customFormat="1" ht="15.75" x14ac:dyDescent="0.25">
      <c r="A632" s="20">
        <v>1</v>
      </c>
      <c r="B632" s="21" t="s">
        <v>13</v>
      </c>
      <c r="C632" s="14">
        <f t="shared" ref="C632:G632" si="354">C633+C638</f>
        <v>46.601624839999999</v>
      </c>
      <c r="D632" s="14">
        <f t="shared" si="354"/>
        <v>68.374692519999996</v>
      </c>
      <c r="E632" s="14">
        <f t="shared" si="354"/>
        <v>50.091999999999999</v>
      </c>
      <c r="F632" s="14">
        <f t="shared" si="354"/>
        <v>53.450999999999993</v>
      </c>
      <c r="G632" s="14">
        <f t="shared" si="354"/>
        <v>54.057000000000002</v>
      </c>
      <c r="H632" s="14">
        <f t="shared" ref="H632" si="355">H633+H638</f>
        <v>57.840999999999994</v>
      </c>
    </row>
    <row r="633" spans="1:8" s="15" customFormat="1" ht="15.75" x14ac:dyDescent="0.25">
      <c r="A633" s="20">
        <v>2</v>
      </c>
      <c r="B633" s="21" t="s">
        <v>15</v>
      </c>
      <c r="C633" s="14">
        <f t="shared" ref="C633:G633" si="356">C635+C636+C637</f>
        <v>12.326624839999999</v>
      </c>
      <c r="D633" s="14">
        <f t="shared" si="356"/>
        <v>29.65969252</v>
      </c>
      <c r="E633" s="14">
        <f t="shared" si="356"/>
        <v>21.84</v>
      </c>
      <c r="F633" s="14">
        <f t="shared" si="356"/>
        <v>30.509999999999998</v>
      </c>
      <c r="G633" s="14">
        <f t="shared" si="356"/>
        <v>41.04</v>
      </c>
      <c r="H633" s="14">
        <f t="shared" ref="H633" si="357">H635+H636+H637</f>
        <v>43.912999999999997</v>
      </c>
    </row>
    <row r="634" spans="1:8" s="27" customFormat="1" ht="15.75" x14ac:dyDescent="0.25">
      <c r="A634" s="20">
        <v>3</v>
      </c>
      <c r="B634" s="21" t="s">
        <v>16</v>
      </c>
      <c r="C634" s="14">
        <v>0</v>
      </c>
      <c r="D634" s="14">
        <f>D633/C633*100</f>
        <v>240.6148715076819</v>
      </c>
      <c r="E634" s="14">
        <f>E633/D633*100</f>
        <v>73.635287976343449</v>
      </c>
      <c r="F634" s="14">
        <f>F633/E633*100</f>
        <v>139.69780219780219</v>
      </c>
      <c r="G634" s="14">
        <f>G633/F633*100</f>
        <v>134.51327433628319</v>
      </c>
      <c r="H634" s="14">
        <f>H633/G633*100</f>
        <v>107.0004873294347</v>
      </c>
    </row>
    <row r="635" spans="1:8" s="27" customFormat="1" ht="15.75" x14ac:dyDescent="0.25">
      <c r="A635" s="20">
        <v>4</v>
      </c>
      <c r="B635" s="21" t="s">
        <v>17</v>
      </c>
      <c r="C635" s="14">
        <v>11.72638268</v>
      </c>
      <c r="D635" s="14">
        <v>25.48473452</v>
      </c>
      <c r="E635" s="14">
        <v>20.74</v>
      </c>
      <c r="F635" s="14">
        <v>30.36</v>
      </c>
      <c r="G635" s="14">
        <v>41.04</v>
      </c>
      <c r="H635" s="14">
        <v>43.912999999999997</v>
      </c>
    </row>
    <row r="636" spans="1:8" s="15" customFormat="1" ht="15.75" x14ac:dyDescent="0.25">
      <c r="A636" s="20">
        <v>5</v>
      </c>
      <c r="B636" s="21" t="s">
        <v>18</v>
      </c>
      <c r="C636" s="14">
        <v>0.23412816</v>
      </c>
      <c r="D636" s="14">
        <v>0.27077600000000002</v>
      </c>
      <c r="E636" s="14">
        <v>0.1</v>
      </c>
      <c r="F636" s="14">
        <v>0.15</v>
      </c>
      <c r="G636" s="14">
        <v>0</v>
      </c>
      <c r="H636" s="14">
        <v>0</v>
      </c>
    </row>
    <row r="637" spans="1:8" s="27" customFormat="1" ht="31.5" x14ac:dyDescent="0.25">
      <c r="A637" s="20">
        <v>6</v>
      </c>
      <c r="B637" s="21" t="s">
        <v>19</v>
      </c>
      <c r="C637" s="14">
        <v>0.36611399999999999</v>
      </c>
      <c r="D637" s="14">
        <v>3.904182</v>
      </c>
      <c r="E637" s="14">
        <v>1</v>
      </c>
      <c r="F637" s="14">
        <v>0</v>
      </c>
      <c r="G637" s="14">
        <v>0</v>
      </c>
      <c r="H637" s="14">
        <v>0</v>
      </c>
    </row>
    <row r="638" spans="1:8" s="15" customFormat="1" ht="15.75" x14ac:dyDescent="0.25">
      <c r="A638" s="20">
        <v>7</v>
      </c>
      <c r="B638" s="21" t="s">
        <v>20</v>
      </c>
      <c r="C638" s="14">
        <f t="shared" ref="C638:G638" si="358">C639+C640+C641</f>
        <v>34.274999999999999</v>
      </c>
      <c r="D638" s="14">
        <f t="shared" si="358"/>
        <v>38.715000000000003</v>
      </c>
      <c r="E638" s="14">
        <f t="shared" si="358"/>
        <v>28.252000000000002</v>
      </c>
      <c r="F638" s="14">
        <f t="shared" si="358"/>
        <v>22.940999999999999</v>
      </c>
      <c r="G638" s="14">
        <f t="shared" si="358"/>
        <v>13.016999999999999</v>
      </c>
      <c r="H638" s="14">
        <f t="shared" ref="H638" si="359">H639+H640+H641</f>
        <v>13.927999999999999</v>
      </c>
    </row>
    <row r="639" spans="1:8" s="15" customFormat="1" ht="15.75" x14ac:dyDescent="0.25">
      <c r="A639" s="20">
        <v>8</v>
      </c>
      <c r="B639" s="21" t="s">
        <v>21</v>
      </c>
      <c r="C639" s="14">
        <v>33.987000000000002</v>
      </c>
      <c r="D639" s="14">
        <v>38.715000000000003</v>
      </c>
      <c r="E639" s="14">
        <v>22.954000000000001</v>
      </c>
      <c r="F639" s="14">
        <v>19.459</v>
      </c>
      <c r="G639" s="14">
        <v>9.4849999999999994</v>
      </c>
      <c r="H639" s="14">
        <v>10.148999999999999</v>
      </c>
    </row>
    <row r="640" spans="1:8" s="27" customFormat="1" ht="15.75" x14ac:dyDescent="0.25">
      <c r="A640" s="20">
        <v>9</v>
      </c>
      <c r="B640" s="21" t="s">
        <v>22</v>
      </c>
      <c r="C640" s="14">
        <v>0.28799999999999998</v>
      </c>
      <c r="D640" s="14">
        <v>0</v>
      </c>
      <c r="E640" s="14">
        <v>5.298</v>
      </c>
      <c r="F640" s="14">
        <v>3.4820000000000002</v>
      </c>
      <c r="G640" s="14">
        <v>3.532</v>
      </c>
      <c r="H640" s="14">
        <v>3.7789999999999999</v>
      </c>
    </row>
    <row r="641" spans="1:8" s="27" customFormat="1" ht="31.5" x14ac:dyDescent="0.25">
      <c r="A641" s="20">
        <v>10</v>
      </c>
      <c r="B641" s="21" t="s">
        <v>23</v>
      </c>
      <c r="C641" s="14"/>
      <c r="D641" s="14"/>
      <c r="E641" s="14"/>
      <c r="F641" s="14"/>
      <c r="G641" s="14"/>
      <c r="H641" s="14"/>
    </row>
    <row r="642" spans="1:8" s="27" customFormat="1" ht="31.5" x14ac:dyDescent="0.25">
      <c r="A642" s="20">
        <v>11</v>
      </c>
      <c r="B642" s="21" t="s">
        <v>24</v>
      </c>
      <c r="C642" s="14"/>
      <c r="D642" s="14"/>
      <c r="E642" s="14"/>
      <c r="F642" s="14"/>
      <c r="G642" s="14"/>
      <c r="H642" s="14"/>
    </row>
    <row r="643" spans="1:8" s="27" customFormat="1" ht="47.25" x14ac:dyDescent="0.25">
      <c r="A643" s="20">
        <v>12</v>
      </c>
      <c r="B643" s="21" t="s">
        <v>25</v>
      </c>
      <c r="C643" s="14"/>
      <c r="D643" s="14"/>
      <c r="E643" s="14"/>
      <c r="F643" s="14"/>
      <c r="G643" s="14"/>
      <c r="H643" s="14"/>
    </row>
    <row r="644" spans="1:8" s="27" customFormat="1" ht="15.75" x14ac:dyDescent="0.25">
      <c r="A644" s="20">
        <v>13</v>
      </c>
      <c r="B644" s="21" t="s">
        <v>26</v>
      </c>
      <c r="C644" s="14">
        <v>42.998596480000003</v>
      </c>
      <c r="D644" s="14">
        <v>60.215444529999999</v>
      </c>
      <c r="E644" s="14">
        <v>50.091999999999999</v>
      </c>
      <c r="F644" s="14">
        <v>53.451000000000001</v>
      </c>
      <c r="G644" s="14">
        <v>54.057000000000002</v>
      </c>
      <c r="H644" s="14">
        <v>57.841000000000001</v>
      </c>
    </row>
    <row r="645" spans="1:8" s="27" customFormat="1" ht="15.75" x14ac:dyDescent="0.25">
      <c r="A645" s="20">
        <v>14</v>
      </c>
      <c r="B645" s="21" t="s">
        <v>16</v>
      </c>
      <c r="C645" s="14">
        <v>0</v>
      </c>
      <c r="D645" s="14">
        <f>D644/C644*100</f>
        <v>140.04048843317037</v>
      </c>
      <c r="E645" s="14">
        <f>E644/D644*100</f>
        <v>83.187960150395654</v>
      </c>
      <c r="F645" s="14">
        <f>F644/E644*100</f>
        <v>106.70566158268787</v>
      </c>
      <c r="G645" s="14">
        <f>G644/F644*100</f>
        <v>101.13374866700342</v>
      </c>
      <c r="H645" s="14">
        <f>H644/G644*100</f>
        <v>107.00001849899181</v>
      </c>
    </row>
    <row r="646" spans="1:8" s="30" customFormat="1" ht="15.75" x14ac:dyDescent="0.25">
      <c r="A646" s="31"/>
      <c r="B646" s="28" t="s">
        <v>49</v>
      </c>
      <c r="C646" s="14"/>
      <c r="D646" s="14"/>
      <c r="E646" s="14"/>
      <c r="F646" s="14"/>
      <c r="G646" s="14"/>
      <c r="H646" s="14"/>
    </row>
    <row r="647" spans="1:8" s="27" customFormat="1" ht="15.75" x14ac:dyDescent="0.25">
      <c r="A647" s="20">
        <v>1</v>
      </c>
      <c r="B647" s="21" t="s">
        <v>13</v>
      </c>
      <c r="C647" s="14">
        <f t="shared" ref="C647:G647" si="360">C648+C653</f>
        <v>49.546411250000006</v>
      </c>
      <c r="D647" s="14">
        <f t="shared" si="360"/>
        <v>54.551660630000001</v>
      </c>
      <c r="E647" s="14">
        <f t="shared" si="360"/>
        <v>51.292999999999999</v>
      </c>
      <c r="F647" s="14">
        <f t="shared" si="360"/>
        <v>56.137</v>
      </c>
      <c r="G647" s="14">
        <f t="shared" si="360"/>
        <v>56.743000000000002</v>
      </c>
      <c r="H647" s="14">
        <f t="shared" ref="H647" si="361">H648+H653</f>
        <v>60.715000000000003</v>
      </c>
    </row>
    <row r="648" spans="1:8" s="15" customFormat="1" ht="15.75" x14ac:dyDescent="0.25">
      <c r="A648" s="20">
        <v>2</v>
      </c>
      <c r="B648" s="21" t="s">
        <v>15</v>
      </c>
      <c r="C648" s="14">
        <f t="shared" ref="C648:G648" si="362">C650+C651+C652</f>
        <v>8.0134112500000008</v>
      </c>
      <c r="D648" s="14">
        <f t="shared" si="362"/>
        <v>9.4656606300000004</v>
      </c>
      <c r="E648" s="14">
        <f t="shared" si="362"/>
        <v>13.311999999999999</v>
      </c>
      <c r="F648" s="14">
        <f t="shared" si="362"/>
        <v>20.468</v>
      </c>
      <c r="G648" s="14">
        <f t="shared" si="362"/>
        <v>31.702000000000002</v>
      </c>
      <c r="H648" s="14">
        <f t="shared" ref="H648" si="363">H650+H651+H652</f>
        <v>33.920999999999999</v>
      </c>
    </row>
    <row r="649" spans="1:8" s="15" customFormat="1" ht="15.75" x14ac:dyDescent="0.25">
      <c r="A649" s="20">
        <v>3</v>
      </c>
      <c r="B649" s="21" t="s">
        <v>16</v>
      </c>
      <c r="C649" s="14">
        <v>0</v>
      </c>
      <c r="D649" s="14">
        <f>D648/C648*100</f>
        <v>118.12273618179772</v>
      </c>
      <c r="E649" s="14">
        <f>E648/D648*100</f>
        <v>140.63466376355814</v>
      </c>
      <c r="F649" s="14">
        <f>F648/E648*100</f>
        <v>153.75600961538461</v>
      </c>
      <c r="G649" s="14">
        <f>G648/F648*100</f>
        <v>154.88567520031268</v>
      </c>
      <c r="H649" s="14">
        <f>H648/G648*100</f>
        <v>106.99955838748343</v>
      </c>
    </row>
    <row r="650" spans="1:8" s="27" customFormat="1" ht="15.75" x14ac:dyDescent="0.25">
      <c r="A650" s="20">
        <v>4</v>
      </c>
      <c r="B650" s="21" t="s">
        <v>17</v>
      </c>
      <c r="C650" s="14">
        <v>7.5941200100000001</v>
      </c>
      <c r="D650" s="14">
        <v>9.4389067099999995</v>
      </c>
      <c r="E650" s="14">
        <v>13.212</v>
      </c>
      <c r="F650" s="14">
        <v>20.318000000000001</v>
      </c>
      <c r="G650" s="14">
        <v>31.477</v>
      </c>
      <c r="H650" s="14">
        <v>33.68</v>
      </c>
    </row>
    <row r="651" spans="1:8" s="27" customFormat="1" ht="15.75" x14ac:dyDescent="0.25">
      <c r="A651" s="20">
        <v>5</v>
      </c>
      <c r="B651" s="21" t="s">
        <v>18</v>
      </c>
      <c r="C651" s="14">
        <v>0.24964923999999999</v>
      </c>
      <c r="D651" s="14">
        <v>2.675392E-2</v>
      </c>
      <c r="E651" s="14">
        <v>0.1</v>
      </c>
      <c r="F651" s="14">
        <v>0.15</v>
      </c>
      <c r="G651" s="14">
        <v>0.22500000000000001</v>
      </c>
      <c r="H651" s="14">
        <v>0.24099999999999999</v>
      </c>
    </row>
    <row r="652" spans="1:8" s="27" customFormat="1" ht="31.5" x14ac:dyDescent="0.25">
      <c r="A652" s="20">
        <v>6</v>
      </c>
      <c r="B652" s="21" t="s">
        <v>19</v>
      </c>
      <c r="C652" s="14">
        <v>0.16964199999999999</v>
      </c>
      <c r="D652" s="14">
        <v>0</v>
      </c>
      <c r="E652" s="14">
        <v>0</v>
      </c>
      <c r="F652" s="14">
        <v>0</v>
      </c>
      <c r="G652" s="14">
        <v>0</v>
      </c>
      <c r="H652" s="14">
        <v>0</v>
      </c>
    </row>
    <row r="653" spans="1:8" s="27" customFormat="1" ht="15.75" x14ac:dyDescent="0.25">
      <c r="A653" s="20">
        <v>7</v>
      </c>
      <c r="B653" s="21" t="s">
        <v>20</v>
      </c>
      <c r="C653" s="14">
        <f t="shared" ref="C653:G653" si="364">C654+C655+C656</f>
        <v>41.533000000000001</v>
      </c>
      <c r="D653" s="14">
        <f t="shared" si="364"/>
        <v>45.085999999999999</v>
      </c>
      <c r="E653" s="14">
        <f t="shared" si="364"/>
        <v>37.981000000000002</v>
      </c>
      <c r="F653" s="14">
        <f t="shared" si="364"/>
        <v>35.668999999999997</v>
      </c>
      <c r="G653" s="14">
        <f t="shared" si="364"/>
        <v>25.041</v>
      </c>
      <c r="H653" s="14">
        <f t="shared" ref="H653" si="365">H654+H655+H656</f>
        <v>26.794</v>
      </c>
    </row>
    <row r="654" spans="1:8" s="27" customFormat="1" ht="15.75" x14ac:dyDescent="0.25">
      <c r="A654" s="20">
        <v>8</v>
      </c>
      <c r="B654" s="21" t="s">
        <v>21</v>
      </c>
      <c r="C654" s="14">
        <v>39.387999999999998</v>
      </c>
      <c r="D654" s="14">
        <v>45.085999999999999</v>
      </c>
      <c r="E654" s="14">
        <v>31.149000000000001</v>
      </c>
      <c r="F654" s="14">
        <v>30.018999999999998</v>
      </c>
      <c r="G654" s="14">
        <v>19.341000000000001</v>
      </c>
      <c r="H654" s="14">
        <v>20.695</v>
      </c>
    </row>
    <row r="655" spans="1:8" s="27" customFormat="1" ht="15.75" x14ac:dyDescent="0.25">
      <c r="A655" s="20">
        <v>9</v>
      </c>
      <c r="B655" s="21" t="s">
        <v>22</v>
      </c>
      <c r="C655" s="14">
        <v>2.145</v>
      </c>
      <c r="D655" s="14">
        <v>0</v>
      </c>
      <c r="E655" s="14">
        <v>6.8319999999999999</v>
      </c>
      <c r="F655" s="14">
        <v>5.65</v>
      </c>
      <c r="G655" s="14">
        <v>5.7</v>
      </c>
      <c r="H655" s="14">
        <v>6.0990000000000002</v>
      </c>
    </row>
    <row r="656" spans="1:8" s="27" customFormat="1" ht="31.5" x14ac:dyDescent="0.25">
      <c r="A656" s="20">
        <v>10</v>
      </c>
      <c r="B656" s="21" t="s">
        <v>23</v>
      </c>
      <c r="C656" s="14"/>
      <c r="D656" s="14"/>
      <c r="E656" s="14"/>
      <c r="F656" s="14"/>
      <c r="G656" s="14"/>
      <c r="H656" s="14"/>
    </row>
    <row r="657" spans="1:8" s="27" customFormat="1" ht="31.5" x14ac:dyDescent="0.25">
      <c r="A657" s="20">
        <v>11</v>
      </c>
      <c r="B657" s="21" t="s">
        <v>24</v>
      </c>
      <c r="C657" s="14"/>
      <c r="D657" s="14"/>
      <c r="E657" s="14"/>
      <c r="F657" s="14"/>
      <c r="G657" s="14"/>
      <c r="H657" s="14"/>
    </row>
    <row r="658" spans="1:8" s="27" customFormat="1" ht="47.25" x14ac:dyDescent="0.25">
      <c r="A658" s="20">
        <v>12</v>
      </c>
      <c r="B658" s="21" t="s">
        <v>25</v>
      </c>
      <c r="C658" s="14"/>
      <c r="D658" s="14"/>
      <c r="E658" s="14"/>
      <c r="F658" s="14"/>
      <c r="G658" s="14"/>
      <c r="H658" s="14"/>
    </row>
    <row r="659" spans="1:8" s="27" customFormat="1" ht="15.75" x14ac:dyDescent="0.25">
      <c r="A659" s="20">
        <v>13</v>
      </c>
      <c r="B659" s="21" t="s">
        <v>26</v>
      </c>
      <c r="C659" s="14">
        <v>46.307975910000003</v>
      </c>
      <c r="D659" s="14">
        <v>55.826525549999999</v>
      </c>
      <c r="E659" s="14">
        <v>51.292999999999999</v>
      </c>
      <c r="F659" s="14">
        <v>56.137</v>
      </c>
      <c r="G659" s="14">
        <v>56.743000000000002</v>
      </c>
      <c r="H659" s="14">
        <v>60.715000000000003</v>
      </c>
    </row>
    <row r="660" spans="1:8" s="15" customFormat="1" ht="15.75" x14ac:dyDescent="0.25">
      <c r="A660" s="20">
        <v>14</v>
      </c>
      <c r="B660" s="21" t="s">
        <v>16</v>
      </c>
      <c r="C660" s="14">
        <v>0</v>
      </c>
      <c r="D660" s="14">
        <f>D659/C659*100</f>
        <v>120.55488164392973</v>
      </c>
      <c r="E660" s="14">
        <f>E659/D659*100</f>
        <v>91.879262581119022</v>
      </c>
      <c r="F660" s="14">
        <f>F659/E659*100</f>
        <v>109.44378375216893</v>
      </c>
      <c r="G660" s="14">
        <f>G659/F659*100</f>
        <v>101.07950193277162</v>
      </c>
      <c r="H660" s="14">
        <f>H659/G659*100</f>
        <v>106.99998237668082</v>
      </c>
    </row>
    <row r="661" spans="1:8" s="30" customFormat="1" ht="15.75" x14ac:dyDescent="0.25">
      <c r="A661" s="31"/>
      <c r="B661" s="28" t="s">
        <v>50</v>
      </c>
      <c r="C661" s="14"/>
      <c r="D661" s="14"/>
      <c r="E661" s="14"/>
      <c r="F661" s="14"/>
      <c r="G661" s="14"/>
      <c r="H661" s="14"/>
    </row>
    <row r="662" spans="1:8" s="27" customFormat="1" ht="15.75" x14ac:dyDescent="0.25">
      <c r="A662" s="20">
        <v>1</v>
      </c>
      <c r="B662" s="21" t="s">
        <v>13</v>
      </c>
      <c r="C662" s="14">
        <f t="shared" ref="C662:G662" si="366">C663+C668</f>
        <v>44.879508199999997</v>
      </c>
      <c r="D662" s="14">
        <f t="shared" si="366"/>
        <v>50.114995759999999</v>
      </c>
      <c r="E662" s="14">
        <f t="shared" si="366"/>
        <v>45.632999999999996</v>
      </c>
      <c r="F662" s="14">
        <f t="shared" si="366"/>
        <v>48.625</v>
      </c>
      <c r="G662" s="14">
        <f t="shared" si="366"/>
        <v>49.230999999999995</v>
      </c>
      <c r="H662" s="14">
        <f t="shared" ref="H662" si="367">H663+H668</f>
        <v>52.677</v>
      </c>
    </row>
    <row r="663" spans="1:8" s="27" customFormat="1" ht="15.75" x14ac:dyDescent="0.25">
      <c r="A663" s="20">
        <v>2</v>
      </c>
      <c r="B663" s="21" t="s">
        <v>15</v>
      </c>
      <c r="C663" s="14">
        <f t="shared" ref="C663:G663" si="368">C665+C666+C667</f>
        <v>7.4915082000000002</v>
      </c>
      <c r="D663" s="14">
        <f t="shared" si="368"/>
        <v>11.42799576</v>
      </c>
      <c r="E663" s="14">
        <f t="shared" si="368"/>
        <v>16.288</v>
      </c>
      <c r="F663" s="14">
        <f t="shared" si="368"/>
        <v>18.431999999999999</v>
      </c>
      <c r="G663" s="14">
        <f t="shared" si="368"/>
        <v>24.148</v>
      </c>
      <c r="H663" s="14">
        <f t="shared" ref="H663" si="369">H665+H666+H667</f>
        <v>25.838000000000001</v>
      </c>
    </row>
    <row r="664" spans="1:8" s="15" customFormat="1" ht="15.75" x14ac:dyDescent="0.25">
      <c r="A664" s="20">
        <v>3</v>
      </c>
      <c r="B664" s="21" t="s">
        <v>16</v>
      </c>
      <c r="C664" s="14">
        <v>0</v>
      </c>
      <c r="D664" s="14">
        <f>D663/C663*100</f>
        <v>152.54599547791992</v>
      </c>
      <c r="E664" s="14">
        <f>E663/D663*100</f>
        <v>142.52717923654532</v>
      </c>
      <c r="F664" s="14">
        <f>F663/E663*100</f>
        <v>113.16306483300589</v>
      </c>
      <c r="G664" s="14">
        <f>G663/F663*100</f>
        <v>131.01128472222223</v>
      </c>
      <c r="H664" s="14">
        <f>H663/G663*100</f>
        <v>106.99850919330794</v>
      </c>
    </row>
    <row r="665" spans="1:8" s="27" customFormat="1" ht="15.75" x14ac:dyDescent="0.25">
      <c r="A665" s="20">
        <v>4</v>
      </c>
      <c r="B665" s="21" t="s">
        <v>17</v>
      </c>
      <c r="C665" s="14">
        <v>7.2181529600000003</v>
      </c>
      <c r="D665" s="14">
        <v>9.9720583600000001</v>
      </c>
      <c r="E665" s="14">
        <v>11.288</v>
      </c>
      <c r="F665" s="14">
        <v>18.431999999999999</v>
      </c>
      <c r="G665" s="14">
        <v>24.148</v>
      </c>
      <c r="H665" s="14">
        <v>25.838000000000001</v>
      </c>
    </row>
    <row r="666" spans="1:8" s="27" customFormat="1" ht="15.75" x14ac:dyDescent="0.25">
      <c r="A666" s="20">
        <v>5</v>
      </c>
      <c r="B666" s="21" t="s">
        <v>18</v>
      </c>
      <c r="C666" s="14">
        <v>0.25867151999999999</v>
      </c>
      <c r="D666" s="14">
        <v>0</v>
      </c>
      <c r="E666" s="14">
        <v>0</v>
      </c>
      <c r="F666" s="14">
        <v>0</v>
      </c>
      <c r="G666" s="14">
        <v>0</v>
      </c>
      <c r="H666" s="14">
        <v>0</v>
      </c>
    </row>
    <row r="667" spans="1:8" s="27" customFormat="1" ht="31.5" x14ac:dyDescent="0.25">
      <c r="A667" s="20">
        <v>6</v>
      </c>
      <c r="B667" s="21" t="s">
        <v>19</v>
      </c>
      <c r="C667" s="14">
        <v>1.4683720000000001E-2</v>
      </c>
      <c r="D667" s="14">
        <v>1.4559374</v>
      </c>
      <c r="E667" s="14">
        <v>5</v>
      </c>
      <c r="F667" s="14">
        <v>0</v>
      </c>
      <c r="G667" s="14">
        <v>0</v>
      </c>
      <c r="H667" s="14">
        <v>0</v>
      </c>
    </row>
    <row r="668" spans="1:8" s="27" customFormat="1" ht="15.75" x14ac:dyDescent="0.25">
      <c r="A668" s="20">
        <v>7</v>
      </c>
      <c r="B668" s="21" t="s">
        <v>20</v>
      </c>
      <c r="C668" s="14">
        <f t="shared" ref="C668:G668" si="370">C669+C670+C671</f>
        <v>37.387999999999998</v>
      </c>
      <c r="D668" s="14">
        <f t="shared" si="370"/>
        <v>38.686999999999998</v>
      </c>
      <c r="E668" s="14">
        <f t="shared" si="370"/>
        <v>29.344999999999999</v>
      </c>
      <c r="F668" s="14">
        <f t="shared" si="370"/>
        <v>30.192999999999998</v>
      </c>
      <c r="G668" s="14">
        <f t="shared" si="370"/>
        <v>25.082999999999998</v>
      </c>
      <c r="H668" s="14">
        <f t="shared" ref="H668" si="371">H669+H670+H671</f>
        <v>26.838999999999999</v>
      </c>
    </row>
    <row r="669" spans="1:8" s="27" customFormat="1" ht="15.75" x14ac:dyDescent="0.25">
      <c r="A669" s="20">
        <v>8</v>
      </c>
      <c r="B669" s="21" t="s">
        <v>21</v>
      </c>
      <c r="C669" s="14">
        <v>37.1</v>
      </c>
      <c r="D669" s="14">
        <v>38.686999999999998</v>
      </c>
      <c r="E669" s="14">
        <v>23.744</v>
      </c>
      <c r="F669" s="14">
        <v>26.030999999999999</v>
      </c>
      <c r="G669" s="14">
        <v>20.870999999999999</v>
      </c>
      <c r="H669" s="14">
        <v>22.332000000000001</v>
      </c>
    </row>
    <row r="670" spans="1:8" s="27" customFormat="1" ht="15.75" x14ac:dyDescent="0.25">
      <c r="A670" s="20">
        <v>9</v>
      </c>
      <c r="B670" s="21" t="s">
        <v>22</v>
      </c>
      <c r="C670" s="14">
        <v>0.28799999999999998</v>
      </c>
      <c r="D670" s="14">
        <v>0</v>
      </c>
      <c r="E670" s="14">
        <v>5.601</v>
      </c>
      <c r="F670" s="14">
        <v>4.1619999999999999</v>
      </c>
      <c r="G670" s="14">
        <v>4.2119999999999997</v>
      </c>
      <c r="H670" s="14">
        <v>4.5069999999999997</v>
      </c>
    </row>
    <row r="671" spans="1:8" s="27" customFormat="1" ht="31.5" x14ac:dyDescent="0.25">
      <c r="A671" s="20">
        <v>10</v>
      </c>
      <c r="B671" s="21" t="s">
        <v>23</v>
      </c>
      <c r="C671" s="14"/>
      <c r="D671" s="14"/>
      <c r="E671" s="14"/>
      <c r="F671" s="14"/>
      <c r="G671" s="14"/>
      <c r="H671" s="14"/>
    </row>
    <row r="672" spans="1:8" s="27" customFormat="1" ht="31.5" x14ac:dyDescent="0.25">
      <c r="A672" s="20">
        <v>11</v>
      </c>
      <c r="B672" s="21" t="s">
        <v>24</v>
      </c>
      <c r="C672" s="14"/>
      <c r="D672" s="14"/>
      <c r="E672" s="14"/>
      <c r="F672" s="14"/>
      <c r="G672" s="14"/>
      <c r="H672" s="14"/>
    </row>
    <row r="673" spans="1:8" s="27" customFormat="1" ht="47.25" x14ac:dyDescent="0.25">
      <c r="A673" s="20">
        <v>12</v>
      </c>
      <c r="B673" s="21" t="s">
        <v>25</v>
      </c>
      <c r="C673" s="14"/>
      <c r="D673" s="14"/>
      <c r="E673" s="14"/>
      <c r="F673" s="14"/>
      <c r="G673" s="14"/>
      <c r="H673" s="14"/>
    </row>
    <row r="674" spans="1:8" s="27" customFormat="1" ht="15.75" x14ac:dyDescent="0.25">
      <c r="A674" s="20">
        <v>13</v>
      </c>
      <c r="B674" s="21" t="s">
        <v>26</v>
      </c>
      <c r="C674" s="14">
        <v>41.109189280000002</v>
      </c>
      <c r="D674" s="14">
        <v>51.305206849999998</v>
      </c>
      <c r="E674" s="14">
        <v>45.633000000000003</v>
      </c>
      <c r="F674" s="14">
        <v>48.625</v>
      </c>
      <c r="G674" s="14">
        <v>49.231000000000002</v>
      </c>
      <c r="H674" s="14">
        <v>52.677</v>
      </c>
    </row>
    <row r="675" spans="1:8" s="15" customFormat="1" ht="15.75" x14ac:dyDescent="0.25">
      <c r="A675" s="20">
        <v>14</v>
      </c>
      <c r="B675" s="21" t="s">
        <v>16</v>
      </c>
      <c r="C675" s="14">
        <v>0</v>
      </c>
      <c r="D675" s="14">
        <f>D674/C674*100</f>
        <v>124.80228325728733</v>
      </c>
      <c r="E675" s="14">
        <f>E674/D674*100</f>
        <v>88.94418871249519</v>
      </c>
      <c r="F675" s="14">
        <f>F674/E674*100</f>
        <v>106.55665855849932</v>
      </c>
      <c r="G675" s="14">
        <f>G674/F674*100</f>
        <v>101.24627249357327</v>
      </c>
      <c r="H675" s="14">
        <f>H674/G674*100</f>
        <v>106.99965468911866</v>
      </c>
    </row>
    <row r="676" spans="1:8" s="30" customFormat="1" ht="15.75" x14ac:dyDescent="0.25">
      <c r="A676" s="31"/>
      <c r="B676" s="28" t="s">
        <v>51</v>
      </c>
      <c r="C676" s="14"/>
      <c r="D676" s="14"/>
      <c r="E676" s="14"/>
      <c r="F676" s="14"/>
      <c r="G676" s="14"/>
      <c r="H676" s="14"/>
    </row>
    <row r="677" spans="1:8" s="27" customFormat="1" ht="15.75" x14ac:dyDescent="0.25">
      <c r="A677" s="20">
        <v>1</v>
      </c>
      <c r="B677" s="21" t="s">
        <v>13</v>
      </c>
      <c r="C677" s="14">
        <f t="shared" ref="C677:G677" si="372">C678+C683</f>
        <v>98.581320520000006</v>
      </c>
      <c r="D677" s="14">
        <f t="shared" si="372"/>
        <v>114.70787781000001</v>
      </c>
      <c r="E677" s="14">
        <f t="shared" si="372"/>
        <v>98.545999999999992</v>
      </c>
      <c r="F677" s="14">
        <f t="shared" si="372"/>
        <v>103.38500000000001</v>
      </c>
      <c r="G677" s="14">
        <f t="shared" si="372"/>
        <v>104.041</v>
      </c>
      <c r="H677" s="14">
        <f t="shared" ref="H677" si="373">H678+H683</f>
        <v>111.32299999999999</v>
      </c>
    </row>
    <row r="678" spans="1:8" s="27" customFormat="1" ht="15.75" x14ac:dyDescent="0.25">
      <c r="A678" s="20">
        <v>2</v>
      </c>
      <c r="B678" s="21" t="s">
        <v>15</v>
      </c>
      <c r="C678" s="14">
        <f t="shared" ref="C678:G678" si="374">C680+C681+C682</f>
        <v>29.28932052</v>
      </c>
      <c r="D678" s="14">
        <f t="shared" si="374"/>
        <v>42.933877810000006</v>
      </c>
      <c r="E678" s="14">
        <f t="shared" si="374"/>
        <v>49.86</v>
      </c>
      <c r="F678" s="14">
        <f t="shared" si="374"/>
        <v>66.790000000000006</v>
      </c>
      <c r="G678" s="14">
        <f t="shared" si="374"/>
        <v>73.474999999999994</v>
      </c>
      <c r="H678" s="14">
        <f t="shared" ref="H678" si="375">H680+H681+H682</f>
        <v>78.617999999999995</v>
      </c>
    </row>
    <row r="679" spans="1:8" s="27" customFormat="1" ht="15.75" x14ac:dyDescent="0.25">
      <c r="A679" s="20">
        <v>3</v>
      </c>
      <c r="B679" s="21" t="s">
        <v>16</v>
      </c>
      <c r="C679" s="14">
        <v>0</v>
      </c>
      <c r="D679" s="14">
        <f>D678/C678*100</f>
        <v>146.58543471735001</v>
      </c>
      <c r="E679" s="14">
        <f>E678/D678*100</f>
        <v>116.13206759624863</v>
      </c>
      <c r="F679" s="14">
        <f>F678/E678*100</f>
        <v>133.95507420778182</v>
      </c>
      <c r="G679" s="14">
        <f>G678/F678*100</f>
        <v>110.0089833807456</v>
      </c>
      <c r="H679" s="14">
        <f>H678/G678*100</f>
        <v>106.99965974821369</v>
      </c>
    </row>
    <row r="680" spans="1:8" s="27" customFormat="1" ht="15.75" x14ac:dyDescent="0.25">
      <c r="A680" s="20">
        <v>4</v>
      </c>
      <c r="B680" s="21" t="s">
        <v>17</v>
      </c>
      <c r="C680" s="14">
        <v>27.51796852</v>
      </c>
      <c r="D680" s="14">
        <v>33.389106400000003</v>
      </c>
      <c r="E680" s="14">
        <v>44.36</v>
      </c>
      <c r="F680" s="14">
        <v>66.040000000000006</v>
      </c>
      <c r="G680" s="14">
        <v>73.474999999999994</v>
      </c>
      <c r="H680" s="14">
        <v>78.617999999999995</v>
      </c>
    </row>
    <row r="681" spans="1:8" s="27" customFormat="1" ht="15.75" x14ac:dyDescent="0.25">
      <c r="A681" s="20">
        <v>5</v>
      </c>
      <c r="B681" s="21" t="s">
        <v>18</v>
      </c>
      <c r="C681" s="14">
        <v>0.44129200000000002</v>
      </c>
      <c r="D681" s="14">
        <v>0.54943799999999998</v>
      </c>
      <c r="E681" s="14">
        <v>0.5</v>
      </c>
      <c r="F681" s="14">
        <v>0.75</v>
      </c>
      <c r="G681" s="14">
        <v>0</v>
      </c>
      <c r="H681" s="14">
        <v>0</v>
      </c>
    </row>
    <row r="682" spans="1:8" s="27" customFormat="1" ht="31.5" x14ac:dyDescent="0.25">
      <c r="A682" s="20">
        <v>6</v>
      </c>
      <c r="B682" s="21" t="s">
        <v>19</v>
      </c>
      <c r="C682" s="14">
        <v>1.33006</v>
      </c>
      <c r="D682" s="14">
        <v>8.9953334100000006</v>
      </c>
      <c r="E682" s="14">
        <v>5</v>
      </c>
      <c r="F682" s="14">
        <v>0</v>
      </c>
      <c r="G682" s="14">
        <v>0</v>
      </c>
      <c r="H682" s="14">
        <v>0</v>
      </c>
    </row>
    <row r="683" spans="1:8" s="27" customFormat="1" ht="15.75" x14ac:dyDescent="0.25">
      <c r="A683" s="20">
        <v>7</v>
      </c>
      <c r="B683" s="21" t="s">
        <v>20</v>
      </c>
      <c r="C683" s="14">
        <f t="shared" ref="C683:G683" si="376">C684+C685+C686</f>
        <v>69.292000000000002</v>
      </c>
      <c r="D683" s="14">
        <f t="shared" si="376"/>
        <v>71.774000000000001</v>
      </c>
      <c r="E683" s="14">
        <f t="shared" si="376"/>
        <v>48.686</v>
      </c>
      <c r="F683" s="14">
        <f t="shared" si="376"/>
        <v>36.594999999999999</v>
      </c>
      <c r="G683" s="14">
        <f t="shared" si="376"/>
        <v>30.565999999999999</v>
      </c>
      <c r="H683" s="14">
        <f t="shared" ref="H683" si="377">H684+H685+H686</f>
        <v>32.704999999999998</v>
      </c>
    </row>
    <row r="684" spans="1:8" s="27" customFormat="1" ht="15.75" x14ac:dyDescent="0.25">
      <c r="A684" s="20">
        <v>8</v>
      </c>
      <c r="B684" s="21" t="s">
        <v>21</v>
      </c>
      <c r="C684" s="14">
        <v>63.182000000000002</v>
      </c>
      <c r="D684" s="14">
        <v>71.774000000000001</v>
      </c>
      <c r="E684" s="14">
        <v>27.841000000000001</v>
      </c>
      <c r="F684" s="14">
        <v>17.832999999999998</v>
      </c>
      <c r="G684" s="14">
        <v>11.704000000000001</v>
      </c>
      <c r="H684" s="14">
        <v>12.523</v>
      </c>
    </row>
    <row r="685" spans="1:8" s="27" customFormat="1" ht="15.75" x14ac:dyDescent="0.25">
      <c r="A685" s="20">
        <v>9</v>
      </c>
      <c r="B685" s="21" t="s">
        <v>22</v>
      </c>
      <c r="C685" s="14">
        <v>6.11</v>
      </c>
      <c r="D685" s="14">
        <v>0</v>
      </c>
      <c r="E685" s="14">
        <v>20.844999999999999</v>
      </c>
      <c r="F685" s="14">
        <v>18.762</v>
      </c>
      <c r="G685" s="14">
        <v>18.861999999999998</v>
      </c>
      <c r="H685" s="14">
        <v>20.181999999999999</v>
      </c>
    </row>
    <row r="686" spans="1:8" s="27" customFormat="1" ht="31.5" x14ac:dyDescent="0.25">
      <c r="A686" s="20">
        <v>10</v>
      </c>
      <c r="B686" s="21" t="s">
        <v>23</v>
      </c>
      <c r="C686" s="14"/>
      <c r="D686" s="14"/>
      <c r="E686" s="14"/>
      <c r="F686" s="14"/>
      <c r="G686" s="14"/>
      <c r="H686" s="14"/>
    </row>
    <row r="687" spans="1:8" s="27" customFormat="1" ht="31.5" x14ac:dyDescent="0.25">
      <c r="A687" s="20">
        <v>11</v>
      </c>
      <c r="B687" s="21" t="s">
        <v>24</v>
      </c>
      <c r="C687" s="14"/>
      <c r="D687" s="14"/>
      <c r="E687" s="14"/>
      <c r="F687" s="14"/>
      <c r="G687" s="14"/>
      <c r="H687" s="14"/>
    </row>
    <row r="688" spans="1:8" s="27" customFormat="1" ht="47.25" x14ac:dyDescent="0.25">
      <c r="A688" s="20">
        <v>12</v>
      </c>
      <c r="B688" s="21" t="s">
        <v>25</v>
      </c>
      <c r="C688" s="14"/>
      <c r="D688" s="14"/>
      <c r="E688" s="14"/>
      <c r="F688" s="14"/>
      <c r="G688" s="14"/>
      <c r="H688" s="14"/>
    </row>
    <row r="689" spans="1:8" s="27" customFormat="1" ht="15.75" x14ac:dyDescent="0.25">
      <c r="A689" s="20">
        <v>13</v>
      </c>
      <c r="B689" s="21" t="s">
        <v>26</v>
      </c>
      <c r="C689" s="14">
        <v>97.008617349999994</v>
      </c>
      <c r="D689" s="14">
        <v>120.03474615</v>
      </c>
      <c r="E689" s="14">
        <v>98.546000000000006</v>
      </c>
      <c r="F689" s="14">
        <v>103.38500000000001</v>
      </c>
      <c r="G689" s="14">
        <v>104.041</v>
      </c>
      <c r="H689" s="14">
        <v>111.32299999999999</v>
      </c>
    </row>
    <row r="690" spans="1:8" s="27" customFormat="1" ht="15.75" x14ac:dyDescent="0.25">
      <c r="A690" s="20">
        <v>14</v>
      </c>
      <c r="B690" s="21" t="s">
        <v>16</v>
      </c>
      <c r="C690" s="14">
        <v>0</v>
      </c>
      <c r="D690" s="14">
        <f>D689/C689*100</f>
        <v>123.73616842401066</v>
      </c>
      <c r="E690" s="14">
        <f>E689/D689*100</f>
        <v>82.097895118512724</v>
      </c>
      <c r="F690" s="14">
        <f>F689/E689*100</f>
        <v>104.91039717492339</v>
      </c>
      <c r="G690" s="14">
        <f>G689/F689*100</f>
        <v>100.63452144895292</v>
      </c>
      <c r="H690" s="14">
        <f>H689/G689*100</f>
        <v>106.99916379119769</v>
      </c>
    </row>
    <row r="691" spans="1:8" s="27" customFormat="1" ht="15.75" x14ac:dyDescent="0.25">
      <c r="A691" s="31"/>
      <c r="B691" s="28" t="s">
        <v>52</v>
      </c>
      <c r="C691" s="14"/>
      <c r="D691" s="14"/>
      <c r="E691" s="14"/>
      <c r="F691" s="14"/>
      <c r="G691" s="14"/>
      <c r="H691" s="14"/>
    </row>
    <row r="692" spans="1:8" s="27" customFormat="1" ht="15.75" x14ac:dyDescent="0.25">
      <c r="A692" s="20">
        <v>1</v>
      </c>
      <c r="B692" s="21" t="s">
        <v>13</v>
      </c>
      <c r="C692" s="14">
        <f t="shared" ref="C692:G692" si="378">C693+C698</f>
        <v>139.73362589000001</v>
      </c>
      <c r="D692" s="14">
        <f t="shared" si="378"/>
        <v>194.15063576</v>
      </c>
      <c r="E692" s="14">
        <f t="shared" si="378"/>
        <v>127.711</v>
      </c>
      <c r="F692" s="14">
        <f t="shared" si="378"/>
        <v>132.62299999999999</v>
      </c>
      <c r="G692" s="14">
        <f t="shared" si="378"/>
        <v>133.56899999999999</v>
      </c>
      <c r="H692" s="14">
        <f t="shared" ref="H692" si="379">H693+H698</f>
        <v>142.91900000000001</v>
      </c>
    </row>
    <row r="693" spans="1:8" s="27" customFormat="1" ht="15.75" x14ac:dyDescent="0.25">
      <c r="A693" s="20">
        <v>2</v>
      </c>
      <c r="B693" s="21" t="s">
        <v>15</v>
      </c>
      <c r="C693" s="14">
        <f t="shared" ref="C693:G693" si="380">C695+C696+C697</f>
        <v>77.606625890000004</v>
      </c>
      <c r="D693" s="14">
        <f t="shared" si="380"/>
        <v>111.20463576</v>
      </c>
      <c r="E693" s="14">
        <f t="shared" si="380"/>
        <v>127.711</v>
      </c>
      <c r="F693" s="14">
        <f t="shared" si="380"/>
        <v>132.62299999999999</v>
      </c>
      <c r="G693" s="14">
        <f t="shared" si="380"/>
        <v>133.56899999999999</v>
      </c>
      <c r="H693" s="14">
        <f t="shared" ref="H693" si="381">H695+H696+H697</f>
        <v>142.91900000000001</v>
      </c>
    </row>
    <row r="694" spans="1:8" s="27" customFormat="1" ht="15.75" x14ac:dyDescent="0.25">
      <c r="A694" s="20">
        <v>3</v>
      </c>
      <c r="B694" s="21" t="s">
        <v>16</v>
      </c>
      <c r="C694" s="14">
        <v>0</v>
      </c>
      <c r="D694" s="14">
        <f>D693/C693*100</f>
        <v>143.29270791597352</v>
      </c>
      <c r="E694" s="14">
        <f>E693/D693*100</f>
        <v>114.84323394181494</v>
      </c>
      <c r="F694" s="14">
        <f>F693/E693*100</f>
        <v>103.8461839622272</v>
      </c>
      <c r="G694" s="14">
        <f>G693/F693*100</f>
        <v>100.71330010631641</v>
      </c>
      <c r="H694" s="14">
        <f>H693/G693*100</f>
        <v>107.00012727504138</v>
      </c>
    </row>
    <row r="695" spans="1:8" s="27" customFormat="1" ht="15.75" x14ac:dyDescent="0.25">
      <c r="A695" s="20">
        <v>4</v>
      </c>
      <c r="B695" s="21" t="s">
        <v>17</v>
      </c>
      <c r="C695" s="14">
        <v>69.323760930000006</v>
      </c>
      <c r="D695" s="14">
        <v>94.800644009999999</v>
      </c>
      <c r="E695" s="14">
        <v>119.911</v>
      </c>
      <c r="F695" s="14">
        <v>120.923</v>
      </c>
      <c r="G695" s="14">
        <v>125.902</v>
      </c>
      <c r="H695" s="14">
        <v>134.715</v>
      </c>
    </row>
    <row r="696" spans="1:8" s="27" customFormat="1" ht="15.75" x14ac:dyDescent="0.25">
      <c r="A696" s="20">
        <v>5</v>
      </c>
      <c r="B696" s="21" t="s">
        <v>18</v>
      </c>
      <c r="C696" s="14">
        <v>1.4406399599999999</v>
      </c>
      <c r="D696" s="14">
        <v>0.74381335000000004</v>
      </c>
      <c r="E696" s="14">
        <v>3.8</v>
      </c>
      <c r="F696" s="14">
        <v>5.7</v>
      </c>
      <c r="G696" s="14">
        <v>7.6669999999999998</v>
      </c>
      <c r="H696" s="14">
        <v>8.2040000000000006</v>
      </c>
    </row>
    <row r="697" spans="1:8" s="27" customFormat="1" ht="31.5" x14ac:dyDescent="0.25">
      <c r="A697" s="20">
        <v>6</v>
      </c>
      <c r="B697" s="21" t="s">
        <v>19</v>
      </c>
      <c r="C697" s="14">
        <v>6.842225</v>
      </c>
      <c r="D697" s="14">
        <v>15.660178399999999</v>
      </c>
      <c r="E697" s="14">
        <v>4</v>
      </c>
      <c r="F697" s="14">
        <v>6</v>
      </c>
      <c r="G697" s="14">
        <v>0</v>
      </c>
      <c r="H697" s="14">
        <v>0</v>
      </c>
    </row>
    <row r="698" spans="1:8" s="27" customFormat="1" ht="15.75" x14ac:dyDescent="0.25">
      <c r="A698" s="20">
        <v>7</v>
      </c>
      <c r="B698" s="21" t="s">
        <v>20</v>
      </c>
      <c r="C698" s="14">
        <f t="shared" ref="C698:G698" si="382">C699+C700+C701</f>
        <v>62.127000000000002</v>
      </c>
      <c r="D698" s="14">
        <f t="shared" si="382"/>
        <v>82.945999999999998</v>
      </c>
      <c r="E698" s="14">
        <f t="shared" si="382"/>
        <v>0</v>
      </c>
      <c r="F698" s="14">
        <f t="shared" si="382"/>
        <v>0</v>
      </c>
      <c r="G698" s="14">
        <f t="shared" si="382"/>
        <v>0</v>
      </c>
      <c r="H698" s="14">
        <f t="shared" ref="H698" si="383">H699+H700+H701</f>
        <v>0</v>
      </c>
    </row>
    <row r="699" spans="1:8" s="27" customFormat="1" ht="15.75" x14ac:dyDescent="0.25">
      <c r="A699" s="20">
        <v>8</v>
      </c>
      <c r="B699" s="21" t="s">
        <v>21</v>
      </c>
      <c r="C699" s="14">
        <v>60.975000000000001</v>
      </c>
      <c r="D699" s="14">
        <v>82.945999999999998</v>
      </c>
      <c r="E699" s="14">
        <v>0</v>
      </c>
      <c r="F699" s="14">
        <v>0</v>
      </c>
      <c r="G699" s="14">
        <v>0</v>
      </c>
      <c r="H699" s="14">
        <v>0</v>
      </c>
    </row>
    <row r="700" spans="1:8" s="27" customFormat="1" ht="15.75" x14ac:dyDescent="0.25">
      <c r="A700" s="20">
        <v>9</v>
      </c>
      <c r="B700" s="21" t="s">
        <v>22</v>
      </c>
      <c r="C700" s="14">
        <v>1.1519999999999999</v>
      </c>
      <c r="D700" s="14">
        <v>0</v>
      </c>
      <c r="E700" s="14">
        <v>0</v>
      </c>
      <c r="F700" s="14">
        <v>0</v>
      </c>
      <c r="G700" s="14">
        <v>0</v>
      </c>
      <c r="H700" s="14">
        <v>0</v>
      </c>
    </row>
    <row r="701" spans="1:8" s="27" customFormat="1" ht="31.5" x14ac:dyDescent="0.25">
      <c r="A701" s="20">
        <v>10</v>
      </c>
      <c r="B701" s="21" t="s">
        <v>23</v>
      </c>
      <c r="C701" s="14"/>
      <c r="D701" s="14"/>
      <c r="E701" s="14"/>
      <c r="F701" s="14"/>
      <c r="G701" s="14"/>
      <c r="H701" s="14"/>
    </row>
    <row r="702" spans="1:8" s="27" customFormat="1" ht="31.5" x14ac:dyDescent="0.25">
      <c r="A702" s="20">
        <v>11</v>
      </c>
      <c r="B702" s="21" t="s">
        <v>24</v>
      </c>
      <c r="C702" s="14"/>
      <c r="D702" s="14"/>
      <c r="E702" s="14"/>
      <c r="F702" s="14"/>
      <c r="G702" s="14"/>
      <c r="H702" s="14"/>
    </row>
    <row r="703" spans="1:8" s="27" customFormat="1" ht="47.25" x14ac:dyDescent="0.25">
      <c r="A703" s="20">
        <v>12</v>
      </c>
      <c r="B703" s="21" t="s">
        <v>25</v>
      </c>
      <c r="C703" s="14"/>
      <c r="D703" s="14"/>
      <c r="E703" s="14"/>
      <c r="F703" s="14"/>
      <c r="G703" s="14"/>
      <c r="H703" s="14"/>
    </row>
    <row r="704" spans="1:8" s="27" customFormat="1" ht="15.75" x14ac:dyDescent="0.25">
      <c r="A704" s="20">
        <v>13</v>
      </c>
      <c r="B704" s="21" t="s">
        <v>26</v>
      </c>
      <c r="C704" s="14">
        <v>147.50475549000001</v>
      </c>
      <c r="D704" s="14">
        <v>190.78751901999999</v>
      </c>
      <c r="E704" s="14">
        <v>127.711</v>
      </c>
      <c r="F704" s="14">
        <v>132.62299999999999</v>
      </c>
      <c r="G704" s="14">
        <v>133.56899999999999</v>
      </c>
      <c r="H704" s="14">
        <v>142.91900000000001</v>
      </c>
    </row>
    <row r="705" spans="1:8" s="27" customFormat="1" ht="15.75" x14ac:dyDescent="0.25">
      <c r="A705" s="20">
        <v>14</v>
      </c>
      <c r="B705" s="21" t="s">
        <v>16</v>
      </c>
      <c r="C705" s="14">
        <v>0</v>
      </c>
      <c r="D705" s="14">
        <f>D704/C704*100</f>
        <v>129.34330041510717</v>
      </c>
      <c r="E705" s="14">
        <f>E704/D704*100</f>
        <v>66.938865108158481</v>
      </c>
      <c r="F705" s="14">
        <f>F704/E704*100</f>
        <v>103.8461839622272</v>
      </c>
      <c r="G705" s="14">
        <f>G704/F704*100</f>
        <v>100.71330010631641</v>
      </c>
      <c r="H705" s="14">
        <f>H704/G704*100</f>
        <v>107.00012727504138</v>
      </c>
    </row>
    <row r="706" spans="1:8" s="27" customFormat="1" ht="15.75" x14ac:dyDescent="0.25">
      <c r="A706" s="31"/>
      <c r="B706" s="28" t="s">
        <v>53</v>
      </c>
      <c r="C706" s="14"/>
      <c r="D706" s="14"/>
      <c r="E706" s="14"/>
      <c r="F706" s="14"/>
      <c r="G706" s="14"/>
      <c r="H706" s="14"/>
    </row>
    <row r="707" spans="1:8" s="27" customFormat="1" ht="15.75" x14ac:dyDescent="0.25">
      <c r="A707" s="20">
        <v>1</v>
      </c>
      <c r="B707" s="21" t="s">
        <v>13</v>
      </c>
      <c r="C707" s="14">
        <f t="shared" ref="C707:G707" si="384">C708+C713</f>
        <v>50.019467599999999</v>
      </c>
      <c r="D707" s="14">
        <f t="shared" si="384"/>
        <v>61.640698389999997</v>
      </c>
      <c r="E707" s="14">
        <f t="shared" si="384"/>
        <v>47.872</v>
      </c>
      <c r="F707" s="14">
        <f t="shared" si="384"/>
        <v>51.55</v>
      </c>
      <c r="G707" s="14">
        <f t="shared" si="384"/>
        <v>52.156000000000006</v>
      </c>
      <c r="H707" s="14">
        <f t="shared" ref="H707" si="385">H708+H713</f>
        <v>55.807000000000002</v>
      </c>
    </row>
    <row r="708" spans="1:8" s="27" customFormat="1" ht="15.75" x14ac:dyDescent="0.25">
      <c r="A708" s="20">
        <v>2</v>
      </c>
      <c r="B708" s="21" t="s">
        <v>15</v>
      </c>
      <c r="C708" s="14">
        <f t="shared" ref="C708:G708" si="386">C710+C711+C712</f>
        <v>13.178467600000001</v>
      </c>
      <c r="D708" s="14">
        <f t="shared" si="386"/>
        <v>16.092698389999999</v>
      </c>
      <c r="E708" s="14">
        <f t="shared" si="386"/>
        <v>14.116</v>
      </c>
      <c r="F708" s="14">
        <f t="shared" si="386"/>
        <v>20.173999999999999</v>
      </c>
      <c r="G708" s="14">
        <f t="shared" si="386"/>
        <v>28.260999999999999</v>
      </c>
      <c r="H708" s="14">
        <f t="shared" ref="H708" si="387">H710+H711+H712</f>
        <v>30.239000000000001</v>
      </c>
    </row>
    <row r="709" spans="1:8" s="27" customFormat="1" ht="15.75" x14ac:dyDescent="0.25">
      <c r="A709" s="20">
        <v>3</v>
      </c>
      <c r="B709" s="21" t="s">
        <v>16</v>
      </c>
      <c r="C709" s="14">
        <v>0</v>
      </c>
      <c r="D709" s="14">
        <f>D708/C708*100</f>
        <v>122.11357859240022</v>
      </c>
      <c r="E709" s="14">
        <f>E708/D708*100</f>
        <v>87.716799618712045</v>
      </c>
      <c r="F709" s="14">
        <f>F708/E708*100</f>
        <v>142.91584018135447</v>
      </c>
      <c r="G709" s="14">
        <f>G708/F708*100</f>
        <v>140.08624962823438</v>
      </c>
      <c r="H709" s="14">
        <f>H708/G708*100</f>
        <v>106.99904461979406</v>
      </c>
    </row>
    <row r="710" spans="1:8" s="27" customFormat="1" ht="15.75" x14ac:dyDescent="0.25">
      <c r="A710" s="20">
        <v>4</v>
      </c>
      <c r="B710" s="21" t="s">
        <v>17</v>
      </c>
      <c r="C710" s="14">
        <v>13.029568510000001</v>
      </c>
      <c r="D710" s="14">
        <v>15.544054389999999</v>
      </c>
      <c r="E710" s="14">
        <v>14.076000000000001</v>
      </c>
      <c r="F710" s="14">
        <v>20.114000000000001</v>
      </c>
      <c r="G710" s="14">
        <v>28.170999999999999</v>
      </c>
      <c r="H710" s="14">
        <v>30.143000000000001</v>
      </c>
    </row>
    <row r="711" spans="1:8" s="27" customFormat="1" ht="15.75" x14ac:dyDescent="0.25">
      <c r="A711" s="20">
        <v>5</v>
      </c>
      <c r="B711" s="21" t="s">
        <v>18</v>
      </c>
      <c r="C711" s="14">
        <v>0.10377909</v>
      </c>
      <c r="D711" s="14">
        <v>2.4996000000000001E-2</v>
      </c>
      <c r="E711" s="14">
        <v>0.04</v>
      </c>
      <c r="F711" s="14">
        <v>0.06</v>
      </c>
      <c r="G711" s="14">
        <v>0.09</v>
      </c>
      <c r="H711" s="14">
        <v>9.6000000000000002E-2</v>
      </c>
    </row>
    <row r="712" spans="1:8" s="27" customFormat="1" ht="31.5" x14ac:dyDescent="0.25">
      <c r="A712" s="20">
        <v>6</v>
      </c>
      <c r="B712" s="21" t="s">
        <v>19</v>
      </c>
      <c r="C712" s="14">
        <v>4.512E-2</v>
      </c>
      <c r="D712" s="14">
        <v>0.523648</v>
      </c>
      <c r="E712" s="14">
        <v>0</v>
      </c>
      <c r="F712" s="14">
        <v>0</v>
      </c>
      <c r="G712" s="14">
        <v>0</v>
      </c>
      <c r="H712" s="14">
        <v>0</v>
      </c>
    </row>
    <row r="713" spans="1:8" s="27" customFormat="1" ht="15.75" x14ac:dyDescent="0.25">
      <c r="A713" s="20">
        <v>7</v>
      </c>
      <c r="B713" s="21" t="s">
        <v>20</v>
      </c>
      <c r="C713" s="14">
        <f t="shared" ref="C713:G713" si="388">C714+C715+C716</f>
        <v>36.841000000000001</v>
      </c>
      <c r="D713" s="14">
        <f t="shared" si="388"/>
        <v>45.548000000000002</v>
      </c>
      <c r="E713" s="14">
        <f t="shared" si="388"/>
        <v>33.756</v>
      </c>
      <c r="F713" s="14">
        <f t="shared" si="388"/>
        <v>31.376000000000001</v>
      </c>
      <c r="G713" s="14">
        <f t="shared" si="388"/>
        <v>23.895000000000003</v>
      </c>
      <c r="H713" s="14">
        <f t="shared" ref="H713" si="389">H714+H715+H716</f>
        <v>25.568000000000001</v>
      </c>
    </row>
    <row r="714" spans="1:8" s="27" customFormat="1" ht="15.75" x14ac:dyDescent="0.25">
      <c r="A714" s="20">
        <v>8</v>
      </c>
      <c r="B714" s="21" t="s">
        <v>21</v>
      </c>
      <c r="C714" s="14">
        <v>35.981999999999999</v>
      </c>
      <c r="D714" s="14">
        <v>40.5</v>
      </c>
      <c r="E714" s="14">
        <v>28.72</v>
      </c>
      <c r="F714" s="14">
        <v>27.826000000000001</v>
      </c>
      <c r="G714" s="14">
        <v>20.295000000000002</v>
      </c>
      <c r="H714" s="14">
        <v>21.716000000000001</v>
      </c>
    </row>
    <row r="715" spans="1:8" s="27" customFormat="1" ht="15.75" x14ac:dyDescent="0.25">
      <c r="A715" s="20">
        <v>9</v>
      </c>
      <c r="B715" s="21" t="s">
        <v>22</v>
      </c>
      <c r="C715" s="14">
        <v>0.85899999999999999</v>
      </c>
      <c r="D715" s="14">
        <v>5.048</v>
      </c>
      <c r="E715" s="14">
        <v>5.0359999999999996</v>
      </c>
      <c r="F715" s="14">
        <v>3.55</v>
      </c>
      <c r="G715" s="14">
        <v>3.6</v>
      </c>
      <c r="H715" s="14">
        <v>3.8519999999999999</v>
      </c>
    </row>
    <row r="716" spans="1:8" s="27" customFormat="1" ht="31.5" x14ac:dyDescent="0.25">
      <c r="A716" s="20">
        <v>10</v>
      </c>
      <c r="B716" s="21" t="s">
        <v>23</v>
      </c>
      <c r="C716" s="14"/>
      <c r="D716" s="14"/>
      <c r="E716" s="14"/>
      <c r="F716" s="14"/>
      <c r="G716" s="14"/>
      <c r="H716" s="14"/>
    </row>
    <row r="717" spans="1:8" s="27" customFormat="1" ht="31.5" x14ac:dyDescent="0.25">
      <c r="A717" s="20">
        <v>11</v>
      </c>
      <c r="B717" s="21" t="s">
        <v>24</v>
      </c>
      <c r="C717" s="14"/>
      <c r="D717" s="14"/>
      <c r="E717" s="14"/>
      <c r="F717" s="14"/>
      <c r="G717" s="14"/>
      <c r="H717" s="14"/>
    </row>
    <row r="718" spans="1:8" s="27" customFormat="1" ht="47.25" x14ac:dyDescent="0.25">
      <c r="A718" s="20">
        <v>12</v>
      </c>
      <c r="B718" s="21" t="s">
        <v>25</v>
      </c>
      <c r="C718" s="14"/>
      <c r="D718" s="14"/>
      <c r="E718" s="14"/>
      <c r="F718" s="14"/>
      <c r="G718" s="14"/>
      <c r="H718" s="14"/>
    </row>
    <row r="719" spans="1:8" s="27" customFormat="1" ht="15.75" x14ac:dyDescent="0.25">
      <c r="A719" s="20">
        <v>13</v>
      </c>
      <c r="B719" s="21" t="s">
        <v>26</v>
      </c>
      <c r="C719" s="14">
        <v>41.853869099999997</v>
      </c>
      <c r="D719" s="14">
        <v>59.18601013</v>
      </c>
      <c r="E719" s="14">
        <v>47.872</v>
      </c>
      <c r="F719" s="14">
        <v>51.55</v>
      </c>
      <c r="G719" s="14">
        <v>52.155999999999999</v>
      </c>
      <c r="H719" s="14">
        <v>55.807000000000002</v>
      </c>
    </row>
    <row r="720" spans="1:8" s="27" customFormat="1" ht="15.75" x14ac:dyDescent="0.25">
      <c r="A720" s="20">
        <v>14</v>
      </c>
      <c r="B720" s="21" t="s">
        <v>16</v>
      </c>
      <c r="C720" s="14">
        <v>0</v>
      </c>
      <c r="D720" s="14">
        <f>D719/C719*100</f>
        <v>141.41108433389735</v>
      </c>
      <c r="E720" s="14">
        <f>E719/D719*100</f>
        <v>80.88397899241869</v>
      </c>
      <c r="F720" s="14">
        <f>F719/E719*100</f>
        <v>107.68298796791443</v>
      </c>
      <c r="G720" s="14">
        <f>G719/F719*100</f>
        <v>101.17555771096023</v>
      </c>
      <c r="H720" s="14">
        <f>H719/G719*100</f>
        <v>107.00015338599587</v>
      </c>
    </row>
    <row r="721" spans="1:8" s="27" customFormat="1" ht="31.5" x14ac:dyDescent="0.25">
      <c r="A721" s="31"/>
      <c r="B721" s="28" t="s">
        <v>54</v>
      </c>
      <c r="C721" s="14"/>
      <c r="D721" s="14"/>
      <c r="E721" s="14"/>
      <c r="F721" s="14"/>
      <c r="G721" s="14"/>
      <c r="H721" s="14"/>
    </row>
    <row r="722" spans="1:8" s="27" customFormat="1" ht="15.75" x14ac:dyDescent="0.25">
      <c r="A722" s="20">
        <v>1</v>
      </c>
      <c r="B722" s="21" t="s">
        <v>13</v>
      </c>
      <c r="C722" s="14">
        <f t="shared" ref="C722:G722" si="390">C723+C728</f>
        <v>44.39271832</v>
      </c>
      <c r="D722" s="14">
        <f t="shared" si="390"/>
        <v>44.540539969999998</v>
      </c>
      <c r="E722" s="14">
        <f t="shared" si="390"/>
        <v>46.015000000000001</v>
      </c>
      <c r="F722" s="14">
        <f t="shared" si="390"/>
        <v>48.997999999999998</v>
      </c>
      <c r="G722" s="14">
        <f t="shared" si="390"/>
        <v>49.603999999999999</v>
      </c>
      <c r="H722" s="14">
        <f t="shared" ref="H722" si="391">H723+H728</f>
        <v>53.076000000000008</v>
      </c>
    </row>
    <row r="723" spans="1:8" s="27" customFormat="1" ht="15.75" x14ac:dyDescent="0.25">
      <c r="A723" s="20">
        <v>2</v>
      </c>
      <c r="B723" s="21" t="s">
        <v>15</v>
      </c>
      <c r="C723" s="14">
        <f t="shared" ref="C723:G723" si="392">C725+C726+C727</f>
        <v>3.6857183199999999</v>
      </c>
      <c r="D723" s="14">
        <f t="shared" si="392"/>
        <v>4.7525399699999999</v>
      </c>
      <c r="E723" s="14">
        <f t="shared" si="392"/>
        <v>7.7119999999999997</v>
      </c>
      <c r="F723" s="14">
        <f t="shared" si="392"/>
        <v>11.823</v>
      </c>
      <c r="G723" s="14">
        <f t="shared" si="392"/>
        <v>17.302</v>
      </c>
      <c r="H723" s="14">
        <f t="shared" ref="H723" si="393">H725+H726+H727</f>
        <v>18.513000000000002</v>
      </c>
    </row>
    <row r="724" spans="1:8" s="27" customFormat="1" ht="15.75" x14ac:dyDescent="0.25">
      <c r="A724" s="20">
        <v>3</v>
      </c>
      <c r="B724" s="21" t="s">
        <v>16</v>
      </c>
      <c r="C724" s="14">
        <v>0</v>
      </c>
      <c r="D724" s="14">
        <f>D723/C723*100</f>
        <v>128.94474176746095</v>
      </c>
      <c r="E724" s="14">
        <f>E723/D723*100</f>
        <v>162.27112341361328</v>
      </c>
      <c r="F724" s="14">
        <f>F723/E723*100</f>
        <v>153.30653526970954</v>
      </c>
      <c r="G724" s="14">
        <f>G723/F723*100</f>
        <v>146.34187600439822</v>
      </c>
      <c r="H724" s="14">
        <f>H723/G723*100</f>
        <v>106.99919084498903</v>
      </c>
    </row>
    <row r="725" spans="1:8" s="27" customFormat="1" ht="15.75" x14ac:dyDescent="0.25">
      <c r="A725" s="20">
        <v>4</v>
      </c>
      <c r="B725" s="21" t="s">
        <v>17</v>
      </c>
      <c r="C725" s="14">
        <v>3.6857183199999999</v>
      </c>
      <c r="D725" s="14">
        <v>4.7194874699999998</v>
      </c>
      <c r="E725" s="14">
        <v>6.7119999999999997</v>
      </c>
      <c r="F725" s="14">
        <v>11.823</v>
      </c>
      <c r="G725" s="14">
        <v>17.302</v>
      </c>
      <c r="H725" s="14">
        <v>18.513000000000002</v>
      </c>
    </row>
    <row r="726" spans="1:8" s="27" customFormat="1" ht="15.75" x14ac:dyDescent="0.25">
      <c r="A726" s="20">
        <v>5</v>
      </c>
      <c r="B726" s="21" t="s">
        <v>18</v>
      </c>
      <c r="C726" s="14">
        <v>0</v>
      </c>
      <c r="D726" s="14">
        <v>0</v>
      </c>
      <c r="E726" s="14">
        <v>0</v>
      </c>
      <c r="F726" s="14">
        <v>0</v>
      </c>
      <c r="G726" s="14">
        <v>0</v>
      </c>
      <c r="H726" s="14">
        <v>0</v>
      </c>
    </row>
    <row r="727" spans="1:8" s="27" customFormat="1" ht="31.5" x14ac:dyDescent="0.25">
      <c r="A727" s="20">
        <v>6</v>
      </c>
      <c r="B727" s="21" t="s">
        <v>19</v>
      </c>
      <c r="C727" s="14">
        <v>0</v>
      </c>
      <c r="D727" s="14">
        <v>3.3052499999999999E-2</v>
      </c>
      <c r="E727" s="14">
        <v>1</v>
      </c>
      <c r="F727" s="14">
        <v>0</v>
      </c>
      <c r="G727" s="14">
        <v>0</v>
      </c>
      <c r="H727" s="14">
        <v>0</v>
      </c>
    </row>
    <row r="728" spans="1:8" s="27" customFormat="1" ht="15.75" x14ac:dyDescent="0.25">
      <c r="A728" s="20">
        <v>7</v>
      </c>
      <c r="B728" s="21" t="s">
        <v>20</v>
      </c>
      <c r="C728" s="14">
        <f t="shared" ref="C728:G728" si="394">C729+C730+C731</f>
        <v>40.707000000000001</v>
      </c>
      <c r="D728" s="14">
        <f t="shared" si="394"/>
        <v>39.787999999999997</v>
      </c>
      <c r="E728" s="14">
        <f t="shared" si="394"/>
        <v>38.302999999999997</v>
      </c>
      <c r="F728" s="14">
        <f t="shared" si="394"/>
        <v>37.174999999999997</v>
      </c>
      <c r="G728" s="14">
        <f t="shared" si="394"/>
        <v>32.302</v>
      </c>
      <c r="H728" s="14">
        <f t="shared" ref="H728" si="395">H729+H730+H731</f>
        <v>34.563000000000002</v>
      </c>
    </row>
    <row r="729" spans="1:8" s="27" customFormat="1" ht="15.75" x14ac:dyDescent="0.25">
      <c r="A729" s="20">
        <v>8</v>
      </c>
      <c r="B729" s="21" t="s">
        <v>21</v>
      </c>
      <c r="C729" s="14">
        <v>32.960999999999999</v>
      </c>
      <c r="D729" s="14">
        <v>39.787999999999997</v>
      </c>
      <c r="E729" s="14">
        <v>32.979999999999997</v>
      </c>
      <c r="F729" s="14">
        <v>33.244999999999997</v>
      </c>
      <c r="G729" s="14">
        <v>28.321999999999999</v>
      </c>
      <c r="H729" s="14">
        <v>30.303999999999998</v>
      </c>
    </row>
    <row r="730" spans="1:8" s="27" customFormat="1" ht="15.75" x14ac:dyDescent="0.25">
      <c r="A730" s="20">
        <v>9</v>
      </c>
      <c r="B730" s="21" t="s">
        <v>22</v>
      </c>
      <c r="C730" s="14">
        <v>7.7460000000000004</v>
      </c>
      <c r="D730" s="14">
        <v>0</v>
      </c>
      <c r="E730" s="14">
        <v>5.3230000000000004</v>
      </c>
      <c r="F730" s="14">
        <v>3.93</v>
      </c>
      <c r="G730" s="14">
        <v>3.98</v>
      </c>
      <c r="H730" s="14">
        <v>4.2590000000000003</v>
      </c>
    </row>
    <row r="731" spans="1:8" s="27" customFormat="1" ht="31.5" x14ac:dyDescent="0.25">
      <c r="A731" s="20">
        <v>10</v>
      </c>
      <c r="B731" s="21" t="s">
        <v>23</v>
      </c>
      <c r="C731" s="14"/>
      <c r="D731" s="14"/>
      <c r="E731" s="14"/>
      <c r="F731" s="14"/>
      <c r="G731" s="14"/>
      <c r="H731" s="14"/>
    </row>
    <row r="732" spans="1:8" s="27" customFormat="1" ht="31.5" x14ac:dyDescent="0.25">
      <c r="A732" s="20">
        <v>11</v>
      </c>
      <c r="B732" s="21" t="s">
        <v>24</v>
      </c>
      <c r="C732" s="14"/>
      <c r="D732" s="14"/>
      <c r="E732" s="14"/>
      <c r="F732" s="14"/>
      <c r="G732" s="14"/>
      <c r="H732" s="14"/>
    </row>
    <row r="733" spans="1:8" s="27" customFormat="1" ht="47.25" x14ac:dyDescent="0.25">
      <c r="A733" s="20">
        <v>12</v>
      </c>
      <c r="B733" s="21" t="s">
        <v>25</v>
      </c>
      <c r="C733" s="14"/>
      <c r="D733" s="14"/>
      <c r="E733" s="14"/>
      <c r="F733" s="14"/>
      <c r="G733" s="14"/>
      <c r="H733" s="14"/>
    </row>
    <row r="734" spans="1:8" s="27" customFormat="1" ht="15.75" x14ac:dyDescent="0.25">
      <c r="A734" s="20">
        <v>13</v>
      </c>
      <c r="B734" s="21" t="s">
        <v>26</v>
      </c>
      <c r="C734" s="14">
        <v>44.608642930000002</v>
      </c>
      <c r="D734" s="14">
        <v>43.3374758</v>
      </c>
      <c r="E734" s="14">
        <v>46.015000000000001</v>
      </c>
      <c r="F734" s="14">
        <v>48.997999999999998</v>
      </c>
      <c r="G734" s="14">
        <v>49.603999999999999</v>
      </c>
      <c r="H734" s="14">
        <v>53.076000000000001</v>
      </c>
    </row>
    <row r="735" spans="1:8" s="27" customFormat="1" ht="15.75" x14ac:dyDescent="0.25">
      <c r="A735" s="20">
        <v>14</v>
      </c>
      <c r="B735" s="21" t="s">
        <v>16</v>
      </c>
      <c r="C735" s="14">
        <v>0</v>
      </c>
      <c r="D735" s="14">
        <f>D734/C734*100</f>
        <v>97.150401701314422</v>
      </c>
      <c r="E735" s="14">
        <f>E734/D734*100</f>
        <v>106.17831138194718</v>
      </c>
      <c r="F735" s="14">
        <f>F734/E734*100</f>
        <v>106.48266869499076</v>
      </c>
      <c r="G735" s="14">
        <f>G734/F734*100</f>
        <v>101.23678517490511</v>
      </c>
      <c r="H735" s="14">
        <f>H734/G734*100</f>
        <v>106.9994355293928</v>
      </c>
    </row>
    <row r="736" spans="1:8" s="27" customFormat="1" ht="31.5" x14ac:dyDescent="0.25">
      <c r="A736" s="31"/>
      <c r="B736" s="28" t="s">
        <v>55</v>
      </c>
      <c r="C736" s="14"/>
      <c r="D736" s="14"/>
      <c r="E736" s="14"/>
      <c r="F736" s="14"/>
      <c r="G736" s="14"/>
      <c r="H736" s="14"/>
    </row>
    <row r="737" spans="1:8" s="27" customFormat="1" ht="15.75" x14ac:dyDescent="0.25">
      <c r="A737" s="20">
        <v>1</v>
      </c>
      <c r="B737" s="21" t="s">
        <v>13</v>
      </c>
      <c r="C737" s="14">
        <f t="shared" ref="C737:G737" si="396">C738+C743</f>
        <v>52.630124510000002</v>
      </c>
      <c r="D737" s="14">
        <f t="shared" si="396"/>
        <v>73.640830950000009</v>
      </c>
      <c r="E737" s="14">
        <f t="shared" si="396"/>
        <v>50.144000000000005</v>
      </c>
      <c r="F737" s="14">
        <f t="shared" si="396"/>
        <v>53.656000000000006</v>
      </c>
      <c r="G737" s="14">
        <f t="shared" si="396"/>
        <v>54.262</v>
      </c>
      <c r="H737" s="14">
        <f t="shared" ref="H737" si="397">H738+H743</f>
        <v>58.06</v>
      </c>
    </row>
    <row r="738" spans="1:8" s="27" customFormat="1" ht="15.75" x14ac:dyDescent="0.25">
      <c r="A738" s="20">
        <v>2</v>
      </c>
      <c r="B738" s="21" t="s">
        <v>15</v>
      </c>
      <c r="C738" s="14">
        <f t="shared" ref="C738:G738" si="398">C740+C741+C742</f>
        <v>4.7991245100000004</v>
      </c>
      <c r="D738" s="14">
        <f t="shared" si="398"/>
        <v>28.317830950000001</v>
      </c>
      <c r="E738" s="14">
        <f t="shared" si="398"/>
        <v>20</v>
      </c>
      <c r="F738" s="14">
        <f t="shared" si="398"/>
        <v>29.990000000000002</v>
      </c>
      <c r="G738" s="14">
        <f t="shared" si="398"/>
        <v>23.485000000000003</v>
      </c>
      <c r="H738" s="14">
        <f t="shared" ref="H738" si="399">H740+H741+H742</f>
        <v>25.129000000000001</v>
      </c>
    </row>
    <row r="739" spans="1:8" s="27" customFormat="1" ht="15.75" x14ac:dyDescent="0.25">
      <c r="A739" s="20">
        <v>3</v>
      </c>
      <c r="B739" s="21" t="s">
        <v>16</v>
      </c>
      <c r="C739" s="14">
        <v>0</v>
      </c>
      <c r="D739" s="14">
        <f>D738/C738*100</f>
        <v>590.06243515861593</v>
      </c>
      <c r="E739" s="14">
        <f>E738/D738*100</f>
        <v>70.626878292032458</v>
      </c>
      <c r="F739" s="14">
        <f>F738/E738*100</f>
        <v>149.95000000000002</v>
      </c>
      <c r="G739" s="14">
        <f>G738/F738*100</f>
        <v>78.309436478826271</v>
      </c>
      <c r="H739" s="14">
        <f>H738/G738*100</f>
        <v>107.00021290185224</v>
      </c>
    </row>
    <row r="740" spans="1:8" s="27" customFormat="1" ht="15.75" x14ac:dyDescent="0.25">
      <c r="A740" s="20">
        <v>4</v>
      </c>
      <c r="B740" s="21" t="s">
        <v>17</v>
      </c>
      <c r="C740" s="14">
        <v>4.6352418100000001</v>
      </c>
      <c r="D740" s="14">
        <v>5.93417058</v>
      </c>
      <c r="E740" s="14">
        <v>9.9</v>
      </c>
      <c r="F740" s="14">
        <v>14.84</v>
      </c>
      <c r="G740" s="14">
        <v>23.26</v>
      </c>
      <c r="H740" s="14">
        <v>24.888000000000002</v>
      </c>
    </row>
    <row r="741" spans="1:8" s="27" customFormat="1" ht="15.75" x14ac:dyDescent="0.25">
      <c r="A741" s="20">
        <v>5</v>
      </c>
      <c r="B741" s="21" t="s">
        <v>18</v>
      </c>
      <c r="C741" s="14">
        <v>0.16388269999999999</v>
      </c>
      <c r="D741" s="14">
        <v>0.196719</v>
      </c>
      <c r="E741" s="14">
        <v>0.1</v>
      </c>
      <c r="F741" s="14">
        <v>0.15</v>
      </c>
      <c r="G741" s="14">
        <v>0.22500000000000001</v>
      </c>
      <c r="H741" s="14">
        <v>0.24099999999999999</v>
      </c>
    </row>
    <row r="742" spans="1:8" s="27" customFormat="1" ht="31.5" x14ac:dyDescent="0.25">
      <c r="A742" s="20">
        <v>6</v>
      </c>
      <c r="B742" s="21" t="s">
        <v>19</v>
      </c>
      <c r="C742" s="14">
        <v>0</v>
      </c>
      <c r="D742" s="14">
        <v>22.18694137</v>
      </c>
      <c r="E742" s="14">
        <v>10</v>
      </c>
      <c r="F742" s="14">
        <v>15</v>
      </c>
      <c r="G742" s="14">
        <v>0</v>
      </c>
      <c r="H742" s="14">
        <v>0</v>
      </c>
    </row>
    <row r="743" spans="1:8" s="27" customFormat="1" ht="15.75" x14ac:dyDescent="0.25">
      <c r="A743" s="20">
        <v>7</v>
      </c>
      <c r="B743" s="21" t="s">
        <v>20</v>
      </c>
      <c r="C743" s="14">
        <f t="shared" ref="C743:G743" si="400">C744+C745+C746</f>
        <v>47.831000000000003</v>
      </c>
      <c r="D743" s="14">
        <f t="shared" si="400"/>
        <v>45.323</v>
      </c>
      <c r="E743" s="14">
        <f t="shared" si="400"/>
        <v>30.144000000000002</v>
      </c>
      <c r="F743" s="14">
        <f t="shared" si="400"/>
        <v>23.666</v>
      </c>
      <c r="G743" s="14">
        <f t="shared" si="400"/>
        <v>30.777000000000001</v>
      </c>
      <c r="H743" s="14">
        <f t="shared" ref="H743" si="401">H744+H745+H746</f>
        <v>32.930999999999997</v>
      </c>
    </row>
    <row r="744" spans="1:8" s="27" customFormat="1" ht="15.75" x14ac:dyDescent="0.25">
      <c r="A744" s="20">
        <v>8</v>
      </c>
      <c r="B744" s="21" t="s">
        <v>21</v>
      </c>
      <c r="C744" s="14">
        <v>35.840000000000003</v>
      </c>
      <c r="D744" s="14">
        <v>45.323</v>
      </c>
      <c r="E744" s="14">
        <v>24.146000000000001</v>
      </c>
      <c r="F744" s="14">
        <v>19.116</v>
      </c>
      <c r="G744" s="14">
        <v>26.177</v>
      </c>
      <c r="H744" s="14">
        <v>28.009</v>
      </c>
    </row>
    <row r="745" spans="1:8" s="27" customFormat="1" ht="15.75" x14ac:dyDescent="0.25">
      <c r="A745" s="20">
        <v>9</v>
      </c>
      <c r="B745" s="21" t="s">
        <v>22</v>
      </c>
      <c r="C745" s="14">
        <v>11.991</v>
      </c>
      <c r="D745" s="14">
        <v>0</v>
      </c>
      <c r="E745" s="14">
        <v>5.9980000000000002</v>
      </c>
      <c r="F745" s="14">
        <v>4.55</v>
      </c>
      <c r="G745" s="14">
        <v>4.5999999999999996</v>
      </c>
      <c r="H745" s="14">
        <v>4.9219999999999997</v>
      </c>
    </row>
    <row r="746" spans="1:8" s="27" customFormat="1" ht="31.5" x14ac:dyDescent="0.25">
      <c r="A746" s="20">
        <v>10</v>
      </c>
      <c r="B746" s="21" t="s">
        <v>23</v>
      </c>
      <c r="C746" s="14"/>
      <c r="D746" s="14"/>
      <c r="E746" s="14"/>
      <c r="F746" s="14"/>
      <c r="G746" s="14"/>
      <c r="H746" s="14"/>
    </row>
    <row r="747" spans="1:8" s="27" customFormat="1" ht="31.5" x14ac:dyDescent="0.25">
      <c r="A747" s="20">
        <v>11</v>
      </c>
      <c r="B747" s="21" t="s">
        <v>24</v>
      </c>
      <c r="C747" s="14"/>
      <c r="D747" s="14"/>
      <c r="E747" s="14"/>
      <c r="F747" s="14"/>
      <c r="G747" s="14"/>
      <c r="H747" s="14"/>
    </row>
    <row r="748" spans="1:8" s="27" customFormat="1" ht="47.25" x14ac:dyDescent="0.25">
      <c r="A748" s="20">
        <v>12</v>
      </c>
      <c r="B748" s="21" t="s">
        <v>25</v>
      </c>
      <c r="C748" s="14"/>
      <c r="D748" s="14"/>
      <c r="E748" s="14"/>
      <c r="F748" s="14"/>
      <c r="G748" s="14"/>
      <c r="H748" s="14"/>
    </row>
    <row r="749" spans="1:8" s="27" customFormat="1" ht="15.75" x14ac:dyDescent="0.25">
      <c r="A749" s="20">
        <v>13</v>
      </c>
      <c r="B749" s="21" t="s">
        <v>26</v>
      </c>
      <c r="C749" s="14">
        <v>50.663203760000002</v>
      </c>
      <c r="D749" s="14">
        <v>59.786625880000003</v>
      </c>
      <c r="E749" s="14">
        <v>50.143999999999998</v>
      </c>
      <c r="F749" s="14">
        <v>53.655999999999999</v>
      </c>
      <c r="G749" s="14">
        <v>54.262</v>
      </c>
      <c r="H749" s="14">
        <v>58.06</v>
      </c>
    </row>
    <row r="750" spans="1:8" s="27" customFormat="1" ht="15.75" x14ac:dyDescent="0.25">
      <c r="A750" s="20">
        <v>14</v>
      </c>
      <c r="B750" s="21" t="s">
        <v>16</v>
      </c>
      <c r="C750" s="14">
        <v>0</v>
      </c>
      <c r="D750" s="14">
        <f>D749/C749*100</f>
        <v>118.00798497311611</v>
      </c>
      <c r="E750" s="14">
        <f>E749/D749*100</f>
        <v>83.871600482432171</v>
      </c>
      <c r="F750" s="14">
        <f>F749/E749*100</f>
        <v>107.00382897255902</v>
      </c>
      <c r="G750" s="14">
        <f>G749/F749*100</f>
        <v>101.12941702698673</v>
      </c>
      <c r="H750" s="14">
        <f>H749/G749*100</f>
        <v>106.99937341048984</v>
      </c>
    </row>
    <row r="751" spans="1:8" s="27" customFormat="1" ht="15.75" x14ac:dyDescent="0.25">
      <c r="A751" s="31"/>
      <c r="B751" s="28" t="s">
        <v>56</v>
      </c>
      <c r="C751" s="14"/>
      <c r="D751" s="14"/>
      <c r="E751" s="14"/>
      <c r="F751" s="14"/>
      <c r="G751" s="14"/>
      <c r="H751" s="14"/>
    </row>
    <row r="752" spans="1:8" s="27" customFormat="1" ht="15.75" x14ac:dyDescent="0.25">
      <c r="A752" s="20">
        <v>1</v>
      </c>
      <c r="B752" s="21" t="s">
        <v>13</v>
      </c>
      <c r="C752" s="14">
        <f t="shared" ref="C752:G752" si="402">C753+C758</f>
        <v>48.108241140000004</v>
      </c>
      <c r="D752" s="14">
        <f t="shared" si="402"/>
        <v>53.177380369999995</v>
      </c>
      <c r="E752" s="14">
        <f t="shared" si="402"/>
        <v>50.835000000000001</v>
      </c>
      <c r="F752" s="14">
        <f t="shared" si="402"/>
        <v>65.043000000000006</v>
      </c>
      <c r="G752" s="14">
        <f t="shared" si="402"/>
        <v>55.649000000000001</v>
      </c>
      <c r="H752" s="14">
        <f t="shared" ref="H752" si="403">H753+H758</f>
        <v>59.543999999999997</v>
      </c>
    </row>
    <row r="753" spans="1:8" s="27" customFormat="1" ht="15.75" x14ac:dyDescent="0.25">
      <c r="A753" s="20">
        <v>2</v>
      </c>
      <c r="B753" s="21" t="s">
        <v>15</v>
      </c>
      <c r="C753" s="14">
        <f t="shared" ref="C753:G753" si="404">C755+C756+C757</f>
        <v>11.09924114</v>
      </c>
      <c r="D753" s="14">
        <f t="shared" si="404"/>
        <v>12.84138037</v>
      </c>
      <c r="E753" s="14">
        <f t="shared" si="404"/>
        <v>17.600000000000001</v>
      </c>
      <c r="F753" s="14">
        <f t="shared" si="404"/>
        <v>23.400000000000002</v>
      </c>
      <c r="G753" s="14">
        <f t="shared" si="404"/>
        <v>32.1</v>
      </c>
      <c r="H753" s="14">
        <f t="shared" ref="H753" si="405">H755+H756+H757</f>
        <v>34.347000000000001</v>
      </c>
    </row>
    <row r="754" spans="1:8" s="27" customFormat="1" ht="15.75" x14ac:dyDescent="0.25">
      <c r="A754" s="20">
        <v>3</v>
      </c>
      <c r="B754" s="21" t="s">
        <v>16</v>
      </c>
      <c r="C754" s="14">
        <v>0</v>
      </c>
      <c r="D754" s="14">
        <f>D753/C753*100</f>
        <v>115.6960210885192</v>
      </c>
      <c r="E754" s="14">
        <f>E753/D753*100</f>
        <v>137.05691672459977</v>
      </c>
      <c r="F754" s="14">
        <f>F753/E753*100</f>
        <v>132.95454545454547</v>
      </c>
      <c r="G754" s="14">
        <f>G753/F753*100</f>
        <v>137.17948717948718</v>
      </c>
      <c r="H754" s="14">
        <f>H753/G753*100</f>
        <v>107</v>
      </c>
    </row>
    <row r="755" spans="1:8" s="27" customFormat="1" ht="15.75" x14ac:dyDescent="0.25">
      <c r="A755" s="20">
        <v>4</v>
      </c>
      <c r="B755" s="21" t="s">
        <v>17</v>
      </c>
      <c r="C755" s="14">
        <v>10.62797114</v>
      </c>
      <c r="D755" s="14">
        <v>12.21628787</v>
      </c>
      <c r="E755" s="14">
        <v>15.52</v>
      </c>
      <c r="F755" s="14">
        <v>23.28</v>
      </c>
      <c r="G755" s="14">
        <v>31.92</v>
      </c>
      <c r="H755" s="14">
        <v>34.154000000000003</v>
      </c>
    </row>
    <row r="756" spans="1:8" s="27" customFormat="1" ht="15.75" x14ac:dyDescent="0.25">
      <c r="A756" s="20">
        <v>5</v>
      </c>
      <c r="B756" s="21" t="s">
        <v>18</v>
      </c>
      <c r="C756" s="14">
        <v>0.12984000000000001</v>
      </c>
      <c r="D756" s="14">
        <v>5.2687999999999999E-2</v>
      </c>
      <c r="E756" s="14">
        <v>0.08</v>
      </c>
      <c r="F756" s="14">
        <v>0.12</v>
      </c>
      <c r="G756" s="14">
        <v>0.18</v>
      </c>
      <c r="H756" s="14">
        <v>0.193</v>
      </c>
    </row>
    <row r="757" spans="1:8" s="27" customFormat="1" ht="31.5" x14ac:dyDescent="0.25">
      <c r="A757" s="20">
        <v>6</v>
      </c>
      <c r="B757" s="21" t="s">
        <v>19</v>
      </c>
      <c r="C757" s="14">
        <v>0.34143000000000001</v>
      </c>
      <c r="D757" s="14">
        <v>0.57240449999999998</v>
      </c>
      <c r="E757" s="14">
        <v>2</v>
      </c>
      <c r="F757" s="14">
        <v>0</v>
      </c>
      <c r="G757" s="14">
        <v>0</v>
      </c>
      <c r="H757" s="14">
        <v>0</v>
      </c>
    </row>
    <row r="758" spans="1:8" s="27" customFormat="1" ht="15.75" x14ac:dyDescent="0.25">
      <c r="A758" s="20">
        <v>7</v>
      </c>
      <c r="B758" s="21" t="s">
        <v>20</v>
      </c>
      <c r="C758" s="14">
        <f t="shared" ref="C758:G758" si="406">C759+C760+C761</f>
        <v>37.009</v>
      </c>
      <c r="D758" s="14">
        <f t="shared" si="406"/>
        <v>40.335999999999999</v>
      </c>
      <c r="E758" s="14">
        <f t="shared" si="406"/>
        <v>33.234999999999999</v>
      </c>
      <c r="F758" s="14">
        <f t="shared" si="406"/>
        <v>41.643000000000001</v>
      </c>
      <c r="G758" s="14">
        <f t="shared" si="406"/>
        <v>23.548999999999999</v>
      </c>
      <c r="H758" s="14">
        <f t="shared" ref="H758" si="407">H759+H760+H761</f>
        <v>25.196999999999999</v>
      </c>
    </row>
    <row r="759" spans="1:8" s="27" customFormat="1" ht="15.75" x14ac:dyDescent="0.25">
      <c r="A759" s="20">
        <v>8</v>
      </c>
      <c r="B759" s="21" t="s">
        <v>21</v>
      </c>
      <c r="C759" s="14">
        <v>36.024999999999999</v>
      </c>
      <c r="D759" s="14">
        <v>40.335999999999999</v>
      </c>
      <c r="E759" s="14">
        <v>26.850999999999999</v>
      </c>
      <c r="F759" s="14">
        <v>37.093000000000004</v>
      </c>
      <c r="G759" s="14">
        <v>18.949000000000002</v>
      </c>
      <c r="H759" s="14">
        <v>20.274999999999999</v>
      </c>
    </row>
    <row r="760" spans="1:8" s="27" customFormat="1" ht="15.75" x14ac:dyDescent="0.25">
      <c r="A760" s="20">
        <v>9</v>
      </c>
      <c r="B760" s="21" t="s">
        <v>22</v>
      </c>
      <c r="C760" s="14">
        <v>0.98399999999999999</v>
      </c>
      <c r="D760" s="14">
        <v>0</v>
      </c>
      <c r="E760" s="14">
        <v>6.3840000000000003</v>
      </c>
      <c r="F760" s="14">
        <v>4.55</v>
      </c>
      <c r="G760" s="14">
        <v>4.5999999999999996</v>
      </c>
      <c r="H760" s="14">
        <v>4.9219999999999997</v>
      </c>
    </row>
    <row r="761" spans="1:8" s="27" customFormat="1" ht="31.5" x14ac:dyDescent="0.25">
      <c r="A761" s="20">
        <v>10</v>
      </c>
      <c r="B761" s="21" t="s">
        <v>23</v>
      </c>
      <c r="C761" s="14"/>
      <c r="D761" s="14"/>
      <c r="E761" s="14"/>
      <c r="F761" s="14"/>
      <c r="G761" s="14"/>
      <c r="H761" s="14"/>
    </row>
    <row r="762" spans="1:8" s="27" customFormat="1" ht="31.5" x14ac:dyDescent="0.25">
      <c r="A762" s="20">
        <v>11</v>
      </c>
      <c r="B762" s="21" t="s">
        <v>24</v>
      </c>
      <c r="C762" s="14"/>
      <c r="D762" s="14"/>
      <c r="E762" s="14"/>
      <c r="F762" s="14"/>
      <c r="G762" s="14"/>
      <c r="H762" s="14"/>
    </row>
    <row r="763" spans="1:8" s="27" customFormat="1" ht="47.25" x14ac:dyDescent="0.25">
      <c r="A763" s="20">
        <v>12</v>
      </c>
      <c r="B763" s="21" t="s">
        <v>25</v>
      </c>
      <c r="C763" s="14"/>
      <c r="D763" s="14"/>
      <c r="E763" s="14"/>
      <c r="F763" s="14"/>
      <c r="G763" s="14"/>
      <c r="H763" s="14"/>
    </row>
    <row r="764" spans="1:8" s="27" customFormat="1" ht="15.75" x14ac:dyDescent="0.25">
      <c r="A764" s="20">
        <v>13</v>
      </c>
      <c r="B764" s="21" t="s">
        <v>26</v>
      </c>
      <c r="C764" s="14">
        <v>42.231785629999997</v>
      </c>
      <c r="D764" s="14">
        <v>51.810084410000002</v>
      </c>
      <c r="E764" s="14">
        <v>50.835000000000001</v>
      </c>
      <c r="F764" s="14">
        <v>65.043000000000006</v>
      </c>
      <c r="G764" s="14">
        <v>55.649000000000001</v>
      </c>
      <c r="H764" s="14">
        <v>59.543999999999997</v>
      </c>
    </row>
    <row r="765" spans="1:8" s="27" customFormat="1" ht="15.75" x14ac:dyDescent="0.25">
      <c r="A765" s="20">
        <v>14</v>
      </c>
      <c r="B765" s="21" t="s">
        <v>16</v>
      </c>
      <c r="C765" s="14">
        <v>0</v>
      </c>
      <c r="D765" s="14">
        <f>D764/C764*100</f>
        <v>122.68030734934379</v>
      </c>
      <c r="E765" s="14">
        <f>E764/D764*100</f>
        <v>98.11796405834113</v>
      </c>
      <c r="F765" s="14">
        <f>F764/E764*100</f>
        <v>127.94924756565361</v>
      </c>
      <c r="G765" s="14">
        <f>G764/F764*100</f>
        <v>85.557246744461352</v>
      </c>
      <c r="H765" s="14">
        <f>H764/G764*100</f>
        <v>106.99922729968192</v>
      </c>
    </row>
    <row r="766" spans="1:8" s="27" customFormat="1" ht="15.75" x14ac:dyDescent="0.25">
      <c r="A766" s="31"/>
      <c r="B766" s="28" t="s">
        <v>57</v>
      </c>
      <c r="C766" s="14"/>
      <c r="D766" s="14"/>
      <c r="E766" s="14"/>
      <c r="F766" s="14"/>
      <c r="G766" s="14"/>
      <c r="H766" s="14"/>
    </row>
    <row r="767" spans="1:8" s="27" customFormat="1" ht="15.75" x14ac:dyDescent="0.25">
      <c r="A767" s="20">
        <v>1</v>
      </c>
      <c r="B767" s="21" t="s">
        <v>13</v>
      </c>
      <c r="C767" s="14">
        <f t="shared" ref="C767:G767" si="408">C768+C773</f>
        <v>41.281520919999998</v>
      </c>
      <c r="D767" s="14">
        <f t="shared" si="408"/>
        <v>44.442194209999997</v>
      </c>
      <c r="E767" s="14">
        <f t="shared" si="408"/>
        <v>47.424999999999997</v>
      </c>
      <c r="F767" s="14">
        <f t="shared" si="408"/>
        <v>49.942000000000007</v>
      </c>
      <c r="G767" s="14">
        <f t="shared" si="408"/>
        <v>50.548000000000002</v>
      </c>
      <c r="H767" s="14">
        <f t="shared" ref="H767" si="409">H768+H773</f>
        <v>54.085999999999999</v>
      </c>
    </row>
    <row r="768" spans="1:8" s="27" customFormat="1" ht="15.75" x14ac:dyDescent="0.25">
      <c r="A768" s="20">
        <v>2</v>
      </c>
      <c r="B768" s="21" t="s">
        <v>15</v>
      </c>
      <c r="C768" s="14">
        <f t="shared" ref="C768:G768" si="410">C770+C771+C772</f>
        <v>3.0925209200000001</v>
      </c>
      <c r="D768" s="14">
        <f t="shared" si="410"/>
        <v>5.0781942099999995</v>
      </c>
      <c r="E768" s="14">
        <f t="shared" si="410"/>
        <v>7.3119999999999994</v>
      </c>
      <c r="F768" s="14">
        <f t="shared" si="410"/>
        <v>11.468</v>
      </c>
      <c r="G768" s="14">
        <f t="shared" si="410"/>
        <v>16.297000000000001</v>
      </c>
      <c r="H768" s="14">
        <f t="shared" ref="H768" si="411">H770+H771+H772</f>
        <v>17.437999999999999</v>
      </c>
    </row>
    <row r="769" spans="1:8" s="27" customFormat="1" ht="15.75" x14ac:dyDescent="0.25">
      <c r="A769" s="20">
        <v>3</v>
      </c>
      <c r="B769" s="21" t="s">
        <v>16</v>
      </c>
      <c r="C769" s="14">
        <v>0</v>
      </c>
      <c r="D769" s="14">
        <f>D768/C768*100</f>
        <v>164.20888787390965</v>
      </c>
      <c r="E769" s="14">
        <f>E768/D768*100</f>
        <v>143.98819142444731</v>
      </c>
      <c r="F769" s="14">
        <f>F768/E768*100</f>
        <v>156.83807439824946</v>
      </c>
      <c r="G769" s="14">
        <f>G768/F768*100</f>
        <v>142.10847575863272</v>
      </c>
      <c r="H769" s="14">
        <f>H768/G768*100</f>
        <v>107.00128858072037</v>
      </c>
    </row>
    <row r="770" spans="1:8" s="27" customFormat="1" ht="15.75" x14ac:dyDescent="0.25">
      <c r="A770" s="20">
        <v>4</v>
      </c>
      <c r="B770" s="21" t="s">
        <v>17</v>
      </c>
      <c r="C770" s="14">
        <v>3.0642605600000001</v>
      </c>
      <c r="D770" s="14">
        <v>4.6340636899999996</v>
      </c>
      <c r="E770" s="14">
        <v>6.1319999999999997</v>
      </c>
      <c r="F770" s="14">
        <v>11.198</v>
      </c>
      <c r="G770" s="14">
        <v>16.297000000000001</v>
      </c>
      <c r="H770" s="14">
        <v>17.437999999999999</v>
      </c>
    </row>
    <row r="771" spans="1:8" s="27" customFormat="1" ht="15.75" x14ac:dyDescent="0.25">
      <c r="A771" s="20">
        <v>5</v>
      </c>
      <c r="B771" s="21" t="s">
        <v>18</v>
      </c>
      <c r="C771" s="14">
        <v>2.8260360000000002E-2</v>
      </c>
      <c r="D771" s="14">
        <v>5.093052E-2</v>
      </c>
      <c r="E771" s="14">
        <v>0.18</v>
      </c>
      <c r="F771" s="14">
        <v>0.27</v>
      </c>
      <c r="G771" s="14">
        <v>0</v>
      </c>
      <c r="H771" s="14">
        <v>0</v>
      </c>
    </row>
    <row r="772" spans="1:8" s="27" customFormat="1" ht="31.5" x14ac:dyDescent="0.25">
      <c r="A772" s="20">
        <v>6</v>
      </c>
      <c r="B772" s="21" t="s">
        <v>19</v>
      </c>
      <c r="C772" s="14">
        <v>0</v>
      </c>
      <c r="D772" s="14">
        <v>0.39319999999999999</v>
      </c>
      <c r="E772" s="14">
        <v>1</v>
      </c>
      <c r="F772" s="14">
        <v>0</v>
      </c>
      <c r="G772" s="14">
        <v>0</v>
      </c>
      <c r="H772" s="14">
        <v>0</v>
      </c>
    </row>
    <row r="773" spans="1:8" s="27" customFormat="1" ht="15.75" x14ac:dyDescent="0.25">
      <c r="A773" s="20">
        <v>7</v>
      </c>
      <c r="B773" s="21" t="s">
        <v>20</v>
      </c>
      <c r="C773" s="14">
        <f t="shared" ref="C773:G773" si="412">C774+C775+C776</f>
        <v>38.189</v>
      </c>
      <c r="D773" s="14">
        <f t="shared" si="412"/>
        <v>39.363999999999997</v>
      </c>
      <c r="E773" s="14">
        <f t="shared" si="412"/>
        <v>40.113</v>
      </c>
      <c r="F773" s="14">
        <f t="shared" si="412"/>
        <v>38.474000000000004</v>
      </c>
      <c r="G773" s="14">
        <f t="shared" si="412"/>
        <v>34.250999999999998</v>
      </c>
      <c r="H773" s="14">
        <f t="shared" ref="H773" si="413">H774+H775+H776</f>
        <v>36.647999999999996</v>
      </c>
    </row>
    <row r="774" spans="1:8" s="27" customFormat="1" ht="15.75" x14ac:dyDescent="0.25">
      <c r="A774" s="20">
        <v>8</v>
      </c>
      <c r="B774" s="21" t="s">
        <v>21</v>
      </c>
      <c r="C774" s="14">
        <v>32.728999999999999</v>
      </c>
      <c r="D774" s="14">
        <v>39.363999999999997</v>
      </c>
      <c r="E774" s="14">
        <v>34.012</v>
      </c>
      <c r="F774" s="14">
        <v>33.764000000000003</v>
      </c>
      <c r="G774" s="14">
        <v>29.491</v>
      </c>
      <c r="H774" s="14">
        <v>31.555</v>
      </c>
    </row>
    <row r="775" spans="1:8" s="27" customFormat="1" ht="15.75" x14ac:dyDescent="0.25">
      <c r="A775" s="20">
        <v>9</v>
      </c>
      <c r="B775" s="21" t="s">
        <v>22</v>
      </c>
      <c r="C775" s="14">
        <v>5.46</v>
      </c>
      <c r="D775" s="14">
        <v>0</v>
      </c>
      <c r="E775" s="14">
        <v>6.101</v>
      </c>
      <c r="F775" s="14">
        <v>4.71</v>
      </c>
      <c r="G775" s="14">
        <v>4.76</v>
      </c>
      <c r="H775" s="14">
        <v>5.093</v>
      </c>
    </row>
    <row r="776" spans="1:8" s="27" customFormat="1" ht="31.5" x14ac:dyDescent="0.25">
      <c r="A776" s="20">
        <v>10</v>
      </c>
      <c r="B776" s="21" t="s">
        <v>23</v>
      </c>
      <c r="C776" s="14"/>
      <c r="D776" s="14"/>
      <c r="E776" s="14"/>
      <c r="F776" s="14"/>
      <c r="G776" s="14"/>
      <c r="H776" s="14"/>
    </row>
    <row r="777" spans="1:8" s="27" customFormat="1" ht="31.5" x14ac:dyDescent="0.25">
      <c r="A777" s="20">
        <v>11</v>
      </c>
      <c r="B777" s="21" t="s">
        <v>24</v>
      </c>
      <c r="C777" s="14"/>
      <c r="D777" s="14"/>
      <c r="E777" s="14"/>
      <c r="F777" s="14"/>
      <c r="G777" s="14"/>
      <c r="H777" s="14"/>
    </row>
    <row r="778" spans="1:8" s="27" customFormat="1" ht="47.25" x14ac:dyDescent="0.25">
      <c r="A778" s="20">
        <v>12</v>
      </c>
      <c r="B778" s="21" t="s">
        <v>25</v>
      </c>
      <c r="C778" s="14"/>
      <c r="D778" s="14"/>
      <c r="E778" s="14"/>
      <c r="F778" s="14"/>
      <c r="G778" s="14"/>
      <c r="H778" s="14"/>
    </row>
    <row r="779" spans="1:8" s="27" customFormat="1" ht="15.75" x14ac:dyDescent="0.25">
      <c r="A779" s="20">
        <v>13</v>
      </c>
      <c r="B779" s="21" t="s">
        <v>26</v>
      </c>
      <c r="C779" s="14">
        <v>41.50423722</v>
      </c>
      <c r="D779" s="14">
        <v>43.001082519999997</v>
      </c>
      <c r="E779" s="14">
        <v>47.424999999999997</v>
      </c>
      <c r="F779" s="14">
        <v>49.942</v>
      </c>
      <c r="G779" s="14">
        <v>50.548000000000002</v>
      </c>
      <c r="H779" s="14">
        <v>54.085999999999999</v>
      </c>
    </row>
    <row r="780" spans="1:8" s="27" customFormat="1" ht="15.75" x14ac:dyDescent="0.25">
      <c r="A780" s="20">
        <v>14</v>
      </c>
      <c r="B780" s="21" t="s">
        <v>16</v>
      </c>
      <c r="C780" s="14">
        <v>0</v>
      </c>
      <c r="D780" s="14">
        <f>D779/C779*100</f>
        <v>103.60648791607885</v>
      </c>
      <c r="E780" s="14">
        <f>E779/D779*100</f>
        <v>110.28792118882684</v>
      </c>
      <c r="F780" s="14">
        <f>F779/E779*100</f>
        <v>105.30732735898789</v>
      </c>
      <c r="G780" s="14">
        <f>G779/F779*100</f>
        <v>101.2134075527612</v>
      </c>
      <c r="H780" s="14">
        <f>H779/G779*100</f>
        <v>106.99928780565007</v>
      </c>
    </row>
    <row r="781" spans="1:8" s="27" customFormat="1" ht="31.5" x14ac:dyDescent="0.25">
      <c r="A781" s="31"/>
      <c r="B781" s="28" t="s">
        <v>58</v>
      </c>
      <c r="C781" s="14"/>
      <c r="D781" s="14"/>
      <c r="E781" s="14"/>
      <c r="F781" s="14"/>
      <c r="G781" s="14"/>
      <c r="H781" s="14"/>
    </row>
    <row r="782" spans="1:8" s="27" customFormat="1" ht="15.75" x14ac:dyDescent="0.25">
      <c r="A782" s="20">
        <v>1</v>
      </c>
      <c r="B782" s="21" t="s">
        <v>13</v>
      </c>
      <c r="C782" s="14">
        <f t="shared" ref="C782:G782" si="414">C783+C788</f>
        <v>44.565051070000003</v>
      </c>
      <c r="D782" s="14">
        <f t="shared" si="414"/>
        <v>55.645812399999997</v>
      </c>
      <c r="E782" s="14">
        <f t="shared" si="414"/>
        <v>42.748999999999995</v>
      </c>
      <c r="F782" s="14">
        <f t="shared" si="414"/>
        <v>47.04</v>
      </c>
      <c r="G782" s="14">
        <f t="shared" si="414"/>
        <v>47.646000000000001</v>
      </c>
      <c r="H782" s="14">
        <f t="shared" ref="H782" si="415">H783+H788</f>
        <v>50.980999999999995</v>
      </c>
    </row>
    <row r="783" spans="1:8" s="27" customFormat="1" ht="15.75" x14ac:dyDescent="0.25">
      <c r="A783" s="20">
        <v>2</v>
      </c>
      <c r="B783" s="21" t="s">
        <v>15</v>
      </c>
      <c r="C783" s="14">
        <f t="shared" ref="C783:G783" si="416">C785+C786+C787</f>
        <v>5.9870510700000006</v>
      </c>
      <c r="D783" s="14">
        <f t="shared" si="416"/>
        <v>8.7178123999999997</v>
      </c>
      <c r="E783" s="14">
        <f t="shared" si="416"/>
        <v>10.84</v>
      </c>
      <c r="F783" s="14">
        <f t="shared" si="416"/>
        <v>15.26</v>
      </c>
      <c r="G783" s="14">
        <f t="shared" si="416"/>
        <v>22.805</v>
      </c>
      <c r="H783" s="14">
        <f t="shared" ref="H783" si="417">H785+H786+H787</f>
        <v>24.401</v>
      </c>
    </row>
    <row r="784" spans="1:8" s="27" customFormat="1" ht="15.75" x14ac:dyDescent="0.25">
      <c r="A784" s="20">
        <v>3</v>
      </c>
      <c r="B784" s="21" t="s">
        <v>16</v>
      </c>
      <c r="C784" s="14">
        <v>0</v>
      </c>
      <c r="D784" s="14">
        <f>D783/C783*100</f>
        <v>145.61112471018222</v>
      </c>
      <c r="E784" s="14">
        <f>E783/D783*100</f>
        <v>124.34312075813882</v>
      </c>
      <c r="F784" s="14">
        <f>F783/E783*100</f>
        <v>140.77490774907747</v>
      </c>
      <c r="G784" s="14">
        <f>G783/F783*100</f>
        <v>149.4429882044561</v>
      </c>
      <c r="H784" s="14">
        <f>H783/G783*100</f>
        <v>106.99846524884893</v>
      </c>
    </row>
    <row r="785" spans="1:8" s="27" customFormat="1" ht="15.75" x14ac:dyDescent="0.25">
      <c r="A785" s="20">
        <v>4</v>
      </c>
      <c r="B785" s="21" t="s">
        <v>17</v>
      </c>
      <c r="C785" s="14">
        <v>5.5055254700000003</v>
      </c>
      <c r="D785" s="14">
        <v>6.8754271999999998</v>
      </c>
      <c r="E785" s="14">
        <v>8.58</v>
      </c>
      <c r="F785" s="14">
        <v>14.87</v>
      </c>
      <c r="G785" s="14">
        <v>22.805</v>
      </c>
      <c r="H785" s="14">
        <v>24.401</v>
      </c>
    </row>
    <row r="786" spans="1:8" s="27" customFormat="1" ht="15.75" x14ac:dyDescent="0.25">
      <c r="A786" s="20">
        <v>5</v>
      </c>
      <c r="B786" s="21" t="s">
        <v>18</v>
      </c>
      <c r="C786" s="14">
        <v>0.2550656</v>
      </c>
      <c r="D786" s="14">
        <v>0.24692320000000001</v>
      </c>
      <c r="E786" s="14">
        <v>0.26</v>
      </c>
      <c r="F786" s="14">
        <v>0.39</v>
      </c>
      <c r="G786" s="14">
        <v>0</v>
      </c>
      <c r="H786" s="14">
        <v>0</v>
      </c>
    </row>
    <row r="787" spans="1:8" s="27" customFormat="1" ht="31.5" x14ac:dyDescent="0.25">
      <c r="A787" s="20">
        <v>6</v>
      </c>
      <c r="B787" s="21" t="s">
        <v>19</v>
      </c>
      <c r="C787" s="14">
        <v>0.22645999999999999</v>
      </c>
      <c r="D787" s="14">
        <v>1.5954619999999999</v>
      </c>
      <c r="E787" s="14">
        <v>2</v>
      </c>
      <c r="F787" s="14">
        <v>0</v>
      </c>
      <c r="G787" s="14">
        <v>0</v>
      </c>
      <c r="H787" s="14">
        <v>0</v>
      </c>
    </row>
    <row r="788" spans="1:8" s="27" customFormat="1" ht="15.75" x14ac:dyDescent="0.25">
      <c r="A788" s="20">
        <v>7</v>
      </c>
      <c r="B788" s="21" t="s">
        <v>20</v>
      </c>
      <c r="C788" s="14">
        <f t="shared" ref="C788:G788" si="418">C789+C790+C791</f>
        <v>38.578000000000003</v>
      </c>
      <c r="D788" s="14">
        <f t="shared" si="418"/>
        <v>46.927999999999997</v>
      </c>
      <c r="E788" s="14">
        <f t="shared" si="418"/>
        <v>31.908999999999999</v>
      </c>
      <c r="F788" s="14">
        <f t="shared" si="418"/>
        <v>31.779999999999998</v>
      </c>
      <c r="G788" s="14">
        <f t="shared" si="418"/>
        <v>24.840999999999998</v>
      </c>
      <c r="H788" s="14">
        <f t="shared" ref="H788" si="419">H789+H790+H791</f>
        <v>26.58</v>
      </c>
    </row>
    <row r="789" spans="1:8" s="27" customFormat="1" ht="15.75" x14ac:dyDescent="0.25">
      <c r="A789" s="20">
        <v>8</v>
      </c>
      <c r="B789" s="21" t="s">
        <v>21</v>
      </c>
      <c r="C789" s="14">
        <v>34.279000000000003</v>
      </c>
      <c r="D789" s="14">
        <v>46.927999999999997</v>
      </c>
      <c r="E789" s="14">
        <v>27.385999999999999</v>
      </c>
      <c r="F789" s="14">
        <v>28.63</v>
      </c>
      <c r="G789" s="14">
        <v>21.640999999999998</v>
      </c>
      <c r="H789" s="14">
        <v>23.155999999999999</v>
      </c>
    </row>
    <row r="790" spans="1:8" s="27" customFormat="1" ht="15.75" x14ac:dyDescent="0.25">
      <c r="A790" s="20">
        <v>9</v>
      </c>
      <c r="B790" s="21" t="s">
        <v>22</v>
      </c>
      <c r="C790" s="14">
        <v>4.2990000000000004</v>
      </c>
      <c r="D790" s="14">
        <v>0</v>
      </c>
      <c r="E790" s="14">
        <v>4.5229999999999997</v>
      </c>
      <c r="F790" s="14">
        <v>3.15</v>
      </c>
      <c r="G790" s="14">
        <v>3.2</v>
      </c>
      <c r="H790" s="14">
        <v>3.4239999999999999</v>
      </c>
    </row>
    <row r="791" spans="1:8" s="27" customFormat="1" ht="31.5" x14ac:dyDescent="0.25">
      <c r="A791" s="20">
        <v>10</v>
      </c>
      <c r="B791" s="21" t="s">
        <v>23</v>
      </c>
      <c r="C791" s="14"/>
      <c r="D791" s="14"/>
      <c r="E791" s="14"/>
      <c r="F791" s="14"/>
      <c r="G791" s="14"/>
      <c r="H791" s="14"/>
    </row>
    <row r="792" spans="1:8" s="27" customFormat="1" ht="31.5" x14ac:dyDescent="0.25">
      <c r="A792" s="20">
        <v>11</v>
      </c>
      <c r="B792" s="21" t="s">
        <v>24</v>
      </c>
      <c r="C792" s="14"/>
      <c r="D792" s="14"/>
      <c r="E792" s="14"/>
      <c r="F792" s="14"/>
      <c r="G792" s="14"/>
      <c r="H792" s="14"/>
    </row>
    <row r="793" spans="1:8" s="27" customFormat="1" ht="47.25" x14ac:dyDescent="0.25">
      <c r="A793" s="20">
        <v>12</v>
      </c>
      <c r="B793" s="21" t="s">
        <v>25</v>
      </c>
      <c r="C793" s="14"/>
      <c r="D793" s="14"/>
      <c r="E793" s="14"/>
      <c r="F793" s="14"/>
      <c r="G793" s="14"/>
      <c r="H793" s="14"/>
    </row>
    <row r="794" spans="1:8" s="27" customFormat="1" ht="15.75" x14ac:dyDescent="0.25">
      <c r="A794" s="20">
        <v>13</v>
      </c>
      <c r="B794" s="21" t="s">
        <v>26</v>
      </c>
      <c r="C794" s="14">
        <v>41.77077079</v>
      </c>
      <c r="D794" s="14">
        <v>53.364746160000003</v>
      </c>
      <c r="E794" s="14">
        <v>42.749000000000002</v>
      </c>
      <c r="F794" s="14">
        <v>47.04</v>
      </c>
      <c r="G794" s="14">
        <v>47.646000000000001</v>
      </c>
      <c r="H794" s="14">
        <v>50.981000000000002</v>
      </c>
    </row>
    <row r="795" spans="1:8" s="27" customFormat="1" ht="15.75" x14ac:dyDescent="0.25">
      <c r="A795" s="20">
        <v>14</v>
      </c>
      <c r="B795" s="21" t="s">
        <v>16</v>
      </c>
      <c r="C795" s="14">
        <v>0</v>
      </c>
      <c r="D795" s="14">
        <f>D794/C794*100</f>
        <v>127.75619207097711</v>
      </c>
      <c r="E795" s="14">
        <f>E794/D794*100</f>
        <v>80.107192624562458</v>
      </c>
      <c r="F795" s="14">
        <f>F794/E794*100</f>
        <v>110.03766169968887</v>
      </c>
      <c r="G795" s="14">
        <f>G794/F794*100</f>
        <v>101.28826530612245</v>
      </c>
      <c r="H795" s="14">
        <f>H794/G794*100</f>
        <v>106.99953826134407</v>
      </c>
    </row>
    <row r="796" spans="1:8" s="27" customFormat="1" ht="31.5" x14ac:dyDescent="0.25">
      <c r="A796" s="31"/>
      <c r="B796" s="28" t="s">
        <v>59</v>
      </c>
      <c r="C796" s="14"/>
      <c r="D796" s="14"/>
      <c r="E796" s="14"/>
      <c r="F796" s="14"/>
      <c r="G796" s="14"/>
      <c r="H796" s="14"/>
    </row>
    <row r="797" spans="1:8" s="27" customFormat="1" ht="15.75" x14ac:dyDescent="0.25">
      <c r="A797" s="20">
        <v>1</v>
      </c>
      <c r="B797" s="21" t="s">
        <v>13</v>
      </c>
      <c r="C797" s="14">
        <f t="shared" ref="C797:G797" si="420">C798+C803</f>
        <v>42.054300429999998</v>
      </c>
      <c r="D797" s="14">
        <f t="shared" si="420"/>
        <v>100.17178362999999</v>
      </c>
      <c r="E797" s="14">
        <f t="shared" si="420"/>
        <v>43.213999999999999</v>
      </c>
      <c r="F797" s="14">
        <f t="shared" si="420"/>
        <v>47.616</v>
      </c>
      <c r="G797" s="14">
        <f t="shared" si="420"/>
        <v>48.222000000000001</v>
      </c>
      <c r="H797" s="14">
        <f t="shared" ref="H797" si="421">H798+H803</f>
        <v>51.596999999999994</v>
      </c>
    </row>
    <row r="798" spans="1:8" s="27" customFormat="1" ht="15.75" x14ac:dyDescent="0.25">
      <c r="A798" s="20">
        <v>2</v>
      </c>
      <c r="B798" s="21" t="s">
        <v>15</v>
      </c>
      <c r="C798" s="14">
        <f t="shared" ref="C798:G798" si="422">C800+C801+C802</f>
        <v>6.18030043</v>
      </c>
      <c r="D798" s="14">
        <f t="shared" si="422"/>
        <v>8.6077836300000001</v>
      </c>
      <c r="E798" s="14">
        <f t="shared" si="422"/>
        <v>9.8120000000000012</v>
      </c>
      <c r="F798" s="14">
        <f t="shared" si="422"/>
        <v>13.968</v>
      </c>
      <c r="G798" s="14">
        <f t="shared" si="422"/>
        <v>17.175000000000001</v>
      </c>
      <c r="H798" s="14">
        <f t="shared" ref="H798" si="423">H800+H801+H802</f>
        <v>18.376999999999999</v>
      </c>
    </row>
    <row r="799" spans="1:8" s="27" customFormat="1" ht="15.75" x14ac:dyDescent="0.25">
      <c r="A799" s="20">
        <v>3</v>
      </c>
      <c r="B799" s="21" t="s">
        <v>16</v>
      </c>
      <c r="C799" s="14">
        <v>0</v>
      </c>
      <c r="D799" s="14">
        <f>D798/C798*100</f>
        <v>139.27775401041467</v>
      </c>
      <c r="E799" s="14">
        <f>E798/D798*100</f>
        <v>113.98985408744528</v>
      </c>
      <c r="F799" s="14">
        <f>F798/E798*100</f>
        <v>142.35629841011007</v>
      </c>
      <c r="G799" s="14">
        <f>G798/F798*100</f>
        <v>122.95962199312716</v>
      </c>
      <c r="H799" s="14">
        <f>H798/G798*100</f>
        <v>106.99854439592428</v>
      </c>
    </row>
    <row r="800" spans="1:8" s="27" customFormat="1" ht="15.75" x14ac:dyDescent="0.25">
      <c r="A800" s="20">
        <v>4</v>
      </c>
      <c r="B800" s="21" t="s">
        <v>17</v>
      </c>
      <c r="C800" s="14">
        <v>6.1266181399999997</v>
      </c>
      <c r="D800" s="14">
        <v>6.0706326300000004</v>
      </c>
      <c r="E800" s="14">
        <v>7.8120000000000003</v>
      </c>
      <c r="F800" s="14">
        <v>13.968</v>
      </c>
      <c r="G800" s="14">
        <v>17.175000000000001</v>
      </c>
      <c r="H800" s="14">
        <v>18.376999999999999</v>
      </c>
    </row>
    <row r="801" spans="1:8" s="27" customFormat="1" ht="15.75" x14ac:dyDescent="0.25">
      <c r="A801" s="20">
        <v>5</v>
      </c>
      <c r="B801" s="21" t="s">
        <v>18</v>
      </c>
      <c r="C801" s="14">
        <v>2.6388000000000002E-2</v>
      </c>
      <c r="D801" s="14">
        <v>2.5992000000000001E-2</v>
      </c>
      <c r="E801" s="14">
        <v>0</v>
      </c>
      <c r="F801" s="14">
        <v>0</v>
      </c>
      <c r="G801" s="14">
        <v>0</v>
      </c>
      <c r="H801" s="14">
        <v>0</v>
      </c>
    </row>
    <row r="802" spans="1:8" s="27" customFormat="1" ht="31.5" x14ac:dyDescent="0.25">
      <c r="A802" s="20">
        <v>6</v>
      </c>
      <c r="B802" s="21" t="s">
        <v>19</v>
      </c>
      <c r="C802" s="14">
        <v>2.7294289999999999E-2</v>
      </c>
      <c r="D802" s="14">
        <v>2.5111590000000001</v>
      </c>
      <c r="E802" s="14">
        <v>2</v>
      </c>
      <c r="F802" s="14">
        <v>0</v>
      </c>
      <c r="G802" s="14">
        <v>0</v>
      </c>
      <c r="H802" s="14">
        <v>0</v>
      </c>
    </row>
    <row r="803" spans="1:8" s="27" customFormat="1" ht="15.75" x14ac:dyDescent="0.25">
      <c r="A803" s="20">
        <v>7</v>
      </c>
      <c r="B803" s="21" t="s">
        <v>20</v>
      </c>
      <c r="C803" s="14">
        <f t="shared" ref="C803:G803" si="424">C804+C805+C806</f>
        <v>35.873999999999995</v>
      </c>
      <c r="D803" s="14">
        <f t="shared" si="424"/>
        <v>91.563999999999993</v>
      </c>
      <c r="E803" s="14">
        <f t="shared" si="424"/>
        <v>33.402000000000001</v>
      </c>
      <c r="F803" s="14">
        <f t="shared" si="424"/>
        <v>33.647999999999996</v>
      </c>
      <c r="G803" s="14">
        <f t="shared" si="424"/>
        <v>31.047000000000001</v>
      </c>
      <c r="H803" s="14">
        <f t="shared" ref="H803" si="425">H804+H805+H806</f>
        <v>33.22</v>
      </c>
    </row>
    <row r="804" spans="1:8" s="27" customFormat="1" ht="15.75" x14ac:dyDescent="0.25">
      <c r="A804" s="20">
        <v>8</v>
      </c>
      <c r="B804" s="21" t="s">
        <v>21</v>
      </c>
      <c r="C804" s="14">
        <v>35.585999999999999</v>
      </c>
      <c r="D804" s="14">
        <v>37.564</v>
      </c>
      <c r="E804" s="14">
        <v>29.206</v>
      </c>
      <c r="F804" s="14">
        <v>30.898</v>
      </c>
      <c r="G804" s="14">
        <v>28.247</v>
      </c>
      <c r="H804" s="14">
        <v>30.224</v>
      </c>
    </row>
    <row r="805" spans="1:8" s="27" customFormat="1" ht="15.75" x14ac:dyDescent="0.25">
      <c r="A805" s="20">
        <v>9</v>
      </c>
      <c r="B805" s="21" t="s">
        <v>22</v>
      </c>
      <c r="C805" s="14">
        <v>0.28799999999999998</v>
      </c>
      <c r="D805" s="14">
        <v>54</v>
      </c>
      <c r="E805" s="14">
        <v>4.1959999999999997</v>
      </c>
      <c r="F805" s="14">
        <v>2.75</v>
      </c>
      <c r="G805" s="14">
        <v>2.8</v>
      </c>
      <c r="H805" s="14">
        <v>2.996</v>
      </c>
    </row>
    <row r="806" spans="1:8" s="27" customFormat="1" ht="31.5" x14ac:dyDescent="0.25">
      <c r="A806" s="20">
        <v>10</v>
      </c>
      <c r="B806" s="21" t="s">
        <v>23</v>
      </c>
      <c r="C806" s="14">
        <v>0</v>
      </c>
      <c r="D806" s="14">
        <v>0</v>
      </c>
      <c r="E806" s="14">
        <v>0</v>
      </c>
      <c r="F806" s="14">
        <v>0</v>
      </c>
      <c r="G806" s="14">
        <v>0</v>
      </c>
      <c r="H806" s="14">
        <v>0</v>
      </c>
    </row>
    <row r="807" spans="1:8" s="27" customFormat="1" ht="31.5" x14ac:dyDescent="0.25">
      <c r="A807" s="20">
        <v>11</v>
      </c>
      <c r="B807" s="21" t="s">
        <v>24</v>
      </c>
      <c r="C807" s="14"/>
      <c r="D807" s="14"/>
      <c r="E807" s="14"/>
      <c r="F807" s="14"/>
      <c r="G807" s="14"/>
      <c r="H807" s="14"/>
    </row>
    <row r="808" spans="1:8" s="27" customFormat="1" ht="47.25" x14ac:dyDescent="0.25">
      <c r="A808" s="20">
        <v>12</v>
      </c>
      <c r="B808" s="21" t="s">
        <v>25</v>
      </c>
      <c r="C808" s="14"/>
      <c r="D808" s="14"/>
      <c r="E808" s="14"/>
      <c r="F808" s="14"/>
      <c r="G808" s="14"/>
      <c r="H808" s="14"/>
    </row>
    <row r="809" spans="1:8" s="27" customFormat="1" ht="15.75" x14ac:dyDescent="0.25">
      <c r="A809" s="20">
        <v>13</v>
      </c>
      <c r="B809" s="21" t="s">
        <v>26</v>
      </c>
      <c r="C809" s="14">
        <v>38.255630850000003</v>
      </c>
      <c r="D809" s="14">
        <v>99.427090039999996</v>
      </c>
      <c r="E809" s="14">
        <v>43.213999999999999</v>
      </c>
      <c r="F809" s="14">
        <v>47.616</v>
      </c>
      <c r="G809" s="14">
        <v>48.222000000000001</v>
      </c>
      <c r="H809" s="14">
        <v>51.597000000000001</v>
      </c>
    </row>
    <row r="810" spans="1:8" s="27" customFormat="1" ht="15.75" x14ac:dyDescent="0.25">
      <c r="A810" s="20">
        <v>14</v>
      </c>
      <c r="B810" s="21" t="s">
        <v>16</v>
      </c>
      <c r="C810" s="14">
        <v>0</v>
      </c>
      <c r="D810" s="14">
        <f>D809/C809*100</f>
        <v>259.90184407062259</v>
      </c>
      <c r="E810" s="14">
        <f>E809/D809*100</f>
        <v>43.463003878133009</v>
      </c>
      <c r="F810" s="14">
        <f>F809/E809*100</f>
        <v>110.18651362984218</v>
      </c>
      <c r="G810" s="14">
        <f>G809/F809*100</f>
        <v>101.2726814516129</v>
      </c>
      <c r="H810" s="14">
        <f>H809/G809*100</f>
        <v>106.99888017917134</v>
      </c>
    </row>
    <row r="811" spans="1:8" s="27" customFormat="1" ht="31.5" x14ac:dyDescent="0.25">
      <c r="A811" s="31"/>
      <c r="B811" s="28" t="s">
        <v>60</v>
      </c>
      <c r="C811" s="14"/>
      <c r="D811" s="14"/>
      <c r="E811" s="14"/>
      <c r="F811" s="14"/>
      <c r="G811" s="14"/>
      <c r="H811" s="14"/>
    </row>
    <row r="812" spans="1:8" s="27" customFormat="1" ht="15.75" x14ac:dyDescent="0.25">
      <c r="A812" s="20">
        <v>1</v>
      </c>
      <c r="B812" s="21" t="s">
        <v>13</v>
      </c>
      <c r="C812" s="14">
        <f t="shared" ref="C812:G812" si="426">C813+C818</f>
        <v>44.906776360000002</v>
      </c>
      <c r="D812" s="14">
        <f t="shared" si="426"/>
        <v>50.889570720000002</v>
      </c>
      <c r="E812" s="14">
        <f t="shared" si="426"/>
        <v>46.331999999999994</v>
      </c>
      <c r="F812" s="14">
        <f t="shared" si="426"/>
        <v>50.626999999999995</v>
      </c>
      <c r="G812" s="14">
        <f t="shared" si="426"/>
        <v>51.232999999999997</v>
      </c>
      <c r="H812" s="14">
        <f t="shared" ref="H812" si="427">H813+H818</f>
        <v>54.819000000000003</v>
      </c>
    </row>
    <row r="813" spans="1:8" s="27" customFormat="1" ht="15.75" x14ac:dyDescent="0.25">
      <c r="A813" s="20">
        <v>2</v>
      </c>
      <c r="B813" s="21" t="s">
        <v>15</v>
      </c>
      <c r="C813" s="14">
        <f t="shared" ref="C813:G813" si="428">C815+C816+C817</f>
        <v>3.99377636</v>
      </c>
      <c r="D813" s="14">
        <f t="shared" si="428"/>
        <v>7.4545707199999995</v>
      </c>
      <c r="E813" s="14">
        <f t="shared" si="428"/>
        <v>9.6839999999999993</v>
      </c>
      <c r="F813" s="14">
        <f t="shared" si="428"/>
        <v>13.125999999999999</v>
      </c>
      <c r="G813" s="14">
        <f t="shared" si="428"/>
        <v>16.189</v>
      </c>
      <c r="H813" s="14">
        <f t="shared" ref="H813" si="429">H815+H816+H817</f>
        <v>17.321999999999999</v>
      </c>
    </row>
    <row r="814" spans="1:8" s="27" customFormat="1" ht="15.75" x14ac:dyDescent="0.25">
      <c r="A814" s="20">
        <v>3</v>
      </c>
      <c r="B814" s="21" t="s">
        <v>16</v>
      </c>
      <c r="C814" s="14">
        <v>0</v>
      </c>
      <c r="D814" s="14">
        <f>D813/C813*100</f>
        <v>186.65468589232671</v>
      </c>
      <c r="E814" s="14">
        <f>E813/D813*100</f>
        <v>129.90687678391225</v>
      </c>
      <c r="F814" s="14">
        <f>F813/E813*100</f>
        <v>135.5431639818257</v>
      </c>
      <c r="G814" s="14">
        <f>G813/F813*100</f>
        <v>123.33536492457718</v>
      </c>
      <c r="H814" s="14">
        <f>H813/G813*100</f>
        <v>106.99857928222866</v>
      </c>
    </row>
    <row r="815" spans="1:8" s="27" customFormat="1" ht="15.75" x14ac:dyDescent="0.25">
      <c r="A815" s="20">
        <v>4</v>
      </c>
      <c r="B815" s="21" t="s">
        <v>17</v>
      </c>
      <c r="C815" s="14">
        <v>3.7901206599999999</v>
      </c>
      <c r="D815" s="14">
        <v>5.0241516600000002</v>
      </c>
      <c r="E815" s="14">
        <v>8.5839999999999996</v>
      </c>
      <c r="F815" s="14">
        <v>13.125999999999999</v>
      </c>
      <c r="G815" s="14">
        <v>16.189</v>
      </c>
      <c r="H815" s="14">
        <v>17.321999999999999</v>
      </c>
    </row>
    <row r="816" spans="1:8" s="27" customFormat="1" ht="15.75" x14ac:dyDescent="0.25">
      <c r="A816" s="20">
        <v>5</v>
      </c>
      <c r="B816" s="21" t="s">
        <v>18</v>
      </c>
      <c r="C816" s="14">
        <v>0.2036557</v>
      </c>
      <c r="D816" s="14">
        <v>8.2484059999999998E-2</v>
      </c>
      <c r="E816" s="14">
        <v>0.1</v>
      </c>
      <c r="F816" s="14">
        <v>0</v>
      </c>
      <c r="G816" s="14">
        <v>0</v>
      </c>
      <c r="H816" s="14">
        <v>0</v>
      </c>
    </row>
    <row r="817" spans="1:8" s="27" customFormat="1" ht="31.5" x14ac:dyDescent="0.25">
      <c r="A817" s="20">
        <v>6</v>
      </c>
      <c r="B817" s="21" t="s">
        <v>19</v>
      </c>
      <c r="C817" s="14">
        <v>0</v>
      </c>
      <c r="D817" s="14">
        <v>2.3479350000000001</v>
      </c>
      <c r="E817" s="14">
        <v>1</v>
      </c>
      <c r="F817" s="14">
        <v>0</v>
      </c>
      <c r="G817" s="14">
        <v>0</v>
      </c>
      <c r="H817" s="14">
        <v>0</v>
      </c>
    </row>
    <row r="818" spans="1:8" s="27" customFormat="1" ht="15.75" x14ac:dyDescent="0.25">
      <c r="A818" s="20">
        <v>7</v>
      </c>
      <c r="B818" s="21" t="s">
        <v>20</v>
      </c>
      <c r="C818" s="14">
        <f t="shared" ref="C818:G818" si="430">C819+C820+C821</f>
        <v>40.913000000000004</v>
      </c>
      <c r="D818" s="14">
        <f t="shared" si="430"/>
        <v>43.435000000000002</v>
      </c>
      <c r="E818" s="14">
        <f t="shared" si="430"/>
        <v>36.647999999999996</v>
      </c>
      <c r="F818" s="14">
        <f t="shared" si="430"/>
        <v>37.500999999999998</v>
      </c>
      <c r="G818" s="14">
        <f t="shared" si="430"/>
        <v>35.043999999999997</v>
      </c>
      <c r="H818" s="14">
        <f t="shared" ref="H818" si="431">H819+H820+H821</f>
        <v>37.497</v>
      </c>
    </row>
    <row r="819" spans="1:8" s="27" customFormat="1" ht="15.75" x14ac:dyDescent="0.25">
      <c r="A819" s="20">
        <v>8</v>
      </c>
      <c r="B819" s="21" t="s">
        <v>21</v>
      </c>
      <c r="C819" s="14">
        <v>35.877000000000002</v>
      </c>
      <c r="D819" s="14">
        <v>40.155000000000001</v>
      </c>
      <c r="E819" s="14">
        <v>31.625</v>
      </c>
      <c r="F819" s="14">
        <v>33.951000000000001</v>
      </c>
      <c r="G819" s="14">
        <v>31.443999999999999</v>
      </c>
      <c r="H819" s="14">
        <v>33.645000000000003</v>
      </c>
    </row>
    <row r="820" spans="1:8" s="27" customFormat="1" ht="15.75" x14ac:dyDescent="0.25">
      <c r="A820" s="20">
        <v>9</v>
      </c>
      <c r="B820" s="21" t="s">
        <v>22</v>
      </c>
      <c r="C820" s="14">
        <v>5.0359999999999996</v>
      </c>
      <c r="D820" s="14">
        <v>3.28</v>
      </c>
      <c r="E820" s="14">
        <v>5.0229999999999997</v>
      </c>
      <c r="F820" s="14">
        <v>3.55</v>
      </c>
      <c r="G820" s="14">
        <v>3.6</v>
      </c>
      <c r="H820" s="14">
        <v>3.8519999999999999</v>
      </c>
    </row>
    <row r="821" spans="1:8" s="27" customFormat="1" ht="31.5" x14ac:dyDescent="0.25">
      <c r="A821" s="20">
        <v>10</v>
      </c>
      <c r="B821" s="21" t="s">
        <v>23</v>
      </c>
      <c r="C821" s="14"/>
      <c r="D821" s="14"/>
      <c r="E821" s="14"/>
      <c r="F821" s="14"/>
      <c r="G821" s="14"/>
      <c r="H821" s="14"/>
    </row>
    <row r="822" spans="1:8" s="27" customFormat="1" ht="31.5" x14ac:dyDescent="0.25">
      <c r="A822" s="20">
        <v>11</v>
      </c>
      <c r="B822" s="21" t="s">
        <v>24</v>
      </c>
      <c r="C822" s="14"/>
      <c r="D822" s="14"/>
      <c r="E822" s="14"/>
      <c r="F822" s="14"/>
      <c r="G822" s="14"/>
      <c r="H822" s="14"/>
    </row>
    <row r="823" spans="1:8" s="27" customFormat="1" ht="47.25" x14ac:dyDescent="0.25">
      <c r="A823" s="20">
        <v>12</v>
      </c>
      <c r="B823" s="21" t="s">
        <v>25</v>
      </c>
      <c r="C823" s="14"/>
      <c r="D823" s="14"/>
      <c r="E823" s="14"/>
      <c r="F823" s="14"/>
      <c r="G823" s="14"/>
      <c r="H823" s="14"/>
    </row>
    <row r="824" spans="1:8" s="27" customFormat="1" ht="15.75" x14ac:dyDescent="0.25">
      <c r="A824" s="20">
        <v>13</v>
      </c>
      <c r="B824" s="21" t="s">
        <v>26</v>
      </c>
      <c r="C824" s="14">
        <v>44.882262140000002</v>
      </c>
      <c r="D824" s="14">
        <v>48.3606275</v>
      </c>
      <c r="E824" s="14">
        <v>46.332000000000001</v>
      </c>
      <c r="F824" s="14">
        <v>50.627000000000002</v>
      </c>
      <c r="G824" s="14">
        <v>51.232999999999997</v>
      </c>
      <c r="H824" s="14">
        <v>54.819000000000003</v>
      </c>
    </row>
    <row r="825" spans="1:8" s="27" customFormat="1" ht="15.75" x14ac:dyDescent="0.25">
      <c r="A825" s="20">
        <v>14</v>
      </c>
      <c r="B825" s="21" t="s">
        <v>16</v>
      </c>
      <c r="C825" s="14">
        <v>0</v>
      </c>
      <c r="D825" s="14">
        <f>D824/C824*100</f>
        <v>107.74997781785159</v>
      </c>
      <c r="E825" s="14">
        <f>E824/D824*100</f>
        <v>95.805208482871734</v>
      </c>
      <c r="F825" s="14">
        <f>F824/E824*100</f>
        <v>109.2700509367176</v>
      </c>
      <c r="G825" s="14">
        <f>G824/F824*100</f>
        <v>101.19698974855314</v>
      </c>
      <c r="H825" s="14">
        <f>H824/G824*100</f>
        <v>106.99939492124217</v>
      </c>
    </row>
    <row r="826" spans="1:8" s="27" customFormat="1" ht="31.5" x14ac:dyDescent="0.25">
      <c r="A826" s="31"/>
      <c r="B826" s="28" t="s">
        <v>61</v>
      </c>
      <c r="C826" s="14"/>
      <c r="D826" s="14"/>
      <c r="E826" s="14"/>
      <c r="F826" s="14"/>
      <c r="G826" s="14"/>
      <c r="H826" s="14"/>
    </row>
    <row r="827" spans="1:8" s="27" customFormat="1" ht="15.75" x14ac:dyDescent="0.25">
      <c r="A827" s="20">
        <v>1</v>
      </c>
      <c r="B827" s="21" t="s">
        <v>13</v>
      </c>
      <c r="C827" s="14">
        <f t="shared" ref="C827:G827" si="432">C828+C833</f>
        <v>40.03256536</v>
      </c>
      <c r="D827" s="14">
        <f t="shared" si="432"/>
        <v>47.327731830000005</v>
      </c>
      <c r="E827" s="14">
        <f t="shared" si="432"/>
        <v>44.348999999999997</v>
      </c>
      <c r="F827" s="14">
        <f t="shared" si="432"/>
        <v>47.637</v>
      </c>
      <c r="G827" s="14">
        <f t="shared" si="432"/>
        <v>48.242999999999995</v>
      </c>
      <c r="H827" s="14">
        <f t="shared" ref="H827" si="433">H828+H833</f>
        <v>51.619</v>
      </c>
    </row>
    <row r="828" spans="1:8" s="27" customFormat="1" ht="15.75" x14ac:dyDescent="0.25">
      <c r="A828" s="20">
        <v>2</v>
      </c>
      <c r="B828" s="21" t="s">
        <v>15</v>
      </c>
      <c r="C828" s="14">
        <f t="shared" ref="C828:G828" si="434">C830+C831+C832</f>
        <v>4.4405653599999999</v>
      </c>
      <c r="D828" s="14">
        <f t="shared" si="434"/>
        <v>6.0787318299999997</v>
      </c>
      <c r="E828" s="14">
        <f t="shared" si="434"/>
        <v>8.4</v>
      </c>
      <c r="F828" s="14">
        <f t="shared" si="434"/>
        <v>14.1</v>
      </c>
      <c r="G828" s="14">
        <f t="shared" si="434"/>
        <v>19.149999999999999</v>
      </c>
      <c r="H828" s="14">
        <f t="shared" ref="H828" si="435">H830+H831+H832</f>
        <v>20.49</v>
      </c>
    </row>
    <row r="829" spans="1:8" s="27" customFormat="1" ht="15.75" x14ac:dyDescent="0.25">
      <c r="A829" s="20">
        <v>3</v>
      </c>
      <c r="B829" s="21" t="s">
        <v>16</v>
      </c>
      <c r="C829" s="14">
        <v>0</v>
      </c>
      <c r="D829" s="14">
        <f>D828/C828*100</f>
        <v>136.89094376937624</v>
      </c>
      <c r="E829" s="14">
        <f>E828/D828*100</f>
        <v>138.18671780426283</v>
      </c>
      <c r="F829" s="14">
        <f>F828/E828*100</f>
        <v>167.85714285714283</v>
      </c>
      <c r="G829" s="14">
        <f>G828/F828*100</f>
        <v>135.81560283687944</v>
      </c>
      <c r="H829" s="14">
        <f>H828/G828*100</f>
        <v>106.99738903394255</v>
      </c>
    </row>
    <row r="830" spans="1:8" s="27" customFormat="1" ht="15.75" x14ac:dyDescent="0.25">
      <c r="A830" s="20">
        <v>4</v>
      </c>
      <c r="B830" s="21" t="s">
        <v>17</v>
      </c>
      <c r="C830" s="14">
        <v>4.4405653599999999</v>
      </c>
      <c r="D830" s="14">
        <v>6.0787318299999997</v>
      </c>
      <c r="E830" s="14">
        <v>8.4</v>
      </c>
      <c r="F830" s="14">
        <v>14.1</v>
      </c>
      <c r="G830" s="14">
        <v>19.149999999999999</v>
      </c>
      <c r="H830" s="14">
        <v>20.49</v>
      </c>
    </row>
    <row r="831" spans="1:8" s="27" customFormat="1" ht="15.75" x14ac:dyDescent="0.25">
      <c r="A831" s="20">
        <v>5</v>
      </c>
      <c r="B831" s="21" t="s">
        <v>18</v>
      </c>
      <c r="C831" s="14">
        <v>0</v>
      </c>
      <c r="D831" s="14">
        <v>0</v>
      </c>
      <c r="E831" s="14">
        <v>0</v>
      </c>
      <c r="F831" s="14">
        <v>0</v>
      </c>
      <c r="G831" s="14">
        <v>0</v>
      </c>
      <c r="H831" s="14">
        <v>0</v>
      </c>
    </row>
    <row r="832" spans="1:8" s="27" customFormat="1" ht="31.5" x14ac:dyDescent="0.25">
      <c r="A832" s="20">
        <v>6</v>
      </c>
      <c r="B832" s="21" t="s">
        <v>19</v>
      </c>
      <c r="C832" s="14">
        <v>0</v>
      </c>
      <c r="D832" s="14">
        <v>0</v>
      </c>
      <c r="E832" s="14">
        <v>0</v>
      </c>
      <c r="F832" s="14">
        <v>0</v>
      </c>
      <c r="G832" s="14">
        <v>0</v>
      </c>
      <c r="H832" s="14">
        <v>0</v>
      </c>
    </row>
    <row r="833" spans="1:8" s="27" customFormat="1" ht="15.75" x14ac:dyDescent="0.25">
      <c r="A833" s="20">
        <v>7</v>
      </c>
      <c r="B833" s="21" t="s">
        <v>20</v>
      </c>
      <c r="C833" s="14">
        <f t="shared" ref="C833:G833" si="436">C834+C835+C836</f>
        <v>35.591999999999999</v>
      </c>
      <c r="D833" s="14">
        <f t="shared" si="436"/>
        <v>41.249000000000002</v>
      </c>
      <c r="E833" s="14">
        <f t="shared" si="436"/>
        <v>35.948999999999998</v>
      </c>
      <c r="F833" s="14">
        <f t="shared" si="436"/>
        <v>33.536999999999999</v>
      </c>
      <c r="G833" s="14">
        <f t="shared" si="436"/>
        <v>29.093</v>
      </c>
      <c r="H833" s="14">
        <f t="shared" ref="H833" si="437">H834+H835+H836</f>
        <v>31.129000000000001</v>
      </c>
    </row>
    <row r="834" spans="1:8" s="27" customFormat="1" ht="15.75" x14ac:dyDescent="0.25">
      <c r="A834" s="20">
        <v>8</v>
      </c>
      <c r="B834" s="21" t="s">
        <v>21</v>
      </c>
      <c r="C834" s="14">
        <v>35.304000000000002</v>
      </c>
      <c r="D834" s="14">
        <v>38.529000000000003</v>
      </c>
      <c r="E834" s="14">
        <v>31.119</v>
      </c>
      <c r="F834" s="14">
        <v>30.087</v>
      </c>
      <c r="G834" s="14">
        <v>25.593</v>
      </c>
      <c r="H834" s="14">
        <v>27.384</v>
      </c>
    </row>
    <row r="835" spans="1:8" s="27" customFormat="1" ht="15.75" x14ac:dyDescent="0.25">
      <c r="A835" s="20">
        <v>9</v>
      </c>
      <c r="B835" s="21" t="s">
        <v>22</v>
      </c>
      <c r="C835" s="14">
        <v>0.28799999999999998</v>
      </c>
      <c r="D835" s="14">
        <v>2.72</v>
      </c>
      <c r="E835" s="14">
        <v>4.83</v>
      </c>
      <c r="F835" s="14">
        <v>3.45</v>
      </c>
      <c r="G835" s="14">
        <v>3.5</v>
      </c>
      <c r="H835" s="14">
        <v>3.7450000000000001</v>
      </c>
    </row>
    <row r="836" spans="1:8" s="27" customFormat="1" ht="31.5" x14ac:dyDescent="0.25">
      <c r="A836" s="20">
        <v>10</v>
      </c>
      <c r="B836" s="21" t="s">
        <v>23</v>
      </c>
      <c r="C836" s="14"/>
      <c r="D836" s="14"/>
      <c r="E836" s="14"/>
      <c r="F836" s="14"/>
      <c r="G836" s="14"/>
      <c r="H836" s="14"/>
    </row>
    <row r="837" spans="1:8" s="27" customFormat="1" ht="31.5" x14ac:dyDescent="0.25">
      <c r="A837" s="20">
        <v>11</v>
      </c>
      <c r="B837" s="21" t="s">
        <v>24</v>
      </c>
      <c r="C837" s="14"/>
      <c r="D837" s="14"/>
      <c r="E837" s="14"/>
      <c r="F837" s="14"/>
      <c r="G837" s="14"/>
      <c r="H837" s="14"/>
    </row>
    <row r="838" spans="1:8" s="27" customFormat="1" ht="47.25" x14ac:dyDescent="0.25">
      <c r="A838" s="20">
        <v>12</v>
      </c>
      <c r="B838" s="21" t="s">
        <v>25</v>
      </c>
      <c r="C838" s="14"/>
      <c r="D838" s="14"/>
      <c r="E838" s="14"/>
      <c r="F838" s="14"/>
      <c r="G838" s="14"/>
      <c r="H838" s="14"/>
    </row>
    <row r="839" spans="1:8" s="27" customFormat="1" ht="15.75" x14ac:dyDescent="0.25">
      <c r="A839" s="20">
        <v>13</v>
      </c>
      <c r="B839" s="21" t="s">
        <v>26</v>
      </c>
      <c r="C839" s="14">
        <v>37.963302599999999</v>
      </c>
      <c r="D839" s="14">
        <v>48.541275650000003</v>
      </c>
      <c r="E839" s="14">
        <v>44.348999999999997</v>
      </c>
      <c r="F839" s="14">
        <v>47.637</v>
      </c>
      <c r="G839" s="14">
        <v>48.243000000000002</v>
      </c>
      <c r="H839" s="14">
        <v>51.619</v>
      </c>
    </row>
    <row r="840" spans="1:8" s="27" customFormat="1" ht="15.75" x14ac:dyDescent="0.25">
      <c r="A840" s="20">
        <v>14</v>
      </c>
      <c r="B840" s="21" t="s">
        <v>16</v>
      </c>
      <c r="C840" s="14">
        <v>0</v>
      </c>
      <c r="D840" s="14">
        <f>D839/C839*100</f>
        <v>127.86367972632604</v>
      </c>
      <c r="E840" s="14">
        <f>E839/D839*100</f>
        <v>91.363482739456998</v>
      </c>
      <c r="F840" s="14">
        <f>F839/E839*100</f>
        <v>107.41392139619835</v>
      </c>
      <c r="G840" s="14">
        <f>G839/F839*100</f>
        <v>101.2721204106052</v>
      </c>
      <c r="H840" s="14">
        <f>H839/G839*100</f>
        <v>106.99790643202122</v>
      </c>
    </row>
    <row r="841" spans="1:8" s="27" customFormat="1" ht="31.5" x14ac:dyDescent="0.25">
      <c r="A841" s="31"/>
      <c r="B841" s="28" t="s">
        <v>62</v>
      </c>
      <c r="C841" s="14"/>
      <c r="D841" s="14"/>
      <c r="E841" s="14"/>
      <c r="F841" s="14"/>
      <c r="G841" s="14"/>
      <c r="H841" s="14"/>
    </row>
    <row r="842" spans="1:8" s="27" customFormat="1" ht="15.75" x14ac:dyDescent="0.25">
      <c r="A842" s="20">
        <v>1</v>
      </c>
      <c r="B842" s="21" t="s">
        <v>13</v>
      </c>
      <c r="C842" s="14">
        <f t="shared" ref="C842:G842" si="438">C843+C848</f>
        <v>49.293661459999996</v>
      </c>
      <c r="D842" s="14">
        <f t="shared" si="438"/>
        <v>47.947297389999996</v>
      </c>
      <c r="E842" s="14">
        <f t="shared" si="438"/>
        <v>47.440000000000005</v>
      </c>
      <c r="F842" s="14">
        <f t="shared" si="438"/>
        <v>51.687000000000005</v>
      </c>
      <c r="G842" s="14">
        <f t="shared" si="438"/>
        <v>52.292999999999999</v>
      </c>
      <c r="H842" s="14">
        <f t="shared" ref="H842" si="439">H843+H848</f>
        <v>55.954000000000008</v>
      </c>
    </row>
    <row r="843" spans="1:8" s="27" customFormat="1" ht="15.75" x14ac:dyDescent="0.25">
      <c r="A843" s="20">
        <v>2</v>
      </c>
      <c r="B843" s="21" t="s">
        <v>15</v>
      </c>
      <c r="C843" s="14">
        <f t="shared" ref="C843:G843" si="440">C845+C846+C847</f>
        <v>8.3596614599999999</v>
      </c>
      <c r="D843" s="14">
        <f t="shared" si="440"/>
        <v>9.5682973899999997</v>
      </c>
      <c r="E843" s="14">
        <f t="shared" si="440"/>
        <v>13.064</v>
      </c>
      <c r="F843" s="14">
        <f t="shared" si="440"/>
        <v>14.368</v>
      </c>
      <c r="G843" s="14">
        <f t="shared" si="440"/>
        <v>17.052</v>
      </c>
      <c r="H843" s="14">
        <f t="shared" ref="H843" si="441">H845+H846+H847</f>
        <v>18.245999999999999</v>
      </c>
    </row>
    <row r="844" spans="1:8" s="27" customFormat="1" ht="15.75" x14ac:dyDescent="0.25">
      <c r="A844" s="20">
        <v>3</v>
      </c>
      <c r="B844" s="21" t="s">
        <v>16</v>
      </c>
      <c r="C844" s="14">
        <v>0</v>
      </c>
      <c r="D844" s="14">
        <f>D843/C843*100</f>
        <v>114.45795306165425</v>
      </c>
      <c r="E844" s="14">
        <f>E843/D843*100</f>
        <v>136.53421781866251</v>
      </c>
      <c r="F844" s="14">
        <f>F843/E843*100</f>
        <v>109.98162890385794</v>
      </c>
      <c r="G844" s="14">
        <f>G843/F843*100</f>
        <v>118.6804008908686</v>
      </c>
      <c r="H844" s="14">
        <f>H843/G843*100</f>
        <v>107.00211118930329</v>
      </c>
    </row>
    <row r="845" spans="1:8" s="27" customFormat="1" ht="15.75" x14ac:dyDescent="0.25">
      <c r="A845" s="20">
        <v>4</v>
      </c>
      <c r="B845" s="21" t="s">
        <v>17</v>
      </c>
      <c r="C845" s="14">
        <v>8.1217404599999998</v>
      </c>
      <c r="D845" s="14">
        <v>6.7531963900000003</v>
      </c>
      <c r="E845" s="14">
        <v>8.4120000000000008</v>
      </c>
      <c r="F845" s="14">
        <v>14.368</v>
      </c>
      <c r="G845" s="14">
        <v>17.052</v>
      </c>
      <c r="H845" s="14">
        <v>18.245999999999999</v>
      </c>
    </row>
    <row r="846" spans="1:8" s="27" customFormat="1" ht="15.75" x14ac:dyDescent="0.25">
      <c r="A846" s="20">
        <v>5</v>
      </c>
      <c r="B846" s="21" t="s">
        <v>18</v>
      </c>
      <c r="C846" s="14">
        <v>8.6710239999999994E-2</v>
      </c>
      <c r="D846" s="14">
        <v>0</v>
      </c>
      <c r="E846" s="14">
        <v>0</v>
      </c>
      <c r="F846" s="14">
        <v>0</v>
      </c>
      <c r="G846" s="14">
        <v>0</v>
      </c>
      <c r="H846" s="14">
        <v>0</v>
      </c>
    </row>
    <row r="847" spans="1:8" s="27" customFormat="1" ht="31.5" x14ac:dyDescent="0.25">
      <c r="A847" s="20">
        <v>6</v>
      </c>
      <c r="B847" s="21" t="s">
        <v>19</v>
      </c>
      <c r="C847" s="14">
        <v>0.15121076</v>
      </c>
      <c r="D847" s="14">
        <v>2.8151009999999999</v>
      </c>
      <c r="E847" s="14">
        <v>4.6520000000000001</v>
      </c>
      <c r="F847" s="14">
        <v>0</v>
      </c>
      <c r="G847" s="14">
        <v>0</v>
      </c>
      <c r="H847" s="14">
        <v>0</v>
      </c>
    </row>
    <row r="848" spans="1:8" s="27" customFormat="1" ht="15.75" x14ac:dyDescent="0.25">
      <c r="A848" s="20">
        <v>7</v>
      </c>
      <c r="B848" s="21" t="s">
        <v>20</v>
      </c>
      <c r="C848" s="14">
        <f t="shared" ref="C848:G848" si="442">C849+C850+C851</f>
        <v>40.933999999999997</v>
      </c>
      <c r="D848" s="14">
        <f t="shared" si="442"/>
        <v>38.378999999999998</v>
      </c>
      <c r="E848" s="14">
        <f t="shared" si="442"/>
        <v>34.376000000000005</v>
      </c>
      <c r="F848" s="14">
        <f t="shared" si="442"/>
        <v>37.319000000000003</v>
      </c>
      <c r="G848" s="14">
        <f t="shared" si="442"/>
        <v>35.241</v>
      </c>
      <c r="H848" s="14">
        <f t="shared" ref="H848" si="443">H849+H850+H851</f>
        <v>37.708000000000006</v>
      </c>
    </row>
    <row r="849" spans="1:8" s="27" customFormat="1" ht="15.75" x14ac:dyDescent="0.25">
      <c r="A849" s="20">
        <v>8</v>
      </c>
      <c r="B849" s="21" t="s">
        <v>21</v>
      </c>
      <c r="C849" s="14">
        <v>34.064</v>
      </c>
      <c r="D849" s="14">
        <v>38.378999999999998</v>
      </c>
      <c r="E849" s="14">
        <v>28.178000000000001</v>
      </c>
      <c r="F849" s="14">
        <v>32.569000000000003</v>
      </c>
      <c r="G849" s="14">
        <v>30.440999999999999</v>
      </c>
      <c r="H849" s="14">
        <v>32.572000000000003</v>
      </c>
    </row>
    <row r="850" spans="1:8" s="27" customFormat="1" ht="15.75" x14ac:dyDescent="0.25">
      <c r="A850" s="20">
        <v>9</v>
      </c>
      <c r="B850" s="21" t="s">
        <v>22</v>
      </c>
      <c r="C850" s="14">
        <v>6.87</v>
      </c>
      <c r="D850" s="14">
        <v>0</v>
      </c>
      <c r="E850" s="14">
        <v>6.1980000000000004</v>
      </c>
      <c r="F850" s="14">
        <v>4.75</v>
      </c>
      <c r="G850" s="14">
        <v>4.8</v>
      </c>
      <c r="H850" s="14">
        <v>5.1360000000000001</v>
      </c>
    </row>
    <row r="851" spans="1:8" s="27" customFormat="1" ht="31.5" x14ac:dyDescent="0.25">
      <c r="A851" s="20">
        <v>10</v>
      </c>
      <c r="B851" s="21" t="s">
        <v>23</v>
      </c>
      <c r="C851" s="14"/>
      <c r="D851" s="14"/>
      <c r="E851" s="14"/>
      <c r="F851" s="14"/>
      <c r="G851" s="14"/>
      <c r="H851" s="14"/>
    </row>
    <row r="852" spans="1:8" s="27" customFormat="1" ht="31.5" x14ac:dyDescent="0.25">
      <c r="A852" s="20">
        <v>11</v>
      </c>
      <c r="B852" s="21" t="s">
        <v>24</v>
      </c>
      <c r="C852" s="14"/>
      <c r="D852" s="14"/>
      <c r="E852" s="14"/>
      <c r="F852" s="14"/>
      <c r="G852" s="14"/>
      <c r="H852" s="14"/>
    </row>
    <row r="853" spans="1:8" s="27" customFormat="1" ht="47.25" x14ac:dyDescent="0.25">
      <c r="A853" s="20">
        <v>12</v>
      </c>
      <c r="B853" s="21" t="s">
        <v>25</v>
      </c>
      <c r="C853" s="14"/>
      <c r="D853" s="14"/>
      <c r="E853" s="14"/>
      <c r="F853" s="14"/>
      <c r="G853" s="14"/>
      <c r="H853" s="14"/>
    </row>
    <row r="854" spans="1:8" s="27" customFormat="1" ht="15.75" x14ac:dyDescent="0.25">
      <c r="A854" s="20">
        <v>13</v>
      </c>
      <c r="B854" s="21" t="s">
        <v>26</v>
      </c>
      <c r="C854" s="14">
        <v>48.993958900000003</v>
      </c>
      <c r="D854" s="14">
        <v>43.630424429999998</v>
      </c>
      <c r="E854" s="14">
        <v>47.44</v>
      </c>
      <c r="F854" s="14">
        <v>51.686999999999998</v>
      </c>
      <c r="G854" s="14">
        <v>52.292999999999999</v>
      </c>
      <c r="H854" s="14">
        <v>55.954000000000001</v>
      </c>
    </row>
    <row r="855" spans="1:8" s="27" customFormat="1" ht="15.75" x14ac:dyDescent="0.25">
      <c r="A855" s="20">
        <v>14</v>
      </c>
      <c r="B855" s="21" t="s">
        <v>16</v>
      </c>
      <c r="C855" s="14">
        <v>0</v>
      </c>
      <c r="D855" s="14">
        <f>D854/C854*100</f>
        <v>89.052661612940199</v>
      </c>
      <c r="E855" s="14">
        <f>E854/D854*100</f>
        <v>108.7314657598897</v>
      </c>
      <c r="F855" s="14">
        <f>F854/E854*100</f>
        <v>108.95236087689713</v>
      </c>
      <c r="G855" s="14">
        <f>G854/F854*100</f>
        <v>101.17244181322189</v>
      </c>
      <c r="H855" s="14">
        <f>H854/G854*100</f>
        <v>107.00093702790048</v>
      </c>
    </row>
    <row r="856" spans="1:8" s="27" customFormat="1" ht="15.75" x14ac:dyDescent="0.25">
      <c r="A856" s="31"/>
      <c r="B856" s="28" t="s">
        <v>63</v>
      </c>
      <c r="C856" s="14"/>
      <c r="D856" s="14"/>
      <c r="E856" s="14"/>
      <c r="F856" s="14"/>
      <c r="G856" s="14"/>
      <c r="H856" s="14"/>
    </row>
    <row r="857" spans="1:8" s="27" customFormat="1" ht="15.75" x14ac:dyDescent="0.25">
      <c r="A857" s="20">
        <v>1</v>
      </c>
      <c r="B857" s="21" t="s">
        <v>13</v>
      </c>
      <c r="C857" s="14">
        <f t="shared" ref="C857:G857" si="444">C858+C863</f>
        <v>43.408851549999994</v>
      </c>
      <c r="D857" s="14">
        <f t="shared" si="444"/>
        <v>48.632190129999998</v>
      </c>
      <c r="E857" s="14">
        <f t="shared" si="444"/>
        <v>44.067</v>
      </c>
      <c r="F857" s="14">
        <f t="shared" si="444"/>
        <v>47.474000000000004</v>
      </c>
      <c r="G857" s="14">
        <f t="shared" si="444"/>
        <v>48.08</v>
      </c>
      <c r="H857" s="14">
        <f t="shared" ref="H857" si="445">H858+H863</f>
        <v>51.445</v>
      </c>
    </row>
    <row r="858" spans="1:8" s="27" customFormat="1" ht="15.75" x14ac:dyDescent="0.25">
      <c r="A858" s="20">
        <v>2</v>
      </c>
      <c r="B858" s="21" t="s">
        <v>15</v>
      </c>
      <c r="C858" s="14">
        <f t="shared" ref="C858:G858" si="446">C860+C861+C862</f>
        <v>7.8588515499999998</v>
      </c>
      <c r="D858" s="14">
        <f t="shared" si="446"/>
        <v>11.070190129999999</v>
      </c>
      <c r="E858" s="14">
        <f t="shared" si="446"/>
        <v>15.4</v>
      </c>
      <c r="F858" s="14">
        <f t="shared" si="446"/>
        <v>20.7</v>
      </c>
      <c r="G858" s="14">
        <f t="shared" si="446"/>
        <v>28.05</v>
      </c>
      <c r="H858" s="14">
        <f t="shared" ref="H858" si="447">H860+H861+H862</f>
        <v>30.013000000000002</v>
      </c>
    </row>
    <row r="859" spans="1:8" s="15" customFormat="1" ht="15.75" x14ac:dyDescent="0.25">
      <c r="A859" s="20">
        <v>3</v>
      </c>
      <c r="B859" s="21" t="s">
        <v>16</v>
      </c>
      <c r="C859" s="14">
        <v>0</v>
      </c>
      <c r="D859" s="14">
        <f>D858/C858*100</f>
        <v>140.86269551687866</v>
      </c>
      <c r="E859" s="14">
        <f>E858/D858*100</f>
        <v>139.11233519166308</v>
      </c>
      <c r="F859" s="14">
        <f>F858/E858*100</f>
        <v>134.41558441558442</v>
      </c>
      <c r="G859" s="14">
        <f>G858/F858*100</f>
        <v>135.50724637681159</v>
      </c>
      <c r="H859" s="14">
        <f>H858/G858*100</f>
        <v>106.99821746880571</v>
      </c>
    </row>
    <row r="860" spans="1:8" s="27" customFormat="1" ht="15.75" x14ac:dyDescent="0.25">
      <c r="A860" s="20">
        <v>4</v>
      </c>
      <c r="B860" s="21" t="s">
        <v>17</v>
      </c>
      <c r="C860" s="14">
        <v>7.4861585499999999</v>
      </c>
      <c r="D860" s="14">
        <v>10.646009129999999</v>
      </c>
      <c r="E860" s="14">
        <v>13.3</v>
      </c>
      <c r="F860" s="14">
        <v>20.7</v>
      </c>
      <c r="G860" s="14">
        <v>28.05</v>
      </c>
      <c r="H860" s="14">
        <v>30.013000000000002</v>
      </c>
    </row>
    <row r="861" spans="1:8" s="27" customFormat="1" ht="15.75" x14ac:dyDescent="0.25">
      <c r="A861" s="20">
        <v>5</v>
      </c>
      <c r="B861" s="21" t="s">
        <v>18</v>
      </c>
      <c r="C861" s="14">
        <v>6.9227999999999998E-2</v>
      </c>
      <c r="D861" s="14">
        <v>7.3728000000000002E-2</v>
      </c>
      <c r="E861" s="14">
        <v>0.1</v>
      </c>
      <c r="F861" s="14">
        <v>0</v>
      </c>
      <c r="G861" s="14">
        <v>0</v>
      </c>
      <c r="H861" s="14">
        <v>0</v>
      </c>
    </row>
    <row r="862" spans="1:8" s="27" customFormat="1" ht="31.5" x14ac:dyDescent="0.25">
      <c r="A862" s="20">
        <v>6</v>
      </c>
      <c r="B862" s="21" t="s">
        <v>19</v>
      </c>
      <c r="C862" s="14">
        <v>0.30346499999999998</v>
      </c>
      <c r="D862" s="14">
        <v>0.35045300000000001</v>
      </c>
      <c r="E862" s="14">
        <v>2</v>
      </c>
      <c r="F862" s="14">
        <v>0</v>
      </c>
      <c r="G862" s="14">
        <v>0</v>
      </c>
      <c r="H862" s="14">
        <v>0</v>
      </c>
    </row>
    <row r="863" spans="1:8" s="27" customFormat="1" ht="15.75" x14ac:dyDescent="0.25">
      <c r="A863" s="20">
        <v>7</v>
      </c>
      <c r="B863" s="21" t="s">
        <v>20</v>
      </c>
      <c r="C863" s="14">
        <f t="shared" ref="C863:G863" si="448">C864+C865+C866</f>
        <v>35.549999999999997</v>
      </c>
      <c r="D863" s="14">
        <f t="shared" si="448"/>
        <v>37.561999999999998</v>
      </c>
      <c r="E863" s="14">
        <f t="shared" si="448"/>
        <v>28.666999999999998</v>
      </c>
      <c r="F863" s="14">
        <f t="shared" si="448"/>
        <v>26.774000000000001</v>
      </c>
      <c r="G863" s="14">
        <f t="shared" si="448"/>
        <v>20.03</v>
      </c>
      <c r="H863" s="14">
        <f t="shared" ref="H863" si="449">H864+H865+H866</f>
        <v>21.431999999999999</v>
      </c>
    </row>
    <row r="864" spans="1:8" s="27" customFormat="1" ht="15.75" x14ac:dyDescent="0.25">
      <c r="A864" s="20">
        <v>8</v>
      </c>
      <c r="B864" s="21" t="s">
        <v>21</v>
      </c>
      <c r="C864" s="14">
        <v>35.262</v>
      </c>
      <c r="D864" s="14">
        <v>37.561999999999998</v>
      </c>
      <c r="E864" s="14">
        <v>23.126999999999999</v>
      </c>
      <c r="F864" s="14">
        <v>22.654</v>
      </c>
      <c r="G864" s="14">
        <v>15.86</v>
      </c>
      <c r="H864" s="14">
        <v>16.97</v>
      </c>
    </row>
    <row r="865" spans="1:8" s="27" customFormat="1" ht="15.75" x14ac:dyDescent="0.25">
      <c r="A865" s="20">
        <v>9</v>
      </c>
      <c r="B865" s="21" t="s">
        <v>22</v>
      </c>
      <c r="C865" s="14">
        <v>0.28799999999999998</v>
      </c>
      <c r="D865" s="14">
        <v>0</v>
      </c>
      <c r="E865" s="14">
        <v>5.54</v>
      </c>
      <c r="F865" s="14">
        <v>4.12</v>
      </c>
      <c r="G865" s="14">
        <v>4.17</v>
      </c>
      <c r="H865" s="14">
        <v>4.4619999999999997</v>
      </c>
    </row>
    <row r="866" spans="1:8" s="27" customFormat="1" ht="31.5" x14ac:dyDescent="0.25">
      <c r="A866" s="20">
        <v>10</v>
      </c>
      <c r="B866" s="21" t="s">
        <v>23</v>
      </c>
      <c r="C866" s="14"/>
      <c r="D866" s="14"/>
      <c r="E866" s="14"/>
      <c r="F866" s="14"/>
      <c r="G866" s="14"/>
      <c r="H866" s="14"/>
    </row>
    <row r="867" spans="1:8" s="27" customFormat="1" ht="31.5" x14ac:dyDescent="0.25">
      <c r="A867" s="20">
        <v>11</v>
      </c>
      <c r="B867" s="21" t="s">
        <v>24</v>
      </c>
      <c r="C867" s="14"/>
      <c r="D867" s="14"/>
      <c r="E867" s="14"/>
      <c r="F867" s="14"/>
      <c r="G867" s="14"/>
      <c r="H867" s="14"/>
    </row>
    <row r="868" spans="1:8" s="27" customFormat="1" ht="47.25" x14ac:dyDescent="0.25">
      <c r="A868" s="20">
        <v>12</v>
      </c>
      <c r="B868" s="21" t="s">
        <v>25</v>
      </c>
      <c r="C868" s="14"/>
      <c r="D868" s="14"/>
      <c r="E868" s="14"/>
      <c r="F868" s="14"/>
      <c r="G868" s="14"/>
      <c r="H868" s="14"/>
    </row>
    <row r="869" spans="1:8" s="27" customFormat="1" ht="15.75" x14ac:dyDescent="0.25">
      <c r="A869" s="20">
        <v>13</v>
      </c>
      <c r="B869" s="21" t="s">
        <v>26</v>
      </c>
      <c r="C869" s="14">
        <v>38.486161690000003</v>
      </c>
      <c r="D869" s="14">
        <v>45.658711779999997</v>
      </c>
      <c r="E869" s="14">
        <v>44.067</v>
      </c>
      <c r="F869" s="14">
        <v>47.473999999999997</v>
      </c>
      <c r="G869" s="14">
        <v>48.08</v>
      </c>
      <c r="H869" s="14">
        <v>51.445</v>
      </c>
    </row>
    <row r="870" spans="1:8" s="15" customFormat="1" ht="15.75" x14ac:dyDescent="0.25">
      <c r="A870" s="20">
        <v>14</v>
      </c>
      <c r="B870" s="21" t="s">
        <v>16</v>
      </c>
      <c r="C870" s="14">
        <v>0</v>
      </c>
      <c r="D870" s="14">
        <f>D869/C869*100</f>
        <v>118.63669894590623</v>
      </c>
      <c r="E870" s="14">
        <f>E869/D869*100</f>
        <v>96.513892490726789</v>
      </c>
      <c r="F870" s="14">
        <f>F869/E869*100</f>
        <v>107.73140899085483</v>
      </c>
      <c r="G870" s="14">
        <f>G869/F869*100</f>
        <v>101.27648818300543</v>
      </c>
      <c r="H870" s="14">
        <f>H869/G869*100</f>
        <v>106.99875207986689</v>
      </c>
    </row>
    <row r="871" spans="1:8" s="27" customFormat="1" ht="31.5" x14ac:dyDescent="0.25">
      <c r="A871" s="31"/>
      <c r="B871" s="28" t="s">
        <v>64</v>
      </c>
      <c r="C871" s="14"/>
      <c r="D871" s="14"/>
      <c r="E871" s="14"/>
      <c r="F871" s="14"/>
      <c r="G871" s="14"/>
      <c r="H871" s="14"/>
    </row>
    <row r="872" spans="1:8" s="27" customFormat="1" ht="15.75" x14ac:dyDescent="0.25">
      <c r="A872" s="20">
        <v>1</v>
      </c>
      <c r="B872" s="21" t="s">
        <v>13</v>
      </c>
      <c r="C872" s="14">
        <f t="shared" ref="C872:G872" si="450">C873+C878</f>
        <v>39.694696860000001</v>
      </c>
      <c r="D872" s="14">
        <f t="shared" si="450"/>
        <v>46.967262109999993</v>
      </c>
      <c r="E872" s="14">
        <f t="shared" si="450"/>
        <v>44.86</v>
      </c>
      <c r="F872" s="14">
        <f t="shared" si="450"/>
        <v>47.854000000000006</v>
      </c>
      <c r="G872" s="14">
        <f t="shared" si="450"/>
        <v>48.46</v>
      </c>
      <c r="H872" s="14">
        <f t="shared" ref="H872" si="451">H873+H878</f>
        <v>51.850999999999999</v>
      </c>
    </row>
    <row r="873" spans="1:8" s="27" customFormat="1" ht="15.75" x14ac:dyDescent="0.25">
      <c r="A873" s="20">
        <v>2</v>
      </c>
      <c r="B873" s="21" t="s">
        <v>15</v>
      </c>
      <c r="C873" s="14">
        <f t="shared" ref="C873:G873" si="452">C875+C876+C877</f>
        <v>2.4166968600000001</v>
      </c>
      <c r="D873" s="14">
        <f t="shared" si="452"/>
        <v>7.12126211</v>
      </c>
      <c r="E873" s="14">
        <f t="shared" si="452"/>
        <v>7.42</v>
      </c>
      <c r="F873" s="14">
        <f t="shared" si="452"/>
        <v>10.88</v>
      </c>
      <c r="G873" s="14">
        <f t="shared" si="452"/>
        <v>12.82</v>
      </c>
      <c r="H873" s="14">
        <f t="shared" ref="H873" si="453">H875+H876+H877</f>
        <v>13.717000000000001</v>
      </c>
    </row>
    <row r="874" spans="1:8" s="15" customFormat="1" ht="15.75" x14ac:dyDescent="0.25">
      <c r="A874" s="20">
        <v>3</v>
      </c>
      <c r="B874" s="21" t="s">
        <v>16</v>
      </c>
      <c r="C874" s="14">
        <v>0</v>
      </c>
      <c r="D874" s="14">
        <f>D873/C873*100</f>
        <v>294.66923336011615</v>
      </c>
      <c r="E874" s="14">
        <f>E873/D873*100</f>
        <v>104.19501326289478</v>
      </c>
      <c r="F874" s="14">
        <f>F873/E873*100</f>
        <v>146.63072776280325</v>
      </c>
      <c r="G874" s="14">
        <f>G873/F873*100</f>
        <v>117.83088235294117</v>
      </c>
      <c r="H874" s="14">
        <f>H873/G873*100</f>
        <v>106.99687987519502</v>
      </c>
    </row>
    <row r="875" spans="1:8" s="27" customFormat="1" ht="15.75" x14ac:dyDescent="0.25">
      <c r="A875" s="20">
        <v>4</v>
      </c>
      <c r="B875" s="21" t="s">
        <v>17</v>
      </c>
      <c r="C875" s="14">
        <v>2.4166968600000001</v>
      </c>
      <c r="D875" s="14">
        <v>6.7280621099999998</v>
      </c>
      <c r="E875" s="14">
        <v>6.42</v>
      </c>
      <c r="F875" s="14">
        <v>10.88</v>
      </c>
      <c r="G875" s="14">
        <v>12.82</v>
      </c>
      <c r="H875" s="14">
        <v>13.717000000000001</v>
      </c>
    </row>
    <row r="876" spans="1:8" s="27" customFormat="1" ht="15.75" x14ac:dyDescent="0.25">
      <c r="A876" s="20">
        <v>5</v>
      </c>
      <c r="B876" s="21" t="s">
        <v>18</v>
      </c>
      <c r="C876" s="14">
        <v>0</v>
      </c>
      <c r="D876" s="14">
        <v>0</v>
      </c>
      <c r="E876" s="14">
        <v>0</v>
      </c>
      <c r="F876" s="14">
        <v>0</v>
      </c>
      <c r="G876" s="14">
        <v>0</v>
      </c>
      <c r="H876" s="14">
        <v>0</v>
      </c>
    </row>
    <row r="877" spans="1:8" s="27" customFormat="1" ht="31.5" x14ac:dyDescent="0.25">
      <c r="A877" s="20">
        <v>6</v>
      </c>
      <c r="B877" s="21" t="s">
        <v>19</v>
      </c>
      <c r="C877" s="14">
        <v>0</v>
      </c>
      <c r="D877" s="14">
        <v>0.39319999999999999</v>
      </c>
      <c r="E877" s="14">
        <v>1</v>
      </c>
      <c r="F877" s="14">
        <v>0</v>
      </c>
      <c r="G877" s="14">
        <v>0</v>
      </c>
      <c r="H877" s="14">
        <v>0</v>
      </c>
    </row>
    <row r="878" spans="1:8" s="27" customFormat="1" ht="15.75" x14ac:dyDescent="0.25">
      <c r="A878" s="20">
        <v>7</v>
      </c>
      <c r="B878" s="21" t="s">
        <v>20</v>
      </c>
      <c r="C878" s="14">
        <f t="shared" ref="C878:G878" si="454">C879+C880+C881</f>
        <v>37.277999999999999</v>
      </c>
      <c r="D878" s="14">
        <f t="shared" si="454"/>
        <v>39.845999999999997</v>
      </c>
      <c r="E878" s="14">
        <f t="shared" si="454"/>
        <v>37.44</v>
      </c>
      <c r="F878" s="14">
        <f t="shared" si="454"/>
        <v>36.974000000000004</v>
      </c>
      <c r="G878" s="14">
        <f t="shared" si="454"/>
        <v>35.64</v>
      </c>
      <c r="H878" s="14">
        <f t="shared" ref="H878" si="455">H879+H880+H881</f>
        <v>38.134</v>
      </c>
    </row>
    <row r="879" spans="1:8" s="27" customFormat="1" ht="15.75" x14ac:dyDescent="0.25">
      <c r="A879" s="20">
        <v>8</v>
      </c>
      <c r="B879" s="21" t="s">
        <v>21</v>
      </c>
      <c r="C879" s="14">
        <v>36.04</v>
      </c>
      <c r="D879" s="14">
        <v>39.845999999999997</v>
      </c>
      <c r="E879" s="14">
        <v>32.884999999999998</v>
      </c>
      <c r="F879" s="14">
        <v>33.874000000000002</v>
      </c>
      <c r="G879" s="14">
        <v>32.49</v>
      </c>
      <c r="H879" s="14">
        <v>34.764000000000003</v>
      </c>
    </row>
    <row r="880" spans="1:8" s="27" customFormat="1" ht="15.75" x14ac:dyDescent="0.25">
      <c r="A880" s="20">
        <v>9</v>
      </c>
      <c r="B880" s="21" t="s">
        <v>22</v>
      </c>
      <c r="C880" s="14">
        <v>1.238</v>
      </c>
      <c r="D880" s="14">
        <v>0</v>
      </c>
      <c r="E880" s="14">
        <v>4.5549999999999997</v>
      </c>
      <c r="F880" s="14">
        <v>3.1</v>
      </c>
      <c r="G880" s="14">
        <v>3.15</v>
      </c>
      <c r="H880" s="14">
        <v>3.37</v>
      </c>
    </row>
    <row r="881" spans="1:8" s="27" customFormat="1" ht="31.5" x14ac:dyDescent="0.25">
      <c r="A881" s="20">
        <v>10</v>
      </c>
      <c r="B881" s="21" t="s">
        <v>23</v>
      </c>
      <c r="C881" s="14">
        <v>0</v>
      </c>
      <c r="D881" s="14">
        <v>0</v>
      </c>
      <c r="E881" s="14">
        <v>0</v>
      </c>
      <c r="F881" s="14"/>
      <c r="G881" s="14"/>
      <c r="H881" s="14"/>
    </row>
    <row r="882" spans="1:8" s="27" customFormat="1" ht="31.5" x14ac:dyDescent="0.25">
      <c r="A882" s="20">
        <v>11</v>
      </c>
      <c r="B882" s="21" t="s">
        <v>24</v>
      </c>
      <c r="C882" s="14"/>
      <c r="D882" s="14"/>
      <c r="E882" s="14"/>
      <c r="F882" s="14"/>
      <c r="G882" s="14"/>
      <c r="H882" s="14"/>
    </row>
    <row r="883" spans="1:8" s="27" customFormat="1" ht="47.25" x14ac:dyDescent="0.25">
      <c r="A883" s="20">
        <v>12</v>
      </c>
      <c r="B883" s="21" t="s">
        <v>25</v>
      </c>
      <c r="C883" s="14"/>
      <c r="D883" s="14"/>
      <c r="E883" s="14"/>
      <c r="F883" s="14"/>
      <c r="G883" s="14"/>
      <c r="H883" s="14"/>
    </row>
    <row r="884" spans="1:8" s="27" customFormat="1" ht="15.75" x14ac:dyDescent="0.25">
      <c r="A884" s="20">
        <v>13</v>
      </c>
      <c r="B884" s="21" t="s">
        <v>26</v>
      </c>
      <c r="C884" s="14">
        <v>39.1290014</v>
      </c>
      <c r="D884" s="14">
        <v>43.475943430000001</v>
      </c>
      <c r="E884" s="14">
        <v>44.86</v>
      </c>
      <c r="F884" s="14">
        <v>47.853999999999999</v>
      </c>
      <c r="G884" s="14">
        <v>48.46</v>
      </c>
      <c r="H884" s="14">
        <v>51.850999999999999</v>
      </c>
    </row>
    <row r="885" spans="1:8" s="15" customFormat="1" ht="15.75" x14ac:dyDescent="0.25">
      <c r="A885" s="20">
        <v>14</v>
      </c>
      <c r="B885" s="21" t="s">
        <v>16</v>
      </c>
      <c r="C885" s="14">
        <v>0</v>
      </c>
      <c r="D885" s="14">
        <f>D884/C884*100</f>
        <v>111.10925879646906</v>
      </c>
      <c r="E885" s="14">
        <f>E884/D884*100</f>
        <v>103.18349979507275</v>
      </c>
      <c r="F885" s="14">
        <f>F884/E884*100</f>
        <v>106.67409719126171</v>
      </c>
      <c r="G885" s="14">
        <f>G884/F884*100</f>
        <v>101.26635182011954</v>
      </c>
      <c r="H885" s="14">
        <f>H884/G884*100</f>
        <v>106.99752373091209</v>
      </c>
    </row>
    <row r="886" spans="1:8" s="27" customFormat="1" ht="15.75" x14ac:dyDescent="0.25">
      <c r="A886" s="31"/>
      <c r="B886" s="25" t="s">
        <v>33</v>
      </c>
      <c r="C886" s="14"/>
      <c r="D886" s="14"/>
      <c r="E886" s="14"/>
      <c r="F886" s="14"/>
      <c r="G886" s="14"/>
      <c r="H886" s="14"/>
    </row>
    <row r="887" spans="1:8" s="30" customFormat="1" ht="15.75" x14ac:dyDescent="0.25">
      <c r="A887" s="25"/>
      <c r="B887" s="28" t="s">
        <v>65</v>
      </c>
      <c r="C887" s="14"/>
      <c r="D887" s="14"/>
      <c r="E887" s="14"/>
      <c r="F887" s="14"/>
      <c r="G887" s="14"/>
      <c r="H887" s="14"/>
    </row>
    <row r="888" spans="1:8" s="27" customFormat="1" ht="15.75" x14ac:dyDescent="0.25">
      <c r="A888" s="20">
        <v>1</v>
      </c>
      <c r="B888" s="21" t="s">
        <v>13</v>
      </c>
      <c r="C888" s="14">
        <f t="shared" ref="C888:G888" si="456">C889+C894</f>
        <v>131.10000000000002</v>
      </c>
      <c r="D888" s="14">
        <f t="shared" si="456"/>
        <v>146.60000000000002</v>
      </c>
      <c r="E888" s="14">
        <f t="shared" si="456"/>
        <v>96.199999999999989</v>
      </c>
      <c r="F888" s="14">
        <f t="shared" si="456"/>
        <v>99</v>
      </c>
      <c r="G888" s="14">
        <f t="shared" si="456"/>
        <v>101.1</v>
      </c>
      <c r="H888" s="14">
        <f t="shared" ref="H888" si="457">H889+H894</f>
        <v>104.03999999999999</v>
      </c>
    </row>
    <row r="889" spans="1:8" s="27" customFormat="1" ht="15.75" x14ac:dyDescent="0.25">
      <c r="A889" s="20">
        <v>2</v>
      </c>
      <c r="B889" s="21" t="s">
        <v>15</v>
      </c>
      <c r="C889" s="14">
        <f t="shared" ref="C889:G889" si="458">C891+C892+C893</f>
        <v>32.800000000000004</v>
      </c>
      <c r="D889" s="14">
        <f t="shared" si="458"/>
        <v>72.400000000000006</v>
      </c>
      <c r="E889" s="14">
        <f t="shared" si="458"/>
        <v>52.199999999999996</v>
      </c>
      <c r="F889" s="14">
        <f t="shared" si="458"/>
        <v>55.4</v>
      </c>
      <c r="G889" s="14">
        <f t="shared" si="458"/>
        <v>58.2</v>
      </c>
      <c r="H889" s="14">
        <f t="shared" ref="H889" si="459">H891+H892+H893</f>
        <v>43.339999999999996</v>
      </c>
    </row>
    <row r="890" spans="1:8" s="15" customFormat="1" ht="15.75" x14ac:dyDescent="0.25">
      <c r="A890" s="20">
        <v>3</v>
      </c>
      <c r="B890" s="21" t="s">
        <v>16</v>
      </c>
      <c r="C890" s="14">
        <v>0</v>
      </c>
      <c r="D890" s="14">
        <f>D889/C889*100</f>
        <v>220.73170731707313</v>
      </c>
      <c r="E890" s="14">
        <f>E889/D889*100</f>
        <v>72.099447513812137</v>
      </c>
      <c r="F890" s="14">
        <f>F889/E889*100</f>
        <v>106.13026819923373</v>
      </c>
      <c r="G890" s="14">
        <f>G889/F889*100</f>
        <v>105.05415162454874</v>
      </c>
      <c r="H890" s="14">
        <f>H889/G889*100</f>
        <v>74.467353951890018</v>
      </c>
    </row>
    <row r="891" spans="1:8" s="27" customFormat="1" ht="15.75" x14ac:dyDescent="0.25">
      <c r="A891" s="20">
        <v>4</v>
      </c>
      <c r="B891" s="21" t="s">
        <v>17</v>
      </c>
      <c r="C891" s="14">
        <v>31.9</v>
      </c>
      <c r="D891" s="14">
        <v>58.1</v>
      </c>
      <c r="E891" s="14">
        <v>51.8</v>
      </c>
      <c r="F891" s="14">
        <v>54.9</v>
      </c>
      <c r="G891" s="14">
        <v>58.2</v>
      </c>
      <c r="H891" s="14">
        <v>43.3</v>
      </c>
    </row>
    <row r="892" spans="1:8" s="27" customFormat="1" ht="15.75" x14ac:dyDescent="0.25">
      <c r="A892" s="20">
        <v>5</v>
      </c>
      <c r="B892" s="21" t="s">
        <v>18</v>
      </c>
      <c r="C892" s="14">
        <v>0.7</v>
      </c>
      <c r="D892" s="14">
        <v>1.3</v>
      </c>
      <c r="E892" s="14">
        <v>0.4</v>
      </c>
      <c r="F892" s="14">
        <v>0.5</v>
      </c>
      <c r="G892" s="14">
        <v>0</v>
      </c>
      <c r="H892" s="14">
        <v>0.04</v>
      </c>
    </row>
    <row r="893" spans="1:8" s="27" customFormat="1" ht="31.5" x14ac:dyDescent="0.25">
      <c r="A893" s="20">
        <v>6</v>
      </c>
      <c r="B893" s="21" t="s">
        <v>19</v>
      </c>
      <c r="C893" s="14">
        <v>0.2</v>
      </c>
      <c r="D893" s="14">
        <v>13</v>
      </c>
      <c r="E893" s="14">
        <v>0</v>
      </c>
      <c r="F893" s="14">
        <v>0</v>
      </c>
      <c r="G893" s="14">
        <v>0</v>
      </c>
      <c r="H893" s="14">
        <v>0</v>
      </c>
    </row>
    <row r="894" spans="1:8" s="27" customFormat="1" ht="15.75" x14ac:dyDescent="0.25">
      <c r="A894" s="20">
        <v>7</v>
      </c>
      <c r="B894" s="21" t="s">
        <v>20</v>
      </c>
      <c r="C894" s="14">
        <f t="shared" ref="C894:G894" si="460">C895+C896+C897</f>
        <v>98.300000000000011</v>
      </c>
      <c r="D894" s="14">
        <f t="shared" si="460"/>
        <v>74.2</v>
      </c>
      <c r="E894" s="14">
        <f t="shared" si="460"/>
        <v>44</v>
      </c>
      <c r="F894" s="14">
        <f t="shared" si="460"/>
        <v>43.6</v>
      </c>
      <c r="G894" s="14">
        <f t="shared" si="460"/>
        <v>42.9</v>
      </c>
      <c r="H894" s="14">
        <f t="shared" ref="H894" si="461">H895+H896+H897</f>
        <v>60.7</v>
      </c>
    </row>
    <row r="895" spans="1:8" s="27" customFormat="1" ht="15.75" x14ac:dyDescent="0.25">
      <c r="A895" s="20">
        <v>8</v>
      </c>
      <c r="B895" s="21" t="s">
        <v>21</v>
      </c>
      <c r="C895" s="14">
        <v>65.7</v>
      </c>
      <c r="D895" s="14">
        <v>63.4</v>
      </c>
      <c r="E895" s="14">
        <v>44</v>
      </c>
      <c r="F895" s="14">
        <v>43.6</v>
      </c>
      <c r="G895" s="14">
        <v>42.9</v>
      </c>
      <c r="H895" s="14">
        <v>60.7</v>
      </c>
    </row>
    <row r="896" spans="1:8" s="27" customFormat="1" ht="15.75" x14ac:dyDescent="0.25">
      <c r="A896" s="20">
        <v>9</v>
      </c>
      <c r="B896" s="21" t="s">
        <v>22</v>
      </c>
      <c r="C896" s="14">
        <v>32.6</v>
      </c>
      <c r="D896" s="14">
        <v>10.8</v>
      </c>
      <c r="E896" s="14">
        <v>0</v>
      </c>
      <c r="F896" s="14"/>
      <c r="G896" s="14"/>
      <c r="H896" s="14"/>
    </row>
    <row r="897" spans="1:8" s="27" customFormat="1" ht="31.5" x14ac:dyDescent="0.25">
      <c r="A897" s="20">
        <v>10</v>
      </c>
      <c r="B897" s="21" t="s">
        <v>23</v>
      </c>
      <c r="C897" s="14"/>
      <c r="D897" s="14"/>
      <c r="E897" s="14"/>
      <c r="F897" s="14"/>
      <c r="G897" s="14"/>
      <c r="H897" s="14"/>
    </row>
    <row r="898" spans="1:8" s="27" customFormat="1" ht="31.5" x14ac:dyDescent="0.25">
      <c r="A898" s="20">
        <v>11</v>
      </c>
      <c r="B898" s="21" t="s">
        <v>24</v>
      </c>
      <c r="C898" s="14"/>
      <c r="D898" s="14"/>
      <c r="E898" s="14"/>
      <c r="F898" s="14"/>
      <c r="G898" s="14"/>
      <c r="H898" s="14"/>
    </row>
    <row r="899" spans="1:8" s="27" customFormat="1" ht="47.25" x14ac:dyDescent="0.25">
      <c r="A899" s="20">
        <v>12</v>
      </c>
      <c r="B899" s="21" t="s">
        <v>25</v>
      </c>
      <c r="C899" s="14"/>
      <c r="D899" s="14"/>
      <c r="E899" s="14"/>
      <c r="F899" s="14"/>
      <c r="G899" s="14"/>
      <c r="H899" s="14"/>
    </row>
    <row r="900" spans="1:8" s="27" customFormat="1" ht="15.75" x14ac:dyDescent="0.25">
      <c r="A900" s="20">
        <v>13</v>
      </c>
      <c r="B900" s="21" t="s">
        <v>26</v>
      </c>
      <c r="C900" s="14">
        <v>123</v>
      </c>
      <c r="D900" s="14">
        <v>144.30000000000001</v>
      </c>
      <c r="E900" s="14">
        <v>96.2</v>
      </c>
      <c r="F900" s="14">
        <v>99</v>
      </c>
      <c r="G900" s="14">
        <v>101.1</v>
      </c>
      <c r="H900" s="14">
        <v>104.04</v>
      </c>
    </row>
    <row r="901" spans="1:8" s="15" customFormat="1" ht="15.75" x14ac:dyDescent="0.25">
      <c r="A901" s="20">
        <v>14</v>
      </c>
      <c r="B901" s="21" t="s">
        <v>16</v>
      </c>
      <c r="C901" s="14">
        <v>0</v>
      </c>
      <c r="D901" s="14">
        <f>D900/C900*100</f>
        <v>117.31707317073172</v>
      </c>
      <c r="E901" s="14">
        <f>E900/D900*100</f>
        <v>66.666666666666657</v>
      </c>
      <c r="F901" s="14">
        <f>F900/E900*100</f>
        <v>102.9106029106029</v>
      </c>
      <c r="G901" s="14">
        <f>G900/F900*100</f>
        <v>102.12121212121212</v>
      </c>
      <c r="H901" s="14">
        <f>H900/G900*100</f>
        <v>102.90801186943621</v>
      </c>
    </row>
    <row r="902" spans="1:8" s="27" customFormat="1" ht="15.75" x14ac:dyDescent="0.25">
      <c r="A902" s="21"/>
      <c r="B902" s="28" t="s">
        <v>66</v>
      </c>
      <c r="C902" s="14"/>
      <c r="D902" s="14"/>
      <c r="E902" s="14"/>
      <c r="F902" s="14"/>
      <c r="G902" s="14"/>
      <c r="H902" s="14"/>
    </row>
    <row r="903" spans="1:8" s="27" customFormat="1" ht="15.75" x14ac:dyDescent="0.25">
      <c r="A903" s="20">
        <v>1</v>
      </c>
      <c r="B903" s="21" t="s">
        <v>13</v>
      </c>
      <c r="C903" s="14">
        <f t="shared" ref="C903:G903" si="462">C904+C909</f>
        <v>133.60399999999998</v>
      </c>
      <c r="D903" s="14">
        <f t="shared" si="462"/>
        <v>111.39999999999999</v>
      </c>
      <c r="E903" s="14">
        <f t="shared" si="462"/>
        <v>71.400000000000006</v>
      </c>
      <c r="F903" s="14">
        <f t="shared" si="462"/>
        <v>73</v>
      </c>
      <c r="G903" s="14">
        <f t="shared" si="462"/>
        <v>74.400000000000006</v>
      </c>
      <c r="H903" s="14">
        <f t="shared" ref="H903" si="463">H904+H909</f>
        <v>76.099999999999994</v>
      </c>
    </row>
    <row r="904" spans="1:8" s="27" customFormat="1" ht="15.75" x14ac:dyDescent="0.25">
      <c r="A904" s="20">
        <v>2</v>
      </c>
      <c r="B904" s="21" t="s">
        <v>15</v>
      </c>
      <c r="C904" s="14">
        <f t="shared" ref="C904:G904" si="464">C906+C907+C908</f>
        <v>16.504000000000001</v>
      </c>
      <c r="D904" s="14">
        <f t="shared" si="464"/>
        <v>42.3</v>
      </c>
      <c r="E904" s="14">
        <f t="shared" si="464"/>
        <v>33.200000000000003</v>
      </c>
      <c r="F904" s="14">
        <f t="shared" si="464"/>
        <v>35.1</v>
      </c>
      <c r="G904" s="14">
        <f t="shared" si="464"/>
        <v>37.1</v>
      </c>
      <c r="H904" s="14">
        <f t="shared" ref="H904" si="465">H906+H907+H908</f>
        <v>32.200000000000003</v>
      </c>
    </row>
    <row r="905" spans="1:8" s="27" customFormat="1" ht="15.75" x14ac:dyDescent="0.25">
      <c r="A905" s="20">
        <v>3</v>
      </c>
      <c r="B905" s="21" t="s">
        <v>16</v>
      </c>
      <c r="C905" s="14">
        <v>0</v>
      </c>
      <c r="D905" s="14">
        <f>D904/C904*100</f>
        <v>256.30150266602033</v>
      </c>
      <c r="E905" s="14">
        <f>E904/D904*100</f>
        <v>78.486997635933818</v>
      </c>
      <c r="F905" s="14">
        <f>F904/E904*100</f>
        <v>105.72289156626506</v>
      </c>
      <c r="G905" s="14">
        <f>G904/F904*100</f>
        <v>105.69800569800569</v>
      </c>
      <c r="H905" s="14">
        <f>H904/G904*100</f>
        <v>86.79245283018868</v>
      </c>
    </row>
    <row r="906" spans="1:8" s="27" customFormat="1" ht="15.75" x14ac:dyDescent="0.25">
      <c r="A906" s="20">
        <v>4</v>
      </c>
      <c r="B906" s="21" t="s">
        <v>17</v>
      </c>
      <c r="C906" s="14">
        <v>16.5</v>
      </c>
      <c r="D906" s="14">
        <v>41.4</v>
      </c>
      <c r="E906" s="14">
        <v>33.200000000000003</v>
      </c>
      <c r="F906" s="14">
        <v>35.1</v>
      </c>
      <c r="G906" s="14">
        <v>37.1</v>
      </c>
      <c r="H906" s="14">
        <v>32.200000000000003</v>
      </c>
    </row>
    <row r="907" spans="1:8" s="27" customFormat="1" ht="15.75" x14ac:dyDescent="0.25">
      <c r="A907" s="20">
        <v>5</v>
      </c>
      <c r="B907" s="21" t="s">
        <v>18</v>
      </c>
      <c r="C907" s="14">
        <v>4.0000000000000001E-3</v>
      </c>
      <c r="D907" s="14">
        <v>0</v>
      </c>
      <c r="E907" s="14">
        <v>0</v>
      </c>
      <c r="F907" s="14">
        <v>0</v>
      </c>
      <c r="G907" s="14">
        <v>0</v>
      </c>
      <c r="H907" s="14">
        <v>0</v>
      </c>
    </row>
    <row r="908" spans="1:8" s="27" customFormat="1" ht="31.5" x14ac:dyDescent="0.25">
      <c r="A908" s="20">
        <v>6</v>
      </c>
      <c r="B908" s="21" t="s">
        <v>19</v>
      </c>
      <c r="C908" s="14">
        <v>0</v>
      </c>
      <c r="D908" s="14">
        <v>0.9</v>
      </c>
      <c r="E908" s="14">
        <v>0</v>
      </c>
      <c r="F908" s="14">
        <v>0</v>
      </c>
      <c r="G908" s="14">
        <v>0</v>
      </c>
      <c r="H908" s="14">
        <v>0</v>
      </c>
    </row>
    <row r="909" spans="1:8" s="27" customFormat="1" ht="15.75" x14ac:dyDescent="0.25">
      <c r="A909" s="20">
        <v>7</v>
      </c>
      <c r="B909" s="21" t="s">
        <v>20</v>
      </c>
      <c r="C909" s="14">
        <f t="shared" ref="C909:G909" si="466">C910+C911+C912</f>
        <v>117.1</v>
      </c>
      <c r="D909" s="14">
        <f t="shared" si="466"/>
        <v>69.099999999999994</v>
      </c>
      <c r="E909" s="14">
        <f t="shared" si="466"/>
        <v>38.200000000000003</v>
      </c>
      <c r="F909" s="14">
        <f t="shared" si="466"/>
        <v>37.9</v>
      </c>
      <c r="G909" s="14">
        <f t="shared" si="466"/>
        <v>37.299999999999997</v>
      </c>
      <c r="H909" s="14">
        <f t="shared" ref="H909" si="467">H910+H911+H912</f>
        <v>43.9</v>
      </c>
    </row>
    <row r="910" spans="1:8" s="27" customFormat="1" ht="15.75" x14ac:dyDescent="0.25">
      <c r="A910" s="20">
        <v>8</v>
      </c>
      <c r="B910" s="21" t="s">
        <v>21</v>
      </c>
      <c r="C910" s="14">
        <v>44.8</v>
      </c>
      <c r="D910" s="14">
        <v>48.3</v>
      </c>
      <c r="E910" s="14">
        <v>38.200000000000003</v>
      </c>
      <c r="F910" s="14">
        <v>37.9</v>
      </c>
      <c r="G910" s="14">
        <v>37.299999999999997</v>
      </c>
      <c r="H910" s="14">
        <v>43.9</v>
      </c>
    </row>
    <row r="911" spans="1:8" s="27" customFormat="1" ht="15.75" x14ac:dyDescent="0.25">
      <c r="A911" s="20">
        <v>9</v>
      </c>
      <c r="B911" s="21" t="s">
        <v>22</v>
      </c>
      <c r="C911" s="14">
        <v>72.3</v>
      </c>
      <c r="D911" s="14">
        <v>20.8</v>
      </c>
      <c r="E911" s="14">
        <v>0</v>
      </c>
      <c r="F911" s="14"/>
      <c r="G911" s="14"/>
      <c r="H911" s="14"/>
    </row>
    <row r="912" spans="1:8" s="27" customFormat="1" ht="31.5" x14ac:dyDescent="0.25">
      <c r="A912" s="20">
        <v>10</v>
      </c>
      <c r="B912" s="21" t="s">
        <v>23</v>
      </c>
      <c r="C912" s="14"/>
      <c r="D912" s="14"/>
      <c r="E912" s="14"/>
      <c r="F912" s="14"/>
      <c r="G912" s="14"/>
      <c r="H912" s="14"/>
    </row>
    <row r="913" spans="1:8" s="27" customFormat="1" ht="31.5" x14ac:dyDescent="0.25">
      <c r="A913" s="20">
        <v>11</v>
      </c>
      <c r="B913" s="21" t="s">
        <v>24</v>
      </c>
      <c r="C913" s="14"/>
      <c r="D913" s="14"/>
      <c r="E913" s="14"/>
      <c r="F913" s="14"/>
      <c r="G913" s="14"/>
      <c r="H913" s="14"/>
    </row>
    <row r="914" spans="1:8" s="27" customFormat="1" ht="47.25" x14ac:dyDescent="0.25">
      <c r="A914" s="20">
        <v>12</v>
      </c>
      <c r="B914" s="21" t="s">
        <v>25</v>
      </c>
      <c r="C914" s="14"/>
      <c r="D914" s="14"/>
      <c r="E914" s="14"/>
      <c r="F914" s="14"/>
      <c r="G914" s="14"/>
      <c r="H914" s="14"/>
    </row>
    <row r="915" spans="1:8" s="27" customFormat="1" ht="15.75" x14ac:dyDescent="0.25">
      <c r="A915" s="20">
        <v>13</v>
      </c>
      <c r="B915" s="21" t="s">
        <v>26</v>
      </c>
      <c r="C915" s="14">
        <v>132</v>
      </c>
      <c r="D915" s="14">
        <v>94.5</v>
      </c>
      <c r="E915" s="14">
        <v>71.400000000000006</v>
      </c>
      <c r="F915" s="14">
        <v>73</v>
      </c>
      <c r="G915" s="14">
        <v>74.400000000000006</v>
      </c>
      <c r="H915" s="14">
        <v>76.099999999999994</v>
      </c>
    </row>
    <row r="916" spans="1:8" s="27" customFormat="1" ht="15.75" x14ac:dyDescent="0.25">
      <c r="A916" s="20">
        <v>14</v>
      </c>
      <c r="B916" s="21" t="s">
        <v>16</v>
      </c>
      <c r="C916" s="14">
        <v>0</v>
      </c>
      <c r="D916" s="14">
        <f>D915/C915*100</f>
        <v>71.590909090909093</v>
      </c>
      <c r="E916" s="14">
        <f>E915/D915*100</f>
        <v>75.555555555555571</v>
      </c>
      <c r="F916" s="14">
        <f>F915/E915*100</f>
        <v>102.24089635854341</v>
      </c>
      <c r="G916" s="14">
        <f>G915/F915*100</f>
        <v>101.91780821917808</v>
      </c>
      <c r="H916" s="14">
        <f>H915/G915*100</f>
        <v>102.28494623655912</v>
      </c>
    </row>
    <row r="917" spans="1:8" s="27" customFormat="1" ht="15.75" x14ac:dyDescent="0.25">
      <c r="A917" s="21"/>
      <c r="B917" s="28" t="s">
        <v>67</v>
      </c>
      <c r="C917" s="14"/>
      <c r="D917" s="14"/>
      <c r="E917" s="14"/>
      <c r="F917" s="14"/>
      <c r="G917" s="14"/>
      <c r="H917" s="14"/>
    </row>
    <row r="918" spans="1:8" s="27" customFormat="1" ht="15.75" x14ac:dyDescent="0.25">
      <c r="A918" s="20">
        <v>1</v>
      </c>
      <c r="B918" s="21" t="s">
        <v>13</v>
      </c>
      <c r="C918" s="14">
        <f t="shared" ref="C918:G918" si="468">C919+C924</f>
        <v>137.29999999999998</v>
      </c>
      <c r="D918" s="14">
        <f t="shared" si="468"/>
        <v>103.7</v>
      </c>
      <c r="E918" s="14">
        <f t="shared" si="468"/>
        <v>61.93</v>
      </c>
      <c r="F918" s="14">
        <f t="shared" si="468"/>
        <v>62.84</v>
      </c>
      <c r="G918" s="14">
        <f t="shared" si="468"/>
        <v>64.539999999999992</v>
      </c>
      <c r="H918" s="14">
        <f t="shared" ref="H918" si="469">H919+H924</f>
        <v>65.58</v>
      </c>
    </row>
    <row r="919" spans="1:8" s="27" customFormat="1" ht="15.75" x14ac:dyDescent="0.25">
      <c r="A919" s="20">
        <v>2</v>
      </c>
      <c r="B919" s="21" t="s">
        <v>15</v>
      </c>
      <c r="C919" s="14">
        <f t="shared" ref="C919:G919" si="470">C921+C922+C923</f>
        <v>14.6</v>
      </c>
      <c r="D919" s="14">
        <f t="shared" si="470"/>
        <v>28.700000000000003</v>
      </c>
      <c r="E919" s="14">
        <f t="shared" si="470"/>
        <v>27.130000000000003</v>
      </c>
      <c r="F919" s="14">
        <f t="shared" si="470"/>
        <v>28.74</v>
      </c>
      <c r="G919" s="14">
        <f t="shared" si="470"/>
        <v>31.04</v>
      </c>
      <c r="H919" s="14">
        <f t="shared" ref="H919" si="471">H921+H922+H923</f>
        <v>23.08</v>
      </c>
    </row>
    <row r="920" spans="1:8" s="27" customFormat="1" ht="15.75" x14ac:dyDescent="0.25">
      <c r="A920" s="20">
        <v>3</v>
      </c>
      <c r="B920" s="21" t="s">
        <v>16</v>
      </c>
      <c r="C920" s="14">
        <v>0</v>
      </c>
      <c r="D920" s="14">
        <f>D919/C919*100</f>
        <v>196.57534246575347</v>
      </c>
      <c r="E920" s="14">
        <f>E919/D919*100</f>
        <v>94.529616724738673</v>
      </c>
      <c r="F920" s="14">
        <f>F919/E919*100</f>
        <v>105.93438997419828</v>
      </c>
      <c r="G920" s="14">
        <f>G919/F919*100</f>
        <v>108.00278357689632</v>
      </c>
      <c r="H920" s="14">
        <f>H919/G919*100</f>
        <v>74.355670103092777</v>
      </c>
    </row>
    <row r="921" spans="1:8" s="27" customFormat="1" ht="15.75" x14ac:dyDescent="0.25">
      <c r="A921" s="20">
        <v>4</v>
      </c>
      <c r="B921" s="21" t="s">
        <v>17</v>
      </c>
      <c r="C921" s="14">
        <v>14.5</v>
      </c>
      <c r="D921" s="14">
        <v>28.6</v>
      </c>
      <c r="E921" s="14">
        <v>27.1</v>
      </c>
      <c r="F921" s="14">
        <v>28.7</v>
      </c>
      <c r="G921" s="14">
        <v>31</v>
      </c>
      <c r="H921" s="14">
        <v>23</v>
      </c>
    </row>
    <row r="922" spans="1:8" s="27" customFormat="1" ht="15.75" x14ac:dyDescent="0.25">
      <c r="A922" s="20">
        <v>5</v>
      </c>
      <c r="B922" s="21" t="s">
        <v>18</v>
      </c>
      <c r="C922" s="14">
        <v>0.1</v>
      </c>
      <c r="D922" s="14">
        <v>0.1</v>
      </c>
      <c r="E922" s="14">
        <v>0.03</v>
      </c>
      <c r="F922" s="14">
        <v>0.04</v>
      </c>
      <c r="G922" s="14">
        <v>0.04</v>
      </c>
      <c r="H922" s="14">
        <v>0.08</v>
      </c>
    </row>
    <row r="923" spans="1:8" s="27" customFormat="1" ht="31.5" x14ac:dyDescent="0.25">
      <c r="A923" s="20">
        <v>6</v>
      </c>
      <c r="B923" s="21" t="s">
        <v>19</v>
      </c>
      <c r="C923" s="14"/>
      <c r="D923" s="14"/>
      <c r="E923" s="14"/>
      <c r="F923" s="14"/>
      <c r="G923" s="14"/>
      <c r="H923" s="14"/>
    </row>
    <row r="924" spans="1:8" s="27" customFormat="1" ht="15.75" x14ac:dyDescent="0.25">
      <c r="A924" s="20">
        <v>7</v>
      </c>
      <c r="B924" s="21" t="s">
        <v>20</v>
      </c>
      <c r="C924" s="14">
        <f t="shared" ref="C924:G924" si="472">C925+C926+C927</f>
        <v>122.69999999999999</v>
      </c>
      <c r="D924" s="14">
        <f t="shared" si="472"/>
        <v>75</v>
      </c>
      <c r="E924" s="14">
        <f t="shared" si="472"/>
        <v>34.799999999999997</v>
      </c>
      <c r="F924" s="14">
        <f t="shared" si="472"/>
        <v>34.1</v>
      </c>
      <c r="G924" s="14">
        <f t="shared" si="472"/>
        <v>33.5</v>
      </c>
      <c r="H924" s="14">
        <f t="shared" ref="H924" si="473">H925+H926+H927</f>
        <v>42.5</v>
      </c>
    </row>
    <row r="925" spans="1:8" s="27" customFormat="1" ht="15.75" x14ac:dyDescent="0.25">
      <c r="A925" s="20">
        <v>8</v>
      </c>
      <c r="B925" s="21" t="s">
        <v>21</v>
      </c>
      <c r="C925" s="14">
        <v>44.4</v>
      </c>
      <c r="D925" s="14">
        <v>43.2</v>
      </c>
      <c r="E925" s="14">
        <v>34.799999999999997</v>
      </c>
      <c r="F925" s="14">
        <v>34.1</v>
      </c>
      <c r="G925" s="14">
        <v>33.5</v>
      </c>
      <c r="H925" s="14">
        <v>42.5</v>
      </c>
    </row>
    <row r="926" spans="1:8" s="27" customFormat="1" ht="15.75" x14ac:dyDescent="0.25">
      <c r="A926" s="20">
        <v>9</v>
      </c>
      <c r="B926" s="21" t="s">
        <v>22</v>
      </c>
      <c r="C926" s="14">
        <v>78.3</v>
      </c>
      <c r="D926" s="14">
        <v>31.8</v>
      </c>
      <c r="E926" s="14">
        <v>0</v>
      </c>
      <c r="F926" s="14"/>
      <c r="G926" s="14"/>
      <c r="H926" s="14"/>
    </row>
    <row r="927" spans="1:8" s="27" customFormat="1" ht="31.5" x14ac:dyDescent="0.25">
      <c r="A927" s="20">
        <v>10</v>
      </c>
      <c r="B927" s="21" t="s">
        <v>23</v>
      </c>
      <c r="C927" s="14"/>
      <c r="D927" s="14"/>
      <c r="E927" s="14"/>
      <c r="F927" s="14"/>
      <c r="G927" s="14"/>
      <c r="H927" s="14"/>
    </row>
    <row r="928" spans="1:8" s="27" customFormat="1" ht="31.5" x14ac:dyDescent="0.25">
      <c r="A928" s="20">
        <v>11</v>
      </c>
      <c r="B928" s="21" t="s">
        <v>24</v>
      </c>
      <c r="C928" s="14"/>
      <c r="D928" s="14"/>
      <c r="E928" s="14"/>
      <c r="F928" s="14"/>
      <c r="G928" s="14"/>
      <c r="H928" s="14"/>
    </row>
    <row r="929" spans="1:8" s="27" customFormat="1" ht="47.25" x14ac:dyDescent="0.25">
      <c r="A929" s="20">
        <v>12</v>
      </c>
      <c r="B929" s="21" t="s">
        <v>25</v>
      </c>
      <c r="C929" s="14"/>
      <c r="D929" s="14"/>
      <c r="E929" s="14"/>
      <c r="F929" s="14"/>
      <c r="G929" s="14"/>
      <c r="H929" s="14"/>
    </row>
    <row r="930" spans="1:8" s="27" customFormat="1" ht="15.75" x14ac:dyDescent="0.25">
      <c r="A930" s="20">
        <v>13</v>
      </c>
      <c r="B930" s="21" t="s">
        <v>26</v>
      </c>
      <c r="C930" s="14">
        <v>134</v>
      </c>
      <c r="D930" s="14">
        <v>103.3</v>
      </c>
      <c r="E930" s="14">
        <v>61.9</v>
      </c>
      <c r="F930" s="14">
        <v>62.84</v>
      </c>
      <c r="G930" s="14">
        <v>64.540000000000006</v>
      </c>
      <c r="H930" s="14">
        <v>65.58</v>
      </c>
    </row>
    <row r="931" spans="1:8" s="27" customFormat="1" ht="15.75" x14ac:dyDescent="0.25">
      <c r="A931" s="20">
        <v>14</v>
      </c>
      <c r="B931" s="21" t="s">
        <v>16</v>
      </c>
      <c r="C931" s="14">
        <v>0</v>
      </c>
      <c r="D931" s="14">
        <f>D930/C930*100</f>
        <v>77.089552238805965</v>
      </c>
      <c r="E931" s="14">
        <f>E930/D930*100</f>
        <v>59.922555663117137</v>
      </c>
      <c r="F931" s="14">
        <f>F930/E930*100</f>
        <v>101.51857835218094</v>
      </c>
      <c r="G931" s="14">
        <f>G930/F930*100</f>
        <v>102.70528325907067</v>
      </c>
      <c r="H931" s="14">
        <f>H930/G930*100</f>
        <v>101.61140378060117</v>
      </c>
    </row>
    <row r="932" spans="1:8" s="27" customFormat="1" ht="31.5" x14ac:dyDescent="0.25">
      <c r="A932" s="21"/>
      <c r="B932" s="28" t="s">
        <v>68</v>
      </c>
      <c r="C932" s="14"/>
      <c r="D932" s="14"/>
      <c r="E932" s="14"/>
      <c r="F932" s="14"/>
      <c r="G932" s="14"/>
      <c r="H932" s="14"/>
    </row>
    <row r="933" spans="1:8" s="27" customFormat="1" ht="15.75" x14ac:dyDescent="0.25">
      <c r="A933" s="20">
        <v>1</v>
      </c>
      <c r="B933" s="21" t="s">
        <v>13</v>
      </c>
      <c r="C933" s="14">
        <f t="shared" ref="C933:G933" si="474">C934+C939</f>
        <v>146.29000000000002</v>
      </c>
      <c r="D933" s="14">
        <f t="shared" si="474"/>
        <v>41.599999999999994</v>
      </c>
      <c r="E933" s="14">
        <f t="shared" si="474"/>
        <v>47.2</v>
      </c>
      <c r="F933" s="14">
        <f t="shared" si="474"/>
        <v>48.2</v>
      </c>
      <c r="G933" s="14">
        <f t="shared" si="474"/>
        <v>49</v>
      </c>
      <c r="H933" s="14">
        <f t="shared" ref="H933" si="475">H934+H939</f>
        <v>49.6</v>
      </c>
    </row>
    <row r="934" spans="1:8" s="27" customFormat="1" ht="15.75" x14ac:dyDescent="0.25">
      <c r="A934" s="20">
        <v>2</v>
      </c>
      <c r="B934" s="21" t="s">
        <v>15</v>
      </c>
      <c r="C934" s="14">
        <f t="shared" ref="C934:G934" si="476">C936+C937+C938</f>
        <v>2.4899999999999998</v>
      </c>
      <c r="D934" s="14">
        <f t="shared" si="476"/>
        <v>4.1999999999999993</v>
      </c>
      <c r="E934" s="14">
        <f t="shared" si="476"/>
        <v>3.7</v>
      </c>
      <c r="F934" s="14">
        <f t="shared" si="476"/>
        <v>4</v>
      </c>
      <c r="G934" s="14">
        <f t="shared" si="476"/>
        <v>4.2</v>
      </c>
      <c r="H934" s="14">
        <f t="shared" ref="H934" si="477">H936+H937+H938</f>
        <v>5.0999999999999996</v>
      </c>
    </row>
    <row r="935" spans="1:8" s="27" customFormat="1" ht="15.75" x14ac:dyDescent="0.25">
      <c r="A935" s="20">
        <v>3</v>
      </c>
      <c r="B935" s="21" t="s">
        <v>16</v>
      </c>
      <c r="C935" s="14">
        <v>0</v>
      </c>
      <c r="D935" s="14">
        <f>D934/C934*100</f>
        <v>168.67469879518072</v>
      </c>
      <c r="E935" s="14">
        <f>E934/D934*100</f>
        <v>88.095238095238116</v>
      </c>
      <c r="F935" s="14">
        <f>F934/E934*100</f>
        <v>108.1081081081081</v>
      </c>
      <c r="G935" s="14">
        <f>G934/F934*100</f>
        <v>105</v>
      </c>
      <c r="H935" s="14">
        <f>H934/G934*100</f>
        <v>121.42857142857142</v>
      </c>
    </row>
    <row r="936" spans="1:8" s="27" customFormat="1" ht="15.75" x14ac:dyDescent="0.25">
      <c r="A936" s="20">
        <v>4</v>
      </c>
      <c r="B936" s="21" t="s">
        <v>17</v>
      </c>
      <c r="C936" s="14">
        <v>2.4</v>
      </c>
      <c r="D936" s="14">
        <v>4.0999999999999996</v>
      </c>
      <c r="E936" s="14">
        <v>3.6</v>
      </c>
      <c r="F936" s="14">
        <v>4</v>
      </c>
      <c r="G936" s="14">
        <v>4.2</v>
      </c>
      <c r="H936" s="14">
        <v>5</v>
      </c>
    </row>
    <row r="937" spans="1:8" s="27" customFormat="1" ht="15.75" x14ac:dyDescent="0.25">
      <c r="A937" s="20">
        <v>5</v>
      </c>
      <c r="B937" s="21" t="s">
        <v>18</v>
      </c>
      <c r="C937" s="14">
        <v>0.09</v>
      </c>
      <c r="D937" s="14">
        <v>0.1</v>
      </c>
      <c r="E937" s="14">
        <v>0.1</v>
      </c>
      <c r="F937" s="14">
        <v>0</v>
      </c>
      <c r="G937" s="14">
        <v>0</v>
      </c>
      <c r="H937" s="14">
        <v>0.1</v>
      </c>
    </row>
    <row r="938" spans="1:8" s="27" customFormat="1" ht="31.5" x14ac:dyDescent="0.25">
      <c r="A938" s="20">
        <v>6</v>
      </c>
      <c r="B938" s="21" t="s">
        <v>19</v>
      </c>
      <c r="C938" s="14">
        <v>0</v>
      </c>
      <c r="D938" s="14">
        <v>0</v>
      </c>
      <c r="E938" s="14">
        <v>0</v>
      </c>
      <c r="F938" s="14">
        <v>0</v>
      </c>
      <c r="G938" s="14">
        <v>0</v>
      </c>
      <c r="H938" s="14"/>
    </row>
    <row r="939" spans="1:8" s="27" customFormat="1" ht="15.75" x14ac:dyDescent="0.25">
      <c r="A939" s="20">
        <v>7</v>
      </c>
      <c r="B939" s="21" t="s">
        <v>20</v>
      </c>
      <c r="C939" s="14">
        <f t="shared" ref="C939:G939" si="478">C940+C941+C942</f>
        <v>143.80000000000001</v>
      </c>
      <c r="D939" s="14">
        <f t="shared" si="478"/>
        <v>37.4</v>
      </c>
      <c r="E939" s="14">
        <f t="shared" si="478"/>
        <v>43.5</v>
      </c>
      <c r="F939" s="14">
        <f t="shared" si="478"/>
        <v>44.2</v>
      </c>
      <c r="G939" s="14">
        <f t="shared" si="478"/>
        <v>44.8</v>
      </c>
      <c r="H939" s="14">
        <f t="shared" ref="H939" si="479">H940+H941+H942</f>
        <v>44.5</v>
      </c>
    </row>
    <row r="940" spans="1:8" s="27" customFormat="1" ht="15.75" x14ac:dyDescent="0.25">
      <c r="A940" s="20">
        <v>8</v>
      </c>
      <c r="B940" s="21" t="s">
        <v>21</v>
      </c>
      <c r="C940" s="14">
        <v>34.9</v>
      </c>
      <c r="D940" s="14">
        <v>37.299999999999997</v>
      </c>
      <c r="E940" s="14">
        <v>43.5</v>
      </c>
      <c r="F940" s="14">
        <v>44.2</v>
      </c>
      <c r="G940" s="14">
        <v>44.8</v>
      </c>
      <c r="H940" s="14">
        <v>44.5</v>
      </c>
    </row>
    <row r="941" spans="1:8" s="27" customFormat="1" ht="15.75" x14ac:dyDescent="0.25">
      <c r="A941" s="20">
        <v>9</v>
      </c>
      <c r="B941" s="21" t="s">
        <v>22</v>
      </c>
      <c r="C941" s="14">
        <v>108.9</v>
      </c>
      <c r="D941" s="14">
        <v>0.1</v>
      </c>
      <c r="E941" s="14">
        <v>0</v>
      </c>
      <c r="F941" s="14"/>
      <c r="G941" s="14"/>
      <c r="H941" s="14"/>
    </row>
    <row r="942" spans="1:8" s="27" customFormat="1" ht="31.5" x14ac:dyDescent="0.25">
      <c r="A942" s="20">
        <v>10</v>
      </c>
      <c r="B942" s="21" t="s">
        <v>23</v>
      </c>
      <c r="C942" s="14"/>
      <c r="D942" s="14"/>
      <c r="E942" s="14"/>
      <c r="F942" s="14"/>
      <c r="G942" s="14"/>
      <c r="H942" s="14"/>
    </row>
    <row r="943" spans="1:8" s="27" customFormat="1" ht="31.5" x14ac:dyDescent="0.25">
      <c r="A943" s="20">
        <v>11</v>
      </c>
      <c r="B943" s="21" t="s">
        <v>24</v>
      </c>
      <c r="C943" s="14"/>
      <c r="D943" s="14"/>
      <c r="E943" s="14"/>
      <c r="F943" s="14"/>
      <c r="G943" s="14"/>
      <c r="H943" s="14"/>
    </row>
    <row r="944" spans="1:8" s="27" customFormat="1" ht="47.25" x14ac:dyDescent="0.25">
      <c r="A944" s="20">
        <v>12</v>
      </c>
      <c r="B944" s="21" t="s">
        <v>25</v>
      </c>
      <c r="C944" s="14"/>
      <c r="D944" s="14"/>
      <c r="E944" s="14"/>
      <c r="F944" s="14"/>
      <c r="G944" s="14"/>
      <c r="H944" s="14"/>
    </row>
    <row r="945" spans="1:8" s="27" customFormat="1" ht="15.75" x14ac:dyDescent="0.25">
      <c r="A945" s="20">
        <v>13</v>
      </c>
      <c r="B945" s="21" t="s">
        <v>26</v>
      </c>
      <c r="C945" s="14">
        <v>146</v>
      </c>
      <c r="D945" s="14">
        <v>41.4</v>
      </c>
      <c r="E945" s="14">
        <v>47.2</v>
      </c>
      <c r="F945" s="14">
        <v>48.2</v>
      </c>
      <c r="G945" s="14">
        <v>49</v>
      </c>
      <c r="H945" s="14">
        <v>49.6</v>
      </c>
    </row>
    <row r="946" spans="1:8" s="27" customFormat="1" ht="15.75" x14ac:dyDescent="0.25">
      <c r="A946" s="20">
        <v>14</v>
      </c>
      <c r="B946" s="21" t="s">
        <v>16</v>
      </c>
      <c r="C946" s="14">
        <v>0</v>
      </c>
      <c r="D946" s="14">
        <f>D945/C945*100</f>
        <v>28.356164383561644</v>
      </c>
      <c r="E946" s="14">
        <f>E945/D945*100</f>
        <v>114.00966183574882</v>
      </c>
      <c r="F946" s="14">
        <f>F945/E945*100</f>
        <v>102.11864406779661</v>
      </c>
      <c r="G946" s="14">
        <f>G945/F945*100</f>
        <v>101.65975103734439</v>
      </c>
      <c r="H946" s="14">
        <f>H945/G945*100</f>
        <v>101.22448979591836</v>
      </c>
    </row>
    <row r="947" spans="1:8" s="27" customFormat="1" ht="15.75" x14ac:dyDescent="0.25">
      <c r="A947" s="21"/>
      <c r="B947" s="28" t="s">
        <v>69</v>
      </c>
      <c r="C947" s="29"/>
      <c r="D947" s="32"/>
      <c r="E947" s="32"/>
      <c r="F947" s="32"/>
      <c r="G947" s="32"/>
      <c r="H947" s="32"/>
    </row>
    <row r="948" spans="1:8" s="27" customFormat="1" ht="15.75" x14ac:dyDescent="0.25">
      <c r="A948" s="20">
        <v>1</v>
      </c>
      <c r="B948" s="21" t="s">
        <v>13</v>
      </c>
      <c r="C948" s="14">
        <f t="shared" ref="C948:G948" si="480">C949+C954</f>
        <v>66.600000000000009</v>
      </c>
      <c r="D948" s="14">
        <f t="shared" si="480"/>
        <v>111</v>
      </c>
      <c r="E948" s="14">
        <f t="shared" si="480"/>
        <v>48</v>
      </c>
      <c r="F948" s="14">
        <f t="shared" si="480"/>
        <v>49</v>
      </c>
      <c r="G948" s="14">
        <f t="shared" si="480"/>
        <v>50</v>
      </c>
      <c r="H948" s="14">
        <f t="shared" ref="H948" si="481">H949+H954</f>
        <v>51.2</v>
      </c>
    </row>
    <row r="949" spans="1:8" s="27" customFormat="1" ht="15.75" x14ac:dyDescent="0.25">
      <c r="A949" s="20">
        <v>2</v>
      </c>
      <c r="B949" s="21" t="s">
        <v>15</v>
      </c>
      <c r="C949" s="14">
        <f t="shared" ref="C949:G949" si="482">C951+C952+C953</f>
        <v>13.7</v>
      </c>
      <c r="D949" s="14">
        <f t="shared" si="482"/>
        <v>22.4</v>
      </c>
      <c r="E949" s="14">
        <f t="shared" si="482"/>
        <v>17.600000000000001</v>
      </c>
      <c r="F949" s="14">
        <f t="shared" si="482"/>
        <v>18.7</v>
      </c>
      <c r="G949" s="14">
        <f t="shared" si="482"/>
        <v>20</v>
      </c>
      <c r="H949" s="14">
        <f t="shared" ref="H949" si="483">H951+H952+H953</f>
        <v>16.2</v>
      </c>
    </row>
    <row r="950" spans="1:8" s="27" customFormat="1" ht="15.75" x14ac:dyDescent="0.25">
      <c r="A950" s="20">
        <v>3</v>
      </c>
      <c r="B950" s="21" t="s">
        <v>16</v>
      </c>
      <c r="C950" s="14">
        <v>0</v>
      </c>
      <c r="D950" s="14">
        <f>D949/C949*100</f>
        <v>163.50364963503651</v>
      </c>
      <c r="E950" s="14">
        <f>E949/D949*100</f>
        <v>78.571428571428584</v>
      </c>
      <c r="F950" s="14">
        <f>F949/E949*100</f>
        <v>106.24999999999997</v>
      </c>
      <c r="G950" s="14">
        <f>G949/F949*100</f>
        <v>106.95187165775401</v>
      </c>
      <c r="H950" s="14">
        <f>H949/G949*100</f>
        <v>81</v>
      </c>
    </row>
    <row r="951" spans="1:8" s="27" customFormat="1" ht="15.75" x14ac:dyDescent="0.25">
      <c r="A951" s="20">
        <v>4</v>
      </c>
      <c r="B951" s="21" t="s">
        <v>17</v>
      </c>
      <c r="C951" s="14">
        <v>13.7</v>
      </c>
      <c r="D951" s="14">
        <v>22.4</v>
      </c>
      <c r="E951" s="14">
        <v>17.600000000000001</v>
      </c>
      <c r="F951" s="14">
        <v>18.7</v>
      </c>
      <c r="G951" s="14">
        <v>20</v>
      </c>
      <c r="H951" s="14">
        <v>16.2</v>
      </c>
    </row>
    <row r="952" spans="1:8" s="27" customFormat="1" ht="15.75" x14ac:dyDescent="0.25">
      <c r="A952" s="20">
        <v>5</v>
      </c>
      <c r="B952" s="21" t="s">
        <v>18</v>
      </c>
      <c r="C952" s="14">
        <v>0</v>
      </c>
      <c r="D952" s="14">
        <v>0</v>
      </c>
      <c r="E952" s="14">
        <v>0</v>
      </c>
      <c r="F952" s="14">
        <v>0</v>
      </c>
      <c r="G952" s="14">
        <v>0</v>
      </c>
      <c r="H952" s="14">
        <v>0</v>
      </c>
    </row>
    <row r="953" spans="1:8" s="27" customFormat="1" ht="31.5" x14ac:dyDescent="0.25">
      <c r="A953" s="20">
        <v>6</v>
      </c>
      <c r="B953" s="21" t="s">
        <v>19</v>
      </c>
      <c r="C953" s="14">
        <v>0</v>
      </c>
      <c r="D953" s="14">
        <v>0</v>
      </c>
      <c r="E953" s="14">
        <v>0</v>
      </c>
      <c r="F953" s="14">
        <v>0</v>
      </c>
      <c r="G953" s="14">
        <v>0</v>
      </c>
      <c r="H953" s="14"/>
    </row>
    <row r="954" spans="1:8" s="27" customFormat="1" ht="15.75" x14ac:dyDescent="0.25">
      <c r="A954" s="20">
        <v>7</v>
      </c>
      <c r="B954" s="21" t="s">
        <v>20</v>
      </c>
      <c r="C954" s="14">
        <f t="shared" ref="C954:G954" si="484">C955+C956+C957</f>
        <v>52.900000000000006</v>
      </c>
      <c r="D954" s="14">
        <f t="shared" si="484"/>
        <v>88.6</v>
      </c>
      <c r="E954" s="14">
        <f t="shared" si="484"/>
        <v>30.4</v>
      </c>
      <c r="F954" s="14">
        <f t="shared" si="484"/>
        <v>30.3</v>
      </c>
      <c r="G954" s="14">
        <f t="shared" si="484"/>
        <v>30</v>
      </c>
      <c r="H954" s="14">
        <f t="shared" ref="H954" si="485">H955+H956+H957</f>
        <v>35</v>
      </c>
    </row>
    <row r="955" spans="1:8" s="27" customFormat="1" ht="15.75" x14ac:dyDescent="0.25">
      <c r="A955" s="20">
        <v>8</v>
      </c>
      <c r="B955" s="21" t="s">
        <v>21</v>
      </c>
      <c r="C955" s="14">
        <v>31.3</v>
      </c>
      <c r="D955" s="14">
        <v>57.4</v>
      </c>
      <c r="E955" s="14">
        <v>30.4</v>
      </c>
      <c r="F955" s="14">
        <v>30.3</v>
      </c>
      <c r="G955" s="14">
        <v>30</v>
      </c>
      <c r="H955" s="14">
        <v>35</v>
      </c>
    </row>
    <row r="956" spans="1:8" s="27" customFormat="1" ht="15.75" x14ac:dyDescent="0.25">
      <c r="A956" s="20">
        <v>9</v>
      </c>
      <c r="B956" s="21" t="s">
        <v>22</v>
      </c>
      <c r="C956" s="14">
        <v>21.6</v>
      </c>
      <c r="D956" s="14">
        <v>31.2</v>
      </c>
      <c r="E956" s="14">
        <v>0</v>
      </c>
      <c r="F956" s="14"/>
      <c r="G956" s="14"/>
      <c r="H956" s="14"/>
    </row>
    <row r="957" spans="1:8" s="27" customFormat="1" ht="31.5" x14ac:dyDescent="0.25">
      <c r="A957" s="20">
        <v>10</v>
      </c>
      <c r="B957" s="21" t="s">
        <v>23</v>
      </c>
      <c r="C957" s="14"/>
      <c r="D957" s="14"/>
      <c r="E957" s="14"/>
      <c r="F957" s="14"/>
      <c r="G957" s="14"/>
      <c r="H957" s="14"/>
    </row>
    <row r="958" spans="1:8" s="27" customFormat="1" ht="31.5" x14ac:dyDescent="0.25">
      <c r="A958" s="20">
        <v>11</v>
      </c>
      <c r="B958" s="21" t="s">
        <v>24</v>
      </c>
      <c r="C958" s="14"/>
      <c r="D958" s="14"/>
      <c r="E958" s="14"/>
      <c r="F958" s="14"/>
      <c r="G958" s="14"/>
      <c r="H958" s="14"/>
    </row>
    <row r="959" spans="1:8" s="27" customFormat="1" ht="47.25" x14ac:dyDescent="0.25">
      <c r="A959" s="20">
        <v>12</v>
      </c>
      <c r="B959" s="21" t="s">
        <v>25</v>
      </c>
      <c r="C959" s="14"/>
      <c r="D959" s="14"/>
      <c r="E959" s="14"/>
      <c r="F959" s="14"/>
      <c r="G959" s="14"/>
      <c r="H959" s="14"/>
    </row>
    <row r="960" spans="1:8" s="27" customFormat="1" ht="15.75" x14ac:dyDescent="0.25">
      <c r="A960" s="20">
        <v>13</v>
      </c>
      <c r="B960" s="21" t="s">
        <v>26</v>
      </c>
      <c r="C960" s="14">
        <v>59.9</v>
      </c>
      <c r="D960" s="14">
        <v>113.6</v>
      </c>
      <c r="E960" s="14">
        <v>48</v>
      </c>
      <c r="F960" s="14">
        <v>49</v>
      </c>
      <c r="G960" s="14">
        <v>50</v>
      </c>
      <c r="H960" s="14">
        <v>51.2</v>
      </c>
    </row>
    <row r="961" spans="1:8" s="27" customFormat="1" ht="15.75" x14ac:dyDescent="0.25">
      <c r="A961" s="20">
        <v>14</v>
      </c>
      <c r="B961" s="21" t="s">
        <v>16</v>
      </c>
      <c r="C961" s="14">
        <v>0</v>
      </c>
      <c r="D961" s="14">
        <f>D960/C960*100</f>
        <v>189.64941569282138</v>
      </c>
      <c r="E961" s="14">
        <f>E960/D960*100</f>
        <v>42.253521126760567</v>
      </c>
      <c r="F961" s="14">
        <f>F960/E960*100</f>
        <v>102.08333333333333</v>
      </c>
      <c r="G961" s="14">
        <f>G960/F960*100</f>
        <v>102.04081632653062</v>
      </c>
      <c r="H961" s="14">
        <f>H960/G960*100</f>
        <v>102.4</v>
      </c>
    </row>
    <row r="962" spans="1:8" s="27" customFormat="1" ht="31.5" x14ac:dyDescent="0.25">
      <c r="A962" s="21"/>
      <c r="B962" s="28" t="s">
        <v>70</v>
      </c>
      <c r="C962" s="14"/>
      <c r="D962" s="14"/>
      <c r="E962" s="14"/>
      <c r="F962" s="14"/>
      <c r="G962" s="14"/>
      <c r="H962" s="14"/>
    </row>
    <row r="963" spans="1:8" s="27" customFormat="1" ht="15.75" x14ac:dyDescent="0.25">
      <c r="A963" s="20">
        <v>1</v>
      </c>
      <c r="B963" s="21" t="s">
        <v>13</v>
      </c>
      <c r="C963" s="14">
        <f t="shared" ref="C963:G963" si="486">C964+C969</f>
        <v>57.64</v>
      </c>
      <c r="D963" s="14">
        <f t="shared" si="486"/>
        <v>61.699999999999996</v>
      </c>
      <c r="E963" s="14">
        <f t="shared" si="486"/>
        <v>46.4</v>
      </c>
      <c r="F963" s="14">
        <f t="shared" si="486"/>
        <v>47.3</v>
      </c>
      <c r="G963" s="14">
        <f t="shared" si="486"/>
        <v>48.4</v>
      </c>
      <c r="H963" s="14">
        <f t="shared" ref="H963" si="487">H964+H969</f>
        <v>49.300000000000004</v>
      </c>
    </row>
    <row r="964" spans="1:8" s="27" customFormat="1" ht="15.75" x14ac:dyDescent="0.25">
      <c r="A964" s="20">
        <v>2</v>
      </c>
      <c r="B964" s="21" t="s">
        <v>15</v>
      </c>
      <c r="C964" s="14">
        <f t="shared" ref="C964:G964" si="488">C966+C967+C968</f>
        <v>2.94</v>
      </c>
      <c r="D964" s="14">
        <f t="shared" si="488"/>
        <v>10.1</v>
      </c>
      <c r="E964" s="14">
        <f t="shared" si="488"/>
        <v>7.5</v>
      </c>
      <c r="F964" s="14">
        <f t="shared" si="488"/>
        <v>7.9</v>
      </c>
      <c r="G964" s="14">
        <f t="shared" si="488"/>
        <v>8.4</v>
      </c>
      <c r="H964" s="14">
        <f t="shared" ref="H964" si="489">H966+H967+H968</f>
        <v>3.6</v>
      </c>
    </row>
    <row r="965" spans="1:8" s="27" customFormat="1" ht="15.75" x14ac:dyDescent="0.25">
      <c r="A965" s="20">
        <v>3</v>
      </c>
      <c r="B965" s="21" t="s">
        <v>16</v>
      </c>
      <c r="C965" s="14">
        <v>0</v>
      </c>
      <c r="D965" s="14">
        <f>D964/C964*100</f>
        <v>343.53741496598639</v>
      </c>
      <c r="E965" s="14">
        <f>E964/D964*100</f>
        <v>74.257425742574256</v>
      </c>
      <c r="F965" s="14">
        <f>F964/E964*100</f>
        <v>105.33333333333334</v>
      </c>
      <c r="G965" s="14">
        <f>G964/F964*100</f>
        <v>106.32911392405062</v>
      </c>
      <c r="H965" s="14">
        <f>H964/G964*100</f>
        <v>42.857142857142854</v>
      </c>
    </row>
    <row r="966" spans="1:8" s="27" customFormat="1" ht="15.75" x14ac:dyDescent="0.25">
      <c r="A966" s="20">
        <v>4</v>
      </c>
      <c r="B966" s="21" t="s">
        <v>17</v>
      </c>
      <c r="C966" s="14">
        <v>2.9</v>
      </c>
      <c r="D966" s="14">
        <v>10.1</v>
      </c>
      <c r="E966" s="14">
        <v>7.5</v>
      </c>
      <c r="F966" s="14">
        <v>7.9</v>
      </c>
      <c r="G966" s="14">
        <v>8.4</v>
      </c>
      <c r="H966" s="14">
        <v>3.6</v>
      </c>
    </row>
    <row r="967" spans="1:8" s="27" customFormat="1" ht="15.75" x14ac:dyDescent="0.25">
      <c r="A967" s="20">
        <v>5</v>
      </c>
      <c r="B967" s="21" t="s">
        <v>18</v>
      </c>
      <c r="C967" s="14">
        <v>0</v>
      </c>
      <c r="D967" s="14">
        <v>0</v>
      </c>
      <c r="E967" s="14">
        <v>0</v>
      </c>
      <c r="F967" s="14">
        <v>0</v>
      </c>
      <c r="G967" s="14">
        <v>0</v>
      </c>
      <c r="H967" s="14">
        <v>0</v>
      </c>
    </row>
    <row r="968" spans="1:8" s="27" customFormat="1" ht="31.5" x14ac:dyDescent="0.25">
      <c r="A968" s="20">
        <v>6</v>
      </c>
      <c r="B968" s="21" t="s">
        <v>19</v>
      </c>
      <c r="C968" s="14">
        <v>0.04</v>
      </c>
      <c r="D968" s="14">
        <v>0</v>
      </c>
      <c r="E968" s="14">
        <v>0</v>
      </c>
      <c r="F968" s="14">
        <v>0</v>
      </c>
      <c r="G968" s="14">
        <v>0</v>
      </c>
      <c r="H968" s="14">
        <v>0</v>
      </c>
    </row>
    <row r="969" spans="1:8" s="27" customFormat="1" ht="15.75" x14ac:dyDescent="0.25">
      <c r="A969" s="20">
        <v>7</v>
      </c>
      <c r="B969" s="21" t="s">
        <v>20</v>
      </c>
      <c r="C969" s="14">
        <f t="shared" ref="C969:G969" si="490">C970+C971+C972</f>
        <v>54.7</v>
      </c>
      <c r="D969" s="14">
        <f t="shared" si="490"/>
        <v>51.599999999999994</v>
      </c>
      <c r="E969" s="14">
        <f t="shared" si="490"/>
        <v>38.9</v>
      </c>
      <c r="F969" s="14">
        <f t="shared" si="490"/>
        <v>39.4</v>
      </c>
      <c r="G969" s="14">
        <f t="shared" si="490"/>
        <v>40</v>
      </c>
      <c r="H969" s="14">
        <f t="shared" ref="H969" si="491">H970+H971+H972</f>
        <v>45.7</v>
      </c>
    </row>
    <row r="970" spans="1:8" s="27" customFormat="1" ht="15.75" x14ac:dyDescent="0.25">
      <c r="A970" s="20">
        <v>8</v>
      </c>
      <c r="B970" s="21" t="s">
        <v>21</v>
      </c>
      <c r="C970" s="14">
        <v>34.4</v>
      </c>
      <c r="D970" s="14">
        <v>35.799999999999997</v>
      </c>
      <c r="E970" s="14">
        <v>38.9</v>
      </c>
      <c r="F970" s="14">
        <v>39.4</v>
      </c>
      <c r="G970" s="14">
        <v>40</v>
      </c>
      <c r="H970" s="14">
        <v>45.7</v>
      </c>
    </row>
    <row r="971" spans="1:8" s="27" customFormat="1" ht="15.75" x14ac:dyDescent="0.25">
      <c r="A971" s="20">
        <v>9</v>
      </c>
      <c r="B971" s="21" t="s">
        <v>22</v>
      </c>
      <c r="C971" s="14">
        <v>20.3</v>
      </c>
      <c r="D971" s="14">
        <v>15.8</v>
      </c>
      <c r="E971" s="14">
        <v>0</v>
      </c>
      <c r="F971" s="14"/>
      <c r="G971" s="14"/>
      <c r="H971" s="14"/>
    </row>
    <row r="972" spans="1:8" s="27" customFormat="1" ht="31.5" x14ac:dyDescent="0.25">
      <c r="A972" s="20">
        <v>10</v>
      </c>
      <c r="B972" s="21" t="s">
        <v>23</v>
      </c>
      <c r="C972" s="14"/>
      <c r="D972" s="14"/>
      <c r="E972" s="14"/>
      <c r="F972" s="14"/>
      <c r="G972" s="14"/>
      <c r="H972" s="14"/>
    </row>
    <row r="973" spans="1:8" s="27" customFormat="1" ht="31.5" x14ac:dyDescent="0.25">
      <c r="A973" s="20">
        <v>11</v>
      </c>
      <c r="B973" s="21" t="s">
        <v>24</v>
      </c>
      <c r="C973" s="14"/>
      <c r="D973" s="14"/>
      <c r="E973" s="14"/>
      <c r="F973" s="14"/>
      <c r="G973" s="14"/>
      <c r="H973" s="14"/>
    </row>
    <row r="974" spans="1:8" s="27" customFormat="1" ht="47.25" x14ac:dyDescent="0.25">
      <c r="A974" s="20">
        <v>12</v>
      </c>
      <c r="B974" s="21" t="s">
        <v>25</v>
      </c>
      <c r="C974" s="14"/>
      <c r="D974" s="14"/>
      <c r="E974" s="14"/>
      <c r="F974" s="14"/>
      <c r="G974" s="14"/>
      <c r="H974" s="14"/>
    </row>
    <row r="975" spans="1:8" s="27" customFormat="1" ht="15.75" x14ac:dyDescent="0.25">
      <c r="A975" s="20">
        <v>13</v>
      </c>
      <c r="B975" s="21" t="s">
        <v>26</v>
      </c>
      <c r="C975" s="14">
        <v>56.9</v>
      </c>
      <c r="D975" s="14">
        <v>54.9</v>
      </c>
      <c r="E975" s="14">
        <v>46.4</v>
      </c>
      <c r="F975" s="14">
        <v>47.3</v>
      </c>
      <c r="G975" s="14">
        <v>48.4</v>
      </c>
      <c r="H975" s="14">
        <v>49.3</v>
      </c>
    </row>
    <row r="976" spans="1:8" s="27" customFormat="1" ht="15.75" x14ac:dyDescent="0.25">
      <c r="A976" s="20">
        <v>14</v>
      </c>
      <c r="B976" s="21" t="s">
        <v>16</v>
      </c>
      <c r="C976" s="14">
        <v>0</v>
      </c>
      <c r="D976" s="14">
        <f>D975/C975*100</f>
        <v>96.485061511423552</v>
      </c>
      <c r="E976" s="14">
        <f>E975/D975*100</f>
        <v>84.517304189435336</v>
      </c>
      <c r="F976" s="14">
        <f>F975/E975*100</f>
        <v>101.93965517241379</v>
      </c>
      <c r="G976" s="14">
        <f>G975/F975*100</f>
        <v>102.32558139534885</v>
      </c>
      <c r="H976" s="14">
        <f>H975/G975*100</f>
        <v>101.85950413223139</v>
      </c>
    </row>
    <row r="977" spans="1:8" s="27" customFormat="1" ht="15.75" x14ac:dyDescent="0.25">
      <c r="A977" s="21"/>
      <c r="B977" s="28" t="s">
        <v>71</v>
      </c>
      <c r="C977" s="14"/>
      <c r="D977" s="14"/>
      <c r="E977" s="14"/>
      <c r="F977" s="14"/>
      <c r="G977" s="14"/>
      <c r="H977" s="14"/>
    </row>
    <row r="978" spans="1:8" s="27" customFormat="1" ht="15.75" x14ac:dyDescent="0.25">
      <c r="A978" s="20">
        <v>1</v>
      </c>
      <c r="B978" s="21" t="s">
        <v>13</v>
      </c>
      <c r="C978" s="14">
        <f t="shared" ref="C978:G978" si="492">C979+C984</f>
        <v>61.47</v>
      </c>
      <c r="D978" s="14">
        <f t="shared" si="492"/>
        <v>45.55</v>
      </c>
      <c r="E978" s="14">
        <f t="shared" si="492"/>
        <v>46.1</v>
      </c>
      <c r="F978" s="14">
        <f t="shared" si="492"/>
        <v>47.400000000000006</v>
      </c>
      <c r="G978" s="14">
        <f t="shared" si="492"/>
        <v>48.3</v>
      </c>
      <c r="H978" s="14">
        <f t="shared" ref="H978" si="493">H979+H984</f>
        <v>49.5</v>
      </c>
    </row>
    <row r="979" spans="1:8" s="27" customFormat="1" ht="15.75" x14ac:dyDescent="0.25">
      <c r="A979" s="20">
        <v>2</v>
      </c>
      <c r="B979" s="21" t="s">
        <v>15</v>
      </c>
      <c r="C979" s="14">
        <f t="shared" ref="C979:G979" si="494">C981+C982+C983</f>
        <v>6.17</v>
      </c>
      <c r="D979" s="14">
        <f t="shared" si="494"/>
        <v>13.56</v>
      </c>
      <c r="E979" s="14">
        <f t="shared" si="494"/>
        <v>11</v>
      </c>
      <c r="F979" s="14">
        <f t="shared" si="494"/>
        <v>11.7</v>
      </c>
      <c r="G979" s="14">
        <f t="shared" si="494"/>
        <v>12.4</v>
      </c>
      <c r="H979" s="14">
        <f t="shared" ref="H979" si="495">H981+H982+H983</f>
        <v>10.299999999999999</v>
      </c>
    </row>
    <row r="980" spans="1:8" s="27" customFormat="1" ht="15.75" x14ac:dyDescent="0.25">
      <c r="A980" s="20">
        <v>3</v>
      </c>
      <c r="B980" s="21" t="s">
        <v>16</v>
      </c>
      <c r="C980" s="14">
        <v>0</v>
      </c>
      <c r="D980" s="14">
        <f>D979/C979*100</f>
        <v>219.77309562398705</v>
      </c>
      <c r="E980" s="14">
        <f>E979/D979*100</f>
        <v>81.120943952802364</v>
      </c>
      <c r="F980" s="14">
        <f>F979/E979*100</f>
        <v>106.36363636363635</v>
      </c>
      <c r="G980" s="14">
        <f>G979/F979*100</f>
        <v>105.98290598290599</v>
      </c>
      <c r="H980" s="14">
        <f>H979/G979*100</f>
        <v>83.064516129032256</v>
      </c>
    </row>
    <row r="981" spans="1:8" s="27" customFormat="1" ht="15.75" x14ac:dyDescent="0.25">
      <c r="A981" s="20">
        <v>4</v>
      </c>
      <c r="B981" s="21" t="s">
        <v>17</v>
      </c>
      <c r="C981" s="14">
        <v>6.1</v>
      </c>
      <c r="D981" s="14">
        <v>13.5</v>
      </c>
      <c r="E981" s="14">
        <v>11</v>
      </c>
      <c r="F981" s="14">
        <v>11.7</v>
      </c>
      <c r="G981" s="14">
        <v>12.4</v>
      </c>
      <c r="H981" s="14">
        <v>10.199999999999999</v>
      </c>
    </row>
    <row r="982" spans="1:8" s="27" customFormat="1" ht="15.75" x14ac:dyDescent="0.25">
      <c r="A982" s="20">
        <v>5</v>
      </c>
      <c r="B982" s="21" t="s">
        <v>18</v>
      </c>
      <c r="C982" s="14">
        <v>7.0000000000000007E-2</v>
      </c>
      <c r="D982" s="14">
        <v>0.06</v>
      </c>
      <c r="E982" s="14">
        <v>0</v>
      </c>
      <c r="F982" s="14">
        <v>0</v>
      </c>
      <c r="G982" s="14">
        <v>0</v>
      </c>
      <c r="H982" s="14">
        <v>0.1</v>
      </c>
    </row>
    <row r="983" spans="1:8" s="27" customFormat="1" ht="31.5" x14ac:dyDescent="0.25">
      <c r="A983" s="20">
        <v>6</v>
      </c>
      <c r="B983" s="21" t="s">
        <v>19</v>
      </c>
      <c r="C983" s="14">
        <v>0</v>
      </c>
      <c r="D983" s="14">
        <v>0</v>
      </c>
      <c r="E983" s="14">
        <v>0</v>
      </c>
      <c r="F983" s="14">
        <v>0</v>
      </c>
      <c r="G983" s="14">
        <v>0</v>
      </c>
      <c r="H983" s="14">
        <v>0</v>
      </c>
    </row>
    <row r="984" spans="1:8" s="27" customFormat="1" ht="15.75" x14ac:dyDescent="0.25">
      <c r="A984" s="20">
        <v>7</v>
      </c>
      <c r="B984" s="21" t="s">
        <v>20</v>
      </c>
      <c r="C984" s="14">
        <f t="shared" ref="C984:G984" si="496">C985+C986+C987</f>
        <v>55.3</v>
      </c>
      <c r="D984" s="14">
        <f t="shared" si="496"/>
        <v>31.99</v>
      </c>
      <c r="E984" s="14">
        <f t="shared" si="496"/>
        <v>35.1</v>
      </c>
      <c r="F984" s="14">
        <f t="shared" si="496"/>
        <v>35.700000000000003</v>
      </c>
      <c r="G984" s="14">
        <f t="shared" si="496"/>
        <v>35.9</v>
      </c>
      <c r="H984" s="14">
        <f t="shared" ref="H984" si="497">H985+H986+H987</f>
        <v>39.200000000000003</v>
      </c>
    </row>
    <row r="985" spans="1:8" s="27" customFormat="1" ht="15.75" x14ac:dyDescent="0.25">
      <c r="A985" s="20">
        <v>8</v>
      </c>
      <c r="B985" s="21" t="s">
        <v>21</v>
      </c>
      <c r="C985" s="14">
        <v>24.4</v>
      </c>
      <c r="D985" s="14">
        <v>31.9</v>
      </c>
      <c r="E985" s="14">
        <v>35.1</v>
      </c>
      <c r="F985" s="14">
        <v>35.700000000000003</v>
      </c>
      <c r="G985" s="14">
        <v>35.9</v>
      </c>
      <c r="H985" s="14">
        <v>39.200000000000003</v>
      </c>
    </row>
    <row r="986" spans="1:8" s="27" customFormat="1" ht="15.75" x14ac:dyDescent="0.25">
      <c r="A986" s="20">
        <v>9</v>
      </c>
      <c r="B986" s="21" t="s">
        <v>22</v>
      </c>
      <c r="C986" s="14">
        <v>30.9</v>
      </c>
      <c r="D986" s="14">
        <v>0.09</v>
      </c>
      <c r="E986" s="14">
        <v>0</v>
      </c>
      <c r="F986" s="14"/>
      <c r="G986" s="14"/>
      <c r="H986" s="14"/>
    </row>
    <row r="987" spans="1:8" s="27" customFormat="1" ht="31.5" x14ac:dyDescent="0.25">
      <c r="A987" s="20">
        <v>10</v>
      </c>
      <c r="B987" s="21" t="s">
        <v>23</v>
      </c>
      <c r="C987" s="14"/>
      <c r="D987" s="14"/>
      <c r="E987" s="14"/>
      <c r="F987" s="14"/>
      <c r="G987" s="14"/>
      <c r="H987" s="14"/>
    </row>
    <row r="988" spans="1:8" s="27" customFormat="1" ht="31.5" x14ac:dyDescent="0.25">
      <c r="A988" s="20">
        <v>11</v>
      </c>
      <c r="B988" s="21" t="s">
        <v>24</v>
      </c>
      <c r="C988" s="14"/>
      <c r="D988" s="14"/>
      <c r="E988" s="14"/>
      <c r="F988" s="14"/>
      <c r="G988" s="14"/>
      <c r="H988" s="14"/>
    </row>
    <row r="989" spans="1:8" s="27" customFormat="1" ht="47.25" x14ac:dyDescent="0.25">
      <c r="A989" s="20">
        <v>12</v>
      </c>
      <c r="B989" s="21" t="s">
        <v>25</v>
      </c>
      <c r="C989" s="14"/>
      <c r="D989" s="14"/>
      <c r="E989" s="14"/>
      <c r="F989" s="14"/>
      <c r="G989" s="14"/>
      <c r="H989" s="14"/>
    </row>
    <row r="990" spans="1:8" s="27" customFormat="1" ht="15.75" x14ac:dyDescent="0.25">
      <c r="A990" s="20">
        <v>13</v>
      </c>
      <c r="B990" s="21" t="s">
        <v>26</v>
      </c>
      <c r="C990" s="14">
        <v>58.4</v>
      </c>
      <c r="D990" s="14">
        <v>40.700000000000003</v>
      </c>
      <c r="E990" s="14">
        <v>46.1</v>
      </c>
      <c r="F990" s="14">
        <v>47.4</v>
      </c>
      <c r="G990" s="14">
        <v>48.3</v>
      </c>
      <c r="H990" s="14">
        <v>49.5</v>
      </c>
    </row>
    <row r="991" spans="1:8" s="27" customFormat="1" ht="15.75" x14ac:dyDescent="0.25">
      <c r="A991" s="20">
        <v>14</v>
      </c>
      <c r="B991" s="21" t="s">
        <v>16</v>
      </c>
      <c r="C991" s="14">
        <v>0</v>
      </c>
      <c r="D991" s="14">
        <f>D990/C990*100</f>
        <v>69.691780821917817</v>
      </c>
      <c r="E991" s="14">
        <f>E990/D990*100</f>
        <v>113.26781326781325</v>
      </c>
      <c r="F991" s="14">
        <f>F990/E990*100</f>
        <v>102.81995661605205</v>
      </c>
      <c r="G991" s="14">
        <f>G990/F990*100</f>
        <v>101.89873417721518</v>
      </c>
      <c r="H991" s="14">
        <f>H990/G990*100</f>
        <v>102.48447204968944</v>
      </c>
    </row>
    <row r="992" spans="1:8" s="27" customFormat="1" ht="15.75" x14ac:dyDescent="0.25">
      <c r="A992" s="31"/>
      <c r="B992" s="25" t="s">
        <v>34</v>
      </c>
      <c r="C992" s="14"/>
      <c r="D992" s="14"/>
      <c r="E992" s="14"/>
      <c r="F992" s="14"/>
      <c r="G992" s="14"/>
      <c r="H992" s="14"/>
    </row>
    <row r="993" spans="1:8" s="27" customFormat="1" ht="15.75" x14ac:dyDescent="0.25">
      <c r="A993" s="31"/>
      <c r="B993" s="28" t="s">
        <v>72</v>
      </c>
      <c r="C993" s="14"/>
      <c r="D993" s="14"/>
      <c r="E993" s="14"/>
      <c r="F993" s="14"/>
      <c r="G993" s="14"/>
      <c r="H993" s="14"/>
    </row>
    <row r="994" spans="1:8" s="27" customFormat="1" ht="15.75" x14ac:dyDescent="0.25">
      <c r="A994" s="20">
        <v>1</v>
      </c>
      <c r="B994" s="21" t="s">
        <v>13</v>
      </c>
      <c r="C994" s="14">
        <f t="shared" ref="C994:G994" si="498">C995+C1000</f>
        <v>4700.8</v>
      </c>
      <c r="D994" s="14">
        <f t="shared" si="498"/>
        <v>2857.4</v>
      </c>
      <c r="E994" s="14">
        <f t="shared" si="498"/>
        <v>2537</v>
      </c>
      <c r="F994" s="14">
        <f t="shared" si="498"/>
        <v>2292.9</v>
      </c>
      <c r="G994" s="14">
        <f t="shared" si="498"/>
        <v>2435.1999999999998</v>
      </c>
      <c r="H994" s="14">
        <f t="shared" ref="H994" si="499">H995+H1000</f>
        <v>2424</v>
      </c>
    </row>
    <row r="995" spans="1:8" s="27" customFormat="1" ht="15.75" x14ac:dyDescent="0.25">
      <c r="A995" s="20">
        <v>2</v>
      </c>
      <c r="B995" s="21" t="s">
        <v>15</v>
      </c>
      <c r="C995" s="14">
        <f t="shared" ref="C995:G995" si="500">C997+C998+C999</f>
        <v>1569.8999999999999</v>
      </c>
      <c r="D995" s="14">
        <f t="shared" si="500"/>
        <v>1784.7</v>
      </c>
      <c r="E995" s="14">
        <f t="shared" si="500"/>
        <v>2121.8000000000002</v>
      </c>
      <c r="F995" s="14">
        <f t="shared" si="500"/>
        <v>2292.9</v>
      </c>
      <c r="G995" s="14">
        <f t="shared" si="500"/>
        <v>2435.1999999999998</v>
      </c>
      <c r="H995" s="14">
        <f t="shared" ref="H995" si="501">H997+H998+H999</f>
        <v>2424</v>
      </c>
    </row>
    <row r="996" spans="1:8" s="27" customFormat="1" ht="15.75" x14ac:dyDescent="0.25">
      <c r="A996" s="20">
        <v>3</v>
      </c>
      <c r="B996" s="21" t="s">
        <v>16</v>
      </c>
      <c r="C996" s="14">
        <v>0</v>
      </c>
      <c r="D996" s="14">
        <f>D995/C995*100</f>
        <v>113.68240015287599</v>
      </c>
      <c r="E996" s="14">
        <f>E995/D995*100</f>
        <v>118.88832857062812</v>
      </c>
      <c r="F996" s="14">
        <f>F995/E995*100</f>
        <v>108.06390800263925</v>
      </c>
      <c r="G996" s="14">
        <f>G995/F995*100</f>
        <v>106.2061145274543</v>
      </c>
      <c r="H996" s="14">
        <f>H995/G995*100</f>
        <v>99.540078843626816</v>
      </c>
    </row>
    <row r="997" spans="1:8" s="27" customFormat="1" ht="15.75" x14ac:dyDescent="0.25">
      <c r="A997" s="20">
        <v>4</v>
      </c>
      <c r="B997" s="21" t="s">
        <v>17</v>
      </c>
      <c r="C997" s="14">
        <v>1297.3</v>
      </c>
      <c r="D997" s="14">
        <v>1525.9</v>
      </c>
      <c r="E997" s="14">
        <v>1913.2</v>
      </c>
      <c r="F997" s="14">
        <v>2084.3000000000002</v>
      </c>
      <c r="G997" s="14">
        <v>2226.6</v>
      </c>
      <c r="H997" s="14">
        <v>2214.8000000000002</v>
      </c>
    </row>
    <row r="998" spans="1:8" s="27" customFormat="1" ht="15.75" x14ac:dyDescent="0.25">
      <c r="A998" s="20">
        <v>5</v>
      </c>
      <c r="B998" s="21" t="s">
        <v>18</v>
      </c>
      <c r="C998" s="14">
        <v>14.1</v>
      </c>
      <c r="D998" s="14">
        <v>7.5</v>
      </c>
      <c r="E998" s="14">
        <v>3.6</v>
      </c>
      <c r="F998" s="14">
        <v>3.6</v>
      </c>
      <c r="G998" s="14">
        <v>3.6</v>
      </c>
      <c r="H998" s="14">
        <v>4.2</v>
      </c>
    </row>
    <row r="999" spans="1:8" s="27" customFormat="1" ht="31.5" x14ac:dyDescent="0.25">
      <c r="A999" s="20">
        <v>6</v>
      </c>
      <c r="B999" s="21" t="s">
        <v>19</v>
      </c>
      <c r="C999" s="14">
        <v>258.5</v>
      </c>
      <c r="D999" s="14">
        <v>251.3</v>
      </c>
      <c r="E999" s="14">
        <v>205</v>
      </c>
      <c r="F999" s="14">
        <v>205</v>
      </c>
      <c r="G999" s="14">
        <v>205</v>
      </c>
      <c r="H999" s="14">
        <v>205</v>
      </c>
    </row>
    <row r="1000" spans="1:8" s="27" customFormat="1" ht="15.75" x14ac:dyDescent="0.25">
      <c r="A1000" s="20">
        <v>7</v>
      </c>
      <c r="B1000" s="21" t="s">
        <v>20</v>
      </c>
      <c r="C1000" s="14">
        <f t="shared" ref="C1000:G1000" si="502">C1001+C1002+C1003</f>
        <v>3130.9</v>
      </c>
      <c r="D1000" s="14">
        <f t="shared" si="502"/>
        <v>1072.7</v>
      </c>
      <c r="E1000" s="14">
        <f t="shared" si="502"/>
        <v>415.2</v>
      </c>
      <c r="F1000" s="14">
        <f t="shared" si="502"/>
        <v>0</v>
      </c>
      <c r="G1000" s="14">
        <f t="shared" si="502"/>
        <v>0</v>
      </c>
      <c r="H1000" s="14">
        <f t="shared" ref="H1000" si="503">H1001+H1002+H1003</f>
        <v>0</v>
      </c>
    </row>
    <row r="1001" spans="1:8" s="27" customFormat="1" ht="15.75" x14ac:dyDescent="0.25">
      <c r="A1001" s="20">
        <v>8</v>
      </c>
      <c r="B1001" s="21" t="s">
        <v>21</v>
      </c>
      <c r="C1001" s="14"/>
      <c r="D1001" s="14"/>
      <c r="E1001" s="14"/>
      <c r="F1001" s="14"/>
      <c r="G1001" s="14"/>
      <c r="H1001" s="14"/>
    </row>
    <row r="1002" spans="1:8" s="27" customFormat="1" ht="15.75" x14ac:dyDescent="0.25">
      <c r="A1002" s="20">
        <v>9</v>
      </c>
      <c r="B1002" s="21" t="s">
        <v>22</v>
      </c>
      <c r="C1002" s="14">
        <v>3130.9</v>
      </c>
      <c r="D1002" s="14">
        <v>1072.7</v>
      </c>
      <c r="E1002" s="14">
        <v>415.2</v>
      </c>
      <c r="F1002" s="14"/>
      <c r="G1002" s="14"/>
      <c r="H1002" s="14"/>
    </row>
    <row r="1003" spans="1:8" s="27" customFormat="1" ht="31.5" x14ac:dyDescent="0.25">
      <c r="A1003" s="20">
        <v>10</v>
      </c>
      <c r="B1003" s="21" t="s">
        <v>23</v>
      </c>
      <c r="C1003" s="14">
        <v>0</v>
      </c>
      <c r="D1003" s="14">
        <v>0</v>
      </c>
      <c r="E1003" s="14">
        <v>0</v>
      </c>
      <c r="F1003" s="14">
        <v>0</v>
      </c>
      <c r="G1003" s="14">
        <v>0</v>
      </c>
      <c r="H1003" s="14">
        <v>0</v>
      </c>
    </row>
    <row r="1004" spans="1:8" s="27" customFormat="1" ht="31.5" x14ac:dyDescent="0.25">
      <c r="A1004" s="20">
        <v>11</v>
      </c>
      <c r="B1004" s="21" t="s">
        <v>24</v>
      </c>
      <c r="C1004" s="14"/>
      <c r="D1004" s="14"/>
      <c r="E1004" s="14"/>
      <c r="F1004" s="14"/>
      <c r="G1004" s="14"/>
      <c r="H1004" s="14"/>
    </row>
    <row r="1005" spans="1:8" s="27" customFormat="1" ht="47.25" x14ac:dyDescent="0.25">
      <c r="A1005" s="20">
        <v>12</v>
      </c>
      <c r="B1005" s="21" t="s">
        <v>25</v>
      </c>
      <c r="C1005" s="14"/>
      <c r="D1005" s="14"/>
      <c r="E1005" s="14"/>
      <c r="F1005" s="14"/>
      <c r="G1005" s="14"/>
      <c r="H1005" s="14"/>
    </row>
    <row r="1006" spans="1:8" s="27" customFormat="1" ht="15.75" x14ac:dyDescent="0.25">
      <c r="A1006" s="20">
        <v>13</v>
      </c>
      <c r="B1006" s="21" t="s">
        <v>26</v>
      </c>
      <c r="C1006" s="14">
        <v>1809.2</v>
      </c>
      <c r="D1006" s="14">
        <v>1848.1</v>
      </c>
      <c r="E1006" s="14">
        <v>1656.5</v>
      </c>
      <c r="F1006" s="14">
        <v>2292.9</v>
      </c>
      <c r="G1006" s="14">
        <v>2435.1999999999998</v>
      </c>
      <c r="H1006" s="14">
        <v>2424</v>
      </c>
    </row>
    <row r="1007" spans="1:8" s="27" customFormat="1" ht="15.75" x14ac:dyDescent="0.25">
      <c r="A1007" s="20">
        <v>14</v>
      </c>
      <c r="B1007" s="21" t="s">
        <v>16</v>
      </c>
      <c r="C1007" s="14">
        <v>0</v>
      </c>
      <c r="D1007" s="14">
        <f>D1006/C1006*100</f>
        <v>102.15012160070749</v>
      </c>
      <c r="E1007" s="14">
        <f>E1006/D1006*100</f>
        <v>89.632595638764144</v>
      </c>
      <c r="F1007" s="14">
        <f>F1006/E1006*100</f>
        <v>138.41835194687596</v>
      </c>
      <c r="G1007" s="14">
        <f>G1006/F1006*100</f>
        <v>106.2061145274543</v>
      </c>
      <c r="H1007" s="14">
        <f>H1006/G1006*100</f>
        <v>99.540078843626816</v>
      </c>
    </row>
    <row r="1008" spans="1:8" s="27" customFormat="1" ht="15.75" x14ac:dyDescent="0.25">
      <c r="A1008" s="31"/>
      <c r="B1008" s="28" t="s">
        <v>73</v>
      </c>
      <c r="C1008" s="14"/>
      <c r="D1008" s="14"/>
      <c r="E1008" s="14"/>
      <c r="F1008" s="14"/>
      <c r="G1008" s="14"/>
      <c r="H1008" s="14"/>
    </row>
    <row r="1009" spans="1:8" s="27" customFormat="1" ht="15.75" x14ac:dyDescent="0.25">
      <c r="A1009" s="20">
        <v>1</v>
      </c>
      <c r="B1009" s="21" t="s">
        <v>13</v>
      </c>
      <c r="C1009" s="14">
        <f t="shared" ref="C1009:G1009" si="504">C1010+C1015</f>
        <v>133.19999999999999</v>
      </c>
      <c r="D1009" s="14">
        <f t="shared" si="504"/>
        <v>158.9</v>
      </c>
      <c r="E1009" s="14">
        <f t="shared" si="504"/>
        <v>132.1</v>
      </c>
      <c r="F1009" s="14">
        <f t="shared" si="504"/>
        <v>124.7</v>
      </c>
      <c r="G1009" s="14">
        <f t="shared" si="504"/>
        <v>128.19999999999999</v>
      </c>
      <c r="H1009" s="14">
        <f t="shared" ref="H1009" si="505">H1010+H1015</f>
        <v>166</v>
      </c>
    </row>
    <row r="1010" spans="1:8" s="27" customFormat="1" ht="15.75" x14ac:dyDescent="0.25">
      <c r="A1010" s="20">
        <v>2</v>
      </c>
      <c r="B1010" s="21" t="s">
        <v>15</v>
      </c>
      <c r="C1010" s="14">
        <f t="shared" ref="C1010:G1010" si="506">C1012+C1013+C1014</f>
        <v>31.4</v>
      </c>
      <c r="D1010" s="14">
        <f t="shared" si="506"/>
        <v>47.4</v>
      </c>
      <c r="E1010" s="14">
        <f t="shared" si="506"/>
        <v>31.400000000000002</v>
      </c>
      <c r="F1010" s="14">
        <f t="shared" si="506"/>
        <v>31.400000000000002</v>
      </c>
      <c r="G1010" s="14">
        <f t="shared" si="506"/>
        <v>31.400000000000002</v>
      </c>
      <c r="H1010" s="14">
        <f t="shared" ref="H1010" si="507">H1012+H1013+H1014</f>
        <v>37.700000000000003</v>
      </c>
    </row>
    <row r="1011" spans="1:8" s="27" customFormat="1" ht="15.75" x14ac:dyDescent="0.25">
      <c r="A1011" s="20">
        <v>3</v>
      </c>
      <c r="B1011" s="21" t="s">
        <v>16</v>
      </c>
      <c r="C1011" s="14">
        <v>0</v>
      </c>
      <c r="D1011" s="14">
        <f>D1010/C1010*100</f>
        <v>150.95541401273886</v>
      </c>
      <c r="E1011" s="14">
        <f>E1010/D1010*100</f>
        <v>66.244725738396625</v>
      </c>
      <c r="F1011" s="14">
        <f>F1010/E1010*100</f>
        <v>100</v>
      </c>
      <c r="G1011" s="14">
        <f>G1010/F1010*100</f>
        <v>100</v>
      </c>
      <c r="H1011" s="14">
        <f>H1010/G1010*100</f>
        <v>120.06369426751593</v>
      </c>
    </row>
    <row r="1012" spans="1:8" s="27" customFormat="1" ht="15.75" x14ac:dyDescent="0.25">
      <c r="A1012" s="20">
        <v>4</v>
      </c>
      <c r="B1012" s="21" t="s">
        <v>17</v>
      </c>
      <c r="C1012" s="14">
        <v>29.9</v>
      </c>
      <c r="D1012" s="14">
        <v>40.5</v>
      </c>
      <c r="E1012" s="14">
        <v>30.6</v>
      </c>
      <c r="F1012" s="14">
        <v>30.6</v>
      </c>
      <c r="G1012" s="14">
        <v>30.6</v>
      </c>
      <c r="H1012" s="14">
        <v>36.799999999999997</v>
      </c>
    </row>
    <row r="1013" spans="1:8" s="27" customFormat="1" ht="15.75" x14ac:dyDescent="0.25">
      <c r="A1013" s="20">
        <v>5</v>
      </c>
      <c r="B1013" s="21" t="s">
        <v>18</v>
      </c>
      <c r="C1013" s="14">
        <v>0.3</v>
      </c>
      <c r="D1013" s="14">
        <v>0.6</v>
      </c>
      <c r="E1013" s="14">
        <v>0.2</v>
      </c>
      <c r="F1013" s="14">
        <v>0.2</v>
      </c>
      <c r="G1013" s="14">
        <v>0.2</v>
      </c>
      <c r="H1013" s="14">
        <v>0.2</v>
      </c>
    </row>
    <row r="1014" spans="1:8" s="27" customFormat="1" ht="31.5" x14ac:dyDescent="0.25">
      <c r="A1014" s="20">
        <v>6</v>
      </c>
      <c r="B1014" s="21" t="s">
        <v>19</v>
      </c>
      <c r="C1014" s="14">
        <v>1.2</v>
      </c>
      <c r="D1014" s="14">
        <v>6.3</v>
      </c>
      <c r="E1014" s="14">
        <v>0.6</v>
      </c>
      <c r="F1014" s="14">
        <v>0.6</v>
      </c>
      <c r="G1014" s="14">
        <v>0.6</v>
      </c>
      <c r="H1014" s="14">
        <v>0.7</v>
      </c>
    </row>
    <row r="1015" spans="1:8" s="27" customFormat="1" ht="15.75" x14ac:dyDescent="0.25">
      <c r="A1015" s="20">
        <v>7</v>
      </c>
      <c r="B1015" s="21" t="s">
        <v>20</v>
      </c>
      <c r="C1015" s="14">
        <f t="shared" ref="C1015:G1015" si="508">C1016+C1017+C1018</f>
        <v>101.8</v>
      </c>
      <c r="D1015" s="14">
        <f t="shared" si="508"/>
        <v>111.5</v>
      </c>
      <c r="E1015" s="14">
        <f t="shared" si="508"/>
        <v>100.7</v>
      </c>
      <c r="F1015" s="14">
        <f t="shared" si="508"/>
        <v>93.3</v>
      </c>
      <c r="G1015" s="14">
        <f t="shared" si="508"/>
        <v>96.8</v>
      </c>
      <c r="H1015" s="14">
        <f t="shared" ref="H1015" si="509">H1016+H1017+H1018</f>
        <v>128.30000000000001</v>
      </c>
    </row>
    <row r="1016" spans="1:8" s="27" customFormat="1" ht="15.75" x14ac:dyDescent="0.25">
      <c r="A1016" s="20">
        <v>8</v>
      </c>
      <c r="B1016" s="21" t="s">
        <v>21</v>
      </c>
      <c r="C1016" s="14">
        <v>98</v>
      </c>
      <c r="D1016" s="14">
        <v>77.599999999999994</v>
      </c>
      <c r="E1016" s="14">
        <v>96.7</v>
      </c>
      <c r="F1016" s="14">
        <v>93.3</v>
      </c>
      <c r="G1016" s="14">
        <v>96.8</v>
      </c>
      <c r="H1016" s="14">
        <v>128.30000000000001</v>
      </c>
    </row>
    <row r="1017" spans="1:8" s="27" customFormat="1" ht="15.75" x14ac:dyDescent="0.25">
      <c r="A1017" s="20">
        <v>9</v>
      </c>
      <c r="B1017" s="21" t="s">
        <v>22</v>
      </c>
      <c r="C1017" s="14">
        <v>3.8</v>
      </c>
      <c r="D1017" s="14">
        <v>33.9</v>
      </c>
      <c r="E1017" s="14">
        <v>4</v>
      </c>
      <c r="F1017" s="14"/>
      <c r="G1017" s="14"/>
      <c r="H1017" s="14"/>
    </row>
    <row r="1018" spans="1:8" s="27" customFormat="1" ht="31.5" x14ac:dyDescent="0.25">
      <c r="A1018" s="20">
        <v>10</v>
      </c>
      <c r="B1018" s="21" t="s">
        <v>23</v>
      </c>
      <c r="C1018" s="14"/>
      <c r="D1018" s="14"/>
      <c r="E1018" s="14"/>
      <c r="F1018" s="14"/>
      <c r="G1018" s="14"/>
      <c r="H1018" s="14"/>
    </row>
    <row r="1019" spans="1:8" s="27" customFormat="1" ht="31.5" x14ac:dyDescent="0.25">
      <c r="A1019" s="20">
        <v>11</v>
      </c>
      <c r="B1019" s="21" t="s">
        <v>24</v>
      </c>
      <c r="C1019" s="14"/>
      <c r="D1019" s="14"/>
      <c r="E1019" s="14"/>
      <c r="F1019" s="14"/>
      <c r="G1019" s="14"/>
      <c r="H1019" s="14"/>
    </row>
    <row r="1020" spans="1:8" s="27" customFormat="1" ht="47.25" x14ac:dyDescent="0.25">
      <c r="A1020" s="20">
        <v>12</v>
      </c>
      <c r="B1020" s="21" t="s">
        <v>25</v>
      </c>
      <c r="C1020" s="14"/>
      <c r="D1020" s="14"/>
      <c r="E1020" s="14"/>
      <c r="F1020" s="14"/>
      <c r="G1020" s="14"/>
      <c r="H1020" s="14"/>
    </row>
    <row r="1021" spans="1:8" s="27" customFormat="1" ht="15.75" x14ac:dyDescent="0.25">
      <c r="A1021" s="20">
        <v>13</v>
      </c>
      <c r="B1021" s="21" t="s">
        <v>26</v>
      </c>
      <c r="C1021" s="14">
        <v>132.1</v>
      </c>
      <c r="D1021" s="14">
        <v>157.69999999999999</v>
      </c>
      <c r="E1021" s="14">
        <v>132.1</v>
      </c>
      <c r="F1021" s="14">
        <v>124.7</v>
      </c>
      <c r="G1021" s="14">
        <v>128.19999999999999</v>
      </c>
      <c r="H1021" s="14">
        <v>166</v>
      </c>
    </row>
    <row r="1022" spans="1:8" s="27" customFormat="1" ht="15.75" x14ac:dyDescent="0.25">
      <c r="A1022" s="20">
        <v>14</v>
      </c>
      <c r="B1022" s="21" t="s">
        <v>16</v>
      </c>
      <c r="C1022" s="14">
        <v>0</v>
      </c>
      <c r="D1022" s="14">
        <f>D1021/C1021*100</f>
        <v>119.37925813777441</v>
      </c>
      <c r="E1022" s="14">
        <f>E1021/D1021*100</f>
        <v>83.766645529486368</v>
      </c>
      <c r="F1022" s="14">
        <f>F1021/E1021*100</f>
        <v>94.398183194549588</v>
      </c>
      <c r="G1022" s="14">
        <f>G1021/F1021*100</f>
        <v>102.80673616680032</v>
      </c>
      <c r="H1022" s="14">
        <f>H1021/G1021*100</f>
        <v>129.4851794071763</v>
      </c>
    </row>
    <row r="1023" spans="1:8" s="27" customFormat="1" ht="15.75" x14ac:dyDescent="0.25">
      <c r="A1023" s="31"/>
      <c r="B1023" s="28" t="s">
        <v>74</v>
      </c>
      <c r="C1023" s="14"/>
      <c r="D1023" s="14"/>
      <c r="E1023" s="14"/>
      <c r="F1023" s="14"/>
      <c r="G1023" s="14"/>
      <c r="H1023" s="14"/>
    </row>
    <row r="1024" spans="1:8" s="27" customFormat="1" ht="15.75" x14ac:dyDescent="0.25">
      <c r="A1024" s="20">
        <v>1</v>
      </c>
      <c r="B1024" s="21" t="s">
        <v>13</v>
      </c>
      <c r="C1024" s="14">
        <f t="shared" ref="C1024:G1024" si="510">C1025+C1030</f>
        <v>198.2</v>
      </c>
      <c r="D1024" s="14">
        <f t="shared" si="510"/>
        <v>211.5</v>
      </c>
      <c r="E1024" s="14">
        <f t="shared" si="510"/>
        <v>158.5</v>
      </c>
      <c r="F1024" s="14">
        <f t="shared" si="510"/>
        <v>181.29999999999998</v>
      </c>
      <c r="G1024" s="14">
        <f t="shared" si="510"/>
        <v>194.5</v>
      </c>
      <c r="H1024" s="14">
        <f t="shared" ref="H1024" si="511">H1025+H1030</f>
        <v>165.9</v>
      </c>
    </row>
    <row r="1025" spans="1:8" s="27" customFormat="1" ht="15.75" x14ac:dyDescent="0.25">
      <c r="A1025" s="20">
        <v>2</v>
      </c>
      <c r="B1025" s="21" t="s">
        <v>15</v>
      </c>
      <c r="C1025" s="14">
        <f t="shared" ref="C1025:G1025" si="512">C1027+C1028+C1029</f>
        <v>143.6</v>
      </c>
      <c r="D1025" s="14">
        <f t="shared" si="512"/>
        <v>138.20000000000002</v>
      </c>
      <c r="E1025" s="14">
        <f t="shared" si="512"/>
        <v>140.80000000000001</v>
      </c>
      <c r="F1025" s="14">
        <f t="shared" si="512"/>
        <v>177.2</v>
      </c>
      <c r="G1025" s="14">
        <f t="shared" si="512"/>
        <v>194.5</v>
      </c>
      <c r="H1025" s="14">
        <f t="shared" ref="H1025" si="513">H1027+H1028+H1029</f>
        <v>165.9</v>
      </c>
    </row>
    <row r="1026" spans="1:8" s="27" customFormat="1" ht="15.75" x14ac:dyDescent="0.25">
      <c r="A1026" s="20">
        <v>3</v>
      </c>
      <c r="B1026" s="21" t="s">
        <v>16</v>
      </c>
      <c r="C1026" s="14">
        <v>0</v>
      </c>
      <c r="D1026" s="14">
        <f>D1025/C1025*100</f>
        <v>96.239554317548766</v>
      </c>
      <c r="E1026" s="14">
        <f>E1025/D1025*100</f>
        <v>101.88133140376266</v>
      </c>
      <c r="F1026" s="14">
        <f>F1025/E1025*100</f>
        <v>125.85227272727271</v>
      </c>
      <c r="G1026" s="14">
        <f>G1025/F1025*100</f>
        <v>109.76297968397293</v>
      </c>
      <c r="H1026" s="14">
        <f>H1025/G1025*100</f>
        <v>85.295629820051417</v>
      </c>
    </row>
    <row r="1027" spans="1:8" s="27" customFormat="1" ht="15.75" x14ac:dyDescent="0.25">
      <c r="A1027" s="20">
        <v>4</v>
      </c>
      <c r="B1027" s="21" t="s">
        <v>17</v>
      </c>
      <c r="C1027" s="14">
        <v>97</v>
      </c>
      <c r="D1027" s="14">
        <v>111.7</v>
      </c>
      <c r="E1027" s="14">
        <v>103.8</v>
      </c>
      <c r="F1027" s="14">
        <v>140.19999999999999</v>
      </c>
      <c r="G1027" s="14">
        <v>157.5</v>
      </c>
      <c r="H1027" s="14">
        <v>123</v>
      </c>
    </row>
    <row r="1028" spans="1:8" s="27" customFormat="1" ht="15.75" x14ac:dyDescent="0.25">
      <c r="A1028" s="20">
        <v>5</v>
      </c>
      <c r="B1028" s="21" t="s">
        <v>18</v>
      </c>
      <c r="C1028" s="14">
        <v>13.8</v>
      </c>
      <c r="D1028" s="14">
        <v>6.9</v>
      </c>
      <c r="E1028" s="14">
        <v>15</v>
      </c>
      <c r="F1028" s="14">
        <v>15</v>
      </c>
      <c r="G1028" s="14">
        <v>15</v>
      </c>
      <c r="H1028" s="14">
        <v>17.399999999999999</v>
      </c>
    </row>
    <row r="1029" spans="1:8" s="27" customFormat="1" ht="31.5" x14ac:dyDescent="0.25">
      <c r="A1029" s="20">
        <v>6</v>
      </c>
      <c r="B1029" s="21" t="s">
        <v>19</v>
      </c>
      <c r="C1029" s="14">
        <v>32.799999999999997</v>
      </c>
      <c r="D1029" s="14">
        <v>19.600000000000001</v>
      </c>
      <c r="E1029" s="14">
        <v>22</v>
      </c>
      <c r="F1029" s="14">
        <v>22</v>
      </c>
      <c r="G1029" s="14">
        <v>22</v>
      </c>
      <c r="H1029" s="14">
        <v>25.5</v>
      </c>
    </row>
    <row r="1030" spans="1:8" s="27" customFormat="1" ht="15.75" x14ac:dyDescent="0.25">
      <c r="A1030" s="20">
        <v>7</v>
      </c>
      <c r="B1030" s="21" t="s">
        <v>20</v>
      </c>
      <c r="C1030" s="14">
        <f t="shared" ref="C1030:G1030" si="514">C1031+C1032+C1033</f>
        <v>54.6</v>
      </c>
      <c r="D1030" s="14">
        <f t="shared" si="514"/>
        <v>73.3</v>
      </c>
      <c r="E1030" s="14">
        <f t="shared" si="514"/>
        <v>17.7</v>
      </c>
      <c r="F1030" s="14">
        <f t="shared" si="514"/>
        <v>4.0999999999999996</v>
      </c>
      <c r="G1030" s="14">
        <f t="shared" si="514"/>
        <v>0</v>
      </c>
      <c r="H1030" s="14">
        <f t="shared" ref="H1030" si="515">H1031+H1032+H1033</f>
        <v>0</v>
      </c>
    </row>
    <row r="1031" spans="1:8" s="27" customFormat="1" ht="15.75" x14ac:dyDescent="0.25">
      <c r="A1031" s="20">
        <v>8</v>
      </c>
      <c r="B1031" s="21" t="s">
        <v>21</v>
      </c>
      <c r="C1031" s="14">
        <v>46.9</v>
      </c>
      <c r="D1031" s="14">
        <v>0</v>
      </c>
      <c r="E1031" s="14">
        <v>4.2</v>
      </c>
      <c r="F1031" s="14">
        <v>4.0999999999999996</v>
      </c>
      <c r="G1031" s="14">
        <v>0</v>
      </c>
      <c r="H1031" s="14">
        <v>0</v>
      </c>
    </row>
    <row r="1032" spans="1:8" s="27" customFormat="1" ht="15.75" x14ac:dyDescent="0.25">
      <c r="A1032" s="20">
        <v>9</v>
      </c>
      <c r="B1032" s="21" t="s">
        <v>22</v>
      </c>
      <c r="C1032" s="14">
        <v>7.7</v>
      </c>
      <c r="D1032" s="14">
        <v>73.3</v>
      </c>
      <c r="E1032" s="14">
        <v>13.5</v>
      </c>
      <c r="F1032" s="14"/>
      <c r="G1032" s="14"/>
      <c r="H1032" s="14"/>
    </row>
    <row r="1033" spans="1:8" s="27" customFormat="1" ht="31.5" x14ac:dyDescent="0.25">
      <c r="A1033" s="20">
        <v>10</v>
      </c>
      <c r="B1033" s="21" t="s">
        <v>23</v>
      </c>
      <c r="C1033" s="14"/>
      <c r="D1033" s="14"/>
      <c r="E1033" s="14"/>
      <c r="F1033" s="14"/>
      <c r="G1033" s="14"/>
      <c r="H1033" s="14"/>
    </row>
    <row r="1034" spans="1:8" s="27" customFormat="1" ht="31.5" x14ac:dyDescent="0.25">
      <c r="A1034" s="20">
        <v>11</v>
      </c>
      <c r="B1034" s="21" t="s">
        <v>24</v>
      </c>
      <c r="C1034" s="14"/>
      <c r="D1034" s="14"/>
      <c r="E1034" s="14"/>
      <c r="F1034" s="14"/>
      <c r="G1034" s="14"/>
      <c r="H1034" s="14"/>
    </row>
    <row r="1035" spans="1:8" s="27" customFormat="1" ht="47.25" x14ac:dyDescent="0.25">
      <c r="A1035" s="20">
        <v>12</v>
      </c>
      <c r="B1035" s="21" t="s">
        <v>25</v>
      </c>
      <c r="C1035" s="14"/>
      <c r="D1035" s="14"/>
      <c r="E1035" s="14"/>
      <c r="F1035" s="14"/>
      <c r="G1035" s="14"/>
      <c r="H1035" s="14"/>
    </row>
    <row r="1036" spans="1:8" s="27" customFormat="1" ht="15.75" x14ac:dyDescent="0.25">
      <c r="A1036" s="20">
        <v>13</v>
      </c>
      <c r="B1036" s="21" t="s">
        <v>26</v>
      </c>
      <c r="C1036" s="14">
        <v>201.2</v>
      </c>
      <c r="D1036" s="14">
        <v>205.5</v>
      </c>
      <c r="E1036" s="14">
        <v>158.5</v>
      </c>
      <c r="F1036" s="14">
        <v>181.3</v>
      </c>
      <c r="G1036" s="14">
        <v>194.5</v>
      </c>
      <c r="H1036" s="14">
        <v>165.9</v>
      </c>
    </row>
    <row r="1037" spans="1:8" s="27" customFormat="1" ht="15.75" x14ac:dyDescent="0.25">
      <c r="A1037" s="20">
        <v>14</v>
      </c>
      <c r="B1037" s="21" t="s">
        <v>16</v>
      </c>
      <c r="C1037" s="14">
        <v>0</v>
      </c>
      <c r="D1037" s="14">
        <f>D1036/C1036*100</f>
        <v>102.13717693836979</v>
      </c>
      <c r="E1037" s="14">
        <f>E1036/D1036*100</f>
        <v>77.128953771289531</v>
      </c>
      <c r="F1037" s="14">
        <f>F1036/E1036*100</f>
        <v>114.38485804416405</v>
      </c>
      <c r="G1037" s="14">
        <f>G1036/F1036*100</f>
        <v>107.28075013789298</v>
      </c>
      <c r="H1037" s="14">
        <f>H1036/G1036*100</f>
        <v>85.295629820051417</v>
      </c>
    </row>
    <row r="1038" spans="1:8" s="27" customFormat="1" ht="15.75" x14ac:dyDescent="0.25">
      <c r="A1038" s="31"/>
      <c r="B1038" s="28" t="s">
        <v>75</v>
      </c>
      <c r="C1038" s="14"/>
      <c r="D1038" s="14"/>
      <c r="E1038" s="14"/>
      <c r="F1038" s="14"/>
      <c r="G1038" s="14"/>
      <c r="H1038" s="14"/>
    </row>
    <row r="1039" spans="1:8" s="27" customFormat="1" ht="15.75" x14ac:dyDescent="0.25">
      <c r="A1039" s="20">
        <v>1</v>
      </c>
      <c r="B1039" s="21" t="s">
        <v>13</v>
      </c>
      <c r="C1039" s="14">
        <f t="shared" ref="C1039:G1039" si="516">C1040+C1045</f>
        <v>154.20000000000002</v>
      </c>
      <c r="D1039" s="14">
        <f t="shared" si="516"/>
        <v>133.80000000000001</v>
      </c>
      <c r="E1039" s="14">
        <f t="shared" si="516"/>
        <v>81.300000000000011</v>
      </c>
      <c r="F1039" s="14">
        <f t="shared" si="516"/>
        <v>83.7</v>
      </c>
      <c r="G1039" s="14">
        <f t="shared" si="516"/>
        <v>101</v>
      </c>
      <c r="H1039" s="14">
        <f t="shared" ref="H1039" si="517">H1040+H1045</f>
        <v>106.9</v>
      </c>
    </row>
    <row r="1040" spans="1:8" s="27" customFormat="1" ht="15.75" x14ac:dyDescent="0.25">
      <c r="A1040" s="20">
        <v>2</v>
      </c>
      <c r="B1040" s="21" t="s">
        <v>15</v>
      </c>
      <c r="C1040" s="14">
        <f t="shared" ref="C1040:G1040" si="518">C1042+C1043+C1044</f>
        <v>56.500000000000007</v>
      </c>
      <c r="D1040" s="14">
        <f t="shared" si="518"/>
        <v>59</v>
      </c>
      <c r="E1040" s="14">
        <f t="shared" si="518"/>
        <v>61.2</v>
      </c>
      <c r="F1040" s="14">
        <f t="shared" si="518"/>
        <v>61.2</v>
      </c>
      <c r="G1040" s="14">
        <f t="shared" si="518"/>
        <v>61.300000000000004</v>
      </c>
      <c r="H1040" s="14">
        <f t="shared" ref="H1040" si="519">H1042+H1043+H1044</f>
        <v>71.3</v>
      </c>
    </row>
    <row r="1041" spans="1:8" s="27" customFormat="1" ht="15.75" x14ac:dyDescent="0.25">
      <c r="A1041" s="20">
        <v>3</v>
      </c>
      <c r="B1041" s="21" t="s">
        <v>16</v>
      </c>
      <c r="C1041" s="14">
        <v>0</v>
      </c>
      <c r="D1041" s="14">
        <f>D1040/C1040*100</f>
        <v>104.42477876106193</v>
      </c>
      <c r="E1041" s="14">
        <f>E1040/D1040*100</f>
        <v>103.72881355932205</v>
      </c>
      <c r="F1041" s="14">
        <f>F1040/E1040*100</f>
        <v>100</v>
      </c>
      <c r="G1041" s="14">
        <f>G1040/F1040*100</f>
        <v>100.16339869281046</v>
      </c>
      <c r="H1041" s="14">
        <f>H1040/G1040*100</f>
        <v>116.31321370309951</v>
      </c>
    </row>
    <row r="1042" spans="1:8" s="27" customFormat="1" ht="15.75" x14ac:dyDescent="0.25">
      <c r="A1042" s="20">
        <v>4</v>
      </c>
      <c r="B1042" s="21" t="s">
        <v>17</v>
      </c>
      <c r="C1042" s="14">
        <v>55.2</v>
      </c>
      <c r="D1042" s="14">
        <v>58.1</v>
      </c>
      <c r="E1042" s="14">
        <v>60.6</v>
      </c>
      <c r="F1042" s="14">
        <v>60.6</v>
      </c>
      <c r="G1042" s="14">
        <v>60.6</v>
      </c>
      <c r="H1042" s="14">
        <v>70.599999999999994</v>
      </c>
    </row>
    <row r="1043" spans="1:8" s="27" customFormat="1" ht="15.75" x14ac:dyDescent="0.25">
      <c r="A1043" s="20">
        <v>5</v>
      </c>
      <c r="B1043" s="21" t="s">
        <v>18</v>
      </c>
      <c r="C1043" s="14">
        <v>1.1000000000000001</v>
      </c>
      <c r="D1043" s="14">
        <v>0.9</v>
      </c>
      <c r="E1043" s="14">
        <v>0.6</v>
      </c>
      <c r="F1043" s="14">
        <v>0.6</v>
      </c>
      <c r="G1043" s="14">
        <v>0.7</v>
      </c>
      <c r="H1043" s="14">
        <v>0.7</v>
      </c>
    </row>
    <row r="1044" spans="1:8" s="27" customFormat="1" ht="31.5" x14ac:dyDescent="0.25">
      <c r="A1044" s="20">
        <v>6</v>
      </c>
      <c r="B1044" s="21" t="s">
        <v>19</v>
      </c>
      <c r="C1044" s="14">
        <v>0.2</v>
      </c>
      <c r="D1044" s="14">
        <v>0</v>
      </c>
      <c r="E1044" s="14">
        <v>0</v>
      </c>
      <c r="F1044" s="14">
        <v>0</v>
      </c>
      <c r="G1044" s="14">
        <v>0</v>
      </c>
      <c r="H1044" s="14">
        <v>0</v>
      </c>
    </row>
    <row r="1045" spans="1:8" s="27" customFormat="1" ht="15.75" x14ac:dyDescent="0.25">
      <c r="A1045" s="20">
        <v>7</v>
      </c>
      <c r="B1045" s="21" t="s">
        <v>20</v>
      </c>
      <c r="C1045" s="14">
        <f t="shared" ref="C1045:G1045" si="520">C1046+C1047+C1048</f>
        <v>97.7</v>
      </c>
      <c r="D1045" s="14">
        <f t="shared" si="520"/>
        <v>74.8</v>
      </c>
      <c r="E1045" s="14">
        <f t="shared" si="520"/>
        <v>20.100000000000001</v>
      </c>
      <c r="F1045" s="14">
        <f t="shared" si="520"/>
        <v>22.5</v>
      </c>
      <c r="G1045" s="14">
        <f t="shared" si="520"/>
        <v>39.700000000000003</v>
      </c>
      <c r="H1045" s="14">
        <f t="shared" ref="H1045" si="521">H1046+H1047+H1048</f>
        <v>35.6</v>
      </c>
    </row>
    <row r="1046" spans="1:8" s="27" customFormat="1" ht="15.75" x14ac:dyDescent="0.25">
      <c r="A1046" s="20">
        <v>8</v>
      </c>
      <c r="B1046" s="21" t="s">
        <v>21</v>
      </c>
      <c r="C1046" s="14">
        <v>34.700000000000003</v>
      </c>
      <c r="D1046" s="14">
        <v>24</v>
      </c>
      <c r="E1046" s="14">
        <v>18.600000000000001</v>
      </c>
      <c r="F1046" s="14">
        <v>22.5</v>
      </c>
      <c r="G1046" s="14">
        <v>39.700000000000003</v>
      </c>
      <c r="H1046" s="14">
        <v>35.6</v>
      </c>
    </row>
    <row r="1047" spans="1:8" s="27" customFormat="1" ht="15.75" x14ac:dyDescent="0.25">
      <c r="A1047" s="20">
        <v>9</v>
      </c>
      <c r="B1047" s="21" t="s">
        <v>22</v>
      </c>
      <c r="C1047" s="14">
        <v>63</v>
      </c>
      <c r="D1047" s="14">
        <v>50.8</v>
      </c>
      <c r="E1047" s="14">
        <v>1.5</v>
      </c>
      <c r="F1047" s="14"/>
      <c r="G1047" s="14"/>
      <c r="H1047" s="14"/>
    </row>
    <row r="1048" spans="1:8" s="27" customFormat="1" ht="31.5" x14ac:dyDescent="0.25">
      <c r="A1048" s="20">
        <v>10</v>
      </c>
      <c r="B1048" s="21" t="s">
        <v>23</v>
      </c>
      <c r="C1048" s="14"/>
      <c r="D1048" s="14"/>
      <c r="E1048" s="14"/>
      <c r="F1048" s="14"/>
      <c r="G1048" s="14"/>
      <c r="H1048" s="14"/>
    </row>
    <row r="1049" spans="1:8" s="27" customFormat="1" ht="31.5" x14ac:dyDescent="0.25">
      <c r="A1049" s="20">
        <v>11</v>
      </c>
      <c r="B1049" s="21" t="s">
        <v>24</v>
      </c>
      <c r="C1049" s="14"/>
      <c r="D1049" s="14"/>
      <c r="E1049" s="14"/>
      <c r="F1049" s="14"/>
      <c r="G1049" s="14"/>
      <c r="H1049" s="14"/>
    </row>
    <row r="1050" spans="1:8" s="27" customFormat="1" ht="47.25" x14ac:dyDescent="0.25">
      <c r="A1050" s="20">
        <v>12</v>
      </c>
      <c r="B1050" s="21" t="s">
        <v>25</v>
      </c>
      <c r="C1050" s="14"/>
      <c r="D1050" s="14"/>
      <c r="E1050" s="14"/>
      <c r="F1050" s="14"/>
      <c r="G1050" s="14"/>
      <c r="H1050" s="14"/>
    </row>
    <row r="1051" spans="1:8" s="27" customFormat="1" ht="15.75" x14ac:dyDescent="0.25">
      <c r="A1051" s="20">
        <v>13</v>
      </c>
      <c r="B1051" s="21" t="s">
        <v>26</v>
      </c>
      <c r="C1051" s="14">
        <v>146.4</v>
      </c>
      <c r="D1051" s="14">
        <v>143.6</v>
      </c>
      <c r="E1051" s="14">
        <v>81.3</v>
      </c>
      <c r="F1051" s="14">
        <v>83.7</v>
      </c>
      <c r="G1051" s="14">
        <v>101</v>
      </c>
      <c r="H1051" s="14">
        <v>106.9</v>
      </c>
    </row>
    <row r="1052" spans="1:8" s="27" customFormat="1" ht="15.75" x14ac:dyDescent="0.25">
      <c r="A1052" s="20">
        <v>14</v>
      </c>
      <c r="B1052" s="21" t="s">
        <v>16</v>
      </c>
      <c r="C1052" s="14">
        <v>0</v>
      </c>
      <c r="D1052" s="14">
        <f>D1051/C1051*100</f>
        <v>98.08743169398906</v>
      </c>
      <c r="E1052" s="14">
        <f>E1051/D1051*100</f>
        <v>56.615598885793872</v>
      </c>
      <c r="F1052" s="14">
        <f>F1051/E1051*100</f>
        <v>102.95202952029521</v>
      </c>
      <c r="G1052" s="14">
        <f>G1051/F1051*100</f>
        <v>120.66905615292711</v>
      </c>
      <c r="H1052" s="14">
        <f>H1051/G1051*100</f>
        <v>105.84158415841584</v>
      </c>
    </row>
    <row r="1053" spans="1:8" s="27" customFormat="1" ht="15.75" x14ac:dyDescent="0.25">
      <c r="A1053" s="31"/>
      <c r="B1053" s="28" t="s">
        <v>76</v>
      </c>
      <c r="C1053" s="14"/>
      <c r="D1053" s="14"/>
      <c r="E1053" s="14"/>
      <c r="F1053" s="14"/>
      <c r="G1053" s="14"/>
      <c r="H1053" s="14"/>
    </row>
    <row r="1054" spans="1:8" s="27" customFormat="1" ht="15.75" x14ac:dyDescent="0.25">
      <c r="A1054" s="20">
        <v>1</v>
      </c>
      <c r="B1054" s="21" t="s">
        <v>13</v>
      </c>
      <c r="C1054" s="14">
        <f t="shared" ref="C1054:G1054" si="522">C1055+C1060</f>
        <v>59.1</v>
      </c>
      <c r="D1054" s="14">
        <f t="shared" si="522"/>
        <v>128.30000000000001</v>
      </c>
      <c r="E1054" s="14">
        <f t="shared" si="522"/>
        <v>59.199999999999996</v>
      </c>
      <c r="F1054" s="14">
        <f t="shared" si="522"/>
        <v>60.9</v>
      </c>
      <c r="G1054" s="14">
        <f t="shared" si="522"/>
        <v>62.699999999999996</v>
      </c>
      <c r="H1054" s="14">
        <f t="shared" ref="H1054" si="523">H1055+H1060</f>
        <v>79.2</v>
      </c>
    </row>
    <row r="1055" spans="1:8" s="27" customFormat="1" ht="15.75" x14ac:dyDescent="0.25">
      <c r="A1055" s="20">
        <v>2</v>
      </c>
      <c r="B1055" s="21" t="s">
        <v>15</v>
      </c>
      <c r="C1055" s="14">
        <f t="shared" ref="C1055:G1055" si="524">C1057+C1058+C1059</f>
        <v>4</v>
      </c>
      <c r="D1055" s="14">
        <f t="shared" si="524"/>
        <v>6.8</v>
      </c>
      <c r="E1055" s="14">
        <f t="shared" si="524"/>
        <v>5.8</v>
      </c>
      <c r="F1055" s="14">
        <f t="shared" si="524"/>
        <v>5.8</v>
      </c>
      <c r="G1055" s="14">
        <f t="shared" si="524"/>
        <v>5.8</v>
      </c>
      <c r="H1055" s="14">
        <f t="shared" ref="H1055" si="525">H1057+H1058+H1059</f>
        <v>11.3</v>
      </c>
    </row>
    <row r="1056" spans="1:8" s="27" customFormat="1" ht="15.75" x14ac:dyDescent="0.25">
      <c r="A1056" s="20">
        <v>3</v>
      </c>
      <c r="B1056" s="21" t="s">
        <v>16</v>
      </c>
      <c r="C1056" s="14">
        <v>0</v>
      </c>
      <c r="D1056" s="14">
        <f>D1055/C1055*100</f>
        <v>170</v>
      </c>
      <c r="E1056" s="14">
        <f>E1055/D1055*100</f>
        <v>85.294117647058826</v>
      </c>
      <c r="F1056" s="14">
        <f>F1055/E1055*100</f>
        <v>100</v>
      </c>
      <c r="G1056" s="14">
        <f>G1055/F1055*100</f>
        <v>100</v>
      </c>
      <c r="H1056" s="14">
        <f>H1055/G1055*100</f>
        <v>194.82758620689657</v>
      </c>
    </row>
    <row r="1057" spans="1:8" s="27" customFormat="1" ht="15.75" x14ac:dyDescent="0.25">
      <c r="A1057" s="20">
        <v>4</v>
      </c>
      <c r="B1057" s="21" t="s">
        <v>17</v>
      </c>
      <c r="C1057" s="14">
        <v>4</v>
      </c>
      <c r="D1057" s="14">
        <v>6.3</v>
      </c>
      <c r="E1057" s="14">
        <v>5.8</v>
      </c>
      <c r="F1057" s="14">
        <v>5.8</v>
      </c>
      <c r="G1057" s="14">
        <v>5.8</v>
      </c>
      <c r="H1057" s="14">
        <v>11.3</v>
      </c>
    </row>
    <row r="1058" spans="1:8" s="27" customFormat="1" ht="15.75" x14ac:dyDescent="0.25">
      <c r="A1058" s="20">
        <v>5</v>
      </c>
      <c r="B1058" s="21" t="s">
        <v>18</v>
      </c>
      <c r="C1058" s="14">
        <v>0</v>
      </c>
      <c r="D1058" s="14">
        <v>0.1</v>
      </c>
      <c r="E1058" s="14">
        <v>0</v>
      </c>
      <c r="F1058" s="14">
        <v>0</v>
      </c>
      <c r="G1058" s="14">
        <v>0</v>
      </c>
      <c r="H1058" s="14">
        <v>0</v>
      </c>
    </row>
    <row r="1059" spans="1:8" s="27" customFormat="1" ht="31.5" x14ac:dyDescent="0.25">
      <c r="A1059" s="20">
        <v>6</v>
      </c>
      <c r="B1059" s="21" t="s">
        <v>19</v>
      </c>
      <c r="C1059" s="14">
        <v>0</v>
      </c>
      <c r="D1059" s="14">
        <v>0.4</v>
      </c>
      <c r="E1059" s="14">
        <v>0</v>
      </c>
      <c r="F1059" s="14">
        <v>0</v>
      </c>
      <c r="G1059" s="14">
        <v>0</v>
      </c>
      <c r="H1059" s="14">
        <v>0</v>
      </c>
    </row>
    <row r="1060" spans="1:8" s="27" customFormat="1" ht="15.75" x14ac:dyDescent="0.25">
      <c r="A1060" s="20">
        <v>7</v>
      </c>
      <c r="B1060" s="21" t="s">
        <v>20</v>
      </c>
      <c r="C1060" s="14">
        <f t="shared" ref="C1060:G1060" si="526">C1061+C1062+C1063</f>
        <v>55.1</v>
      </c>
      <c r="D1060" s="14">
        <f t="shared" si="526"/>
        <v>121.5</v>
      </c>
      <c r="E1060" s="14">
        <f t="shared" si="526"/>
        <v>53.4</v>
      </c>
      <c r="F1060" s="14">
        <f t="shared" si="526"/>
        <v>55.1</v>
      </c>
      <c r="G1060" s="14">
        <f t="shared" si="526"/>
        <v>56.9</v>
      </c>
      <c r="H1060" s="14">
        <f t="shared" ref="H1060" si="527">H1061+H1062+H1063</f>
        <v>67.900000000000006</v>
      </c>
    </row>
    <row r="1061" spans="1:8" s="27" customFormat="1" ht="15.75" x14ac:dyDescent="0.25">
      <c r="A1061" s="20">
        <v>8</v>
      </c>
      <c r="B1061" s="21" t="s">
        <v>21</v>
      </c>
      <c r="C1061" s="14">
        <v>54.2</v>
      </c>
      <c r="D1061" s="14">
        <v>70.2</v>
      </c>
      <c r="E1061" s="14">
        <v>53.3</v>
      </c>
      <c r="F1061" s="14">
        <v>55.1</v>
      </c>
      <c r="G1061" s="14">
        <v>56.9</v>
      </c>
      <c r="H1061" s="14">
        <v>67.900000000000006</v>
      </c>
    </row>
    <row r="1062" spans="1:8" s="27" customFormat="1" ht="15.75" x14ac:dyDescent="0.25">
      <c r="A1062" s="20">
        <v>9</v>
      </c>
      <c r="B1062" s="21" t="s">
        <v>22</v>
      </c>
      <c r="C1062" s="14">
        <v>0.9</v>
      </c>
      <c r="D1062" s="14">
        <v>51.3</v>
      </c>
      <c r="E1062" s="14">
        <v>0.1</v>
      </c>
      <c r="F1062" s="14"/>
      <c r="G1062" s="14"/>
      <c r="H1062" s="14"/>
    </row>
    <row r="1063" spans="1:8" s="27" customFormat="1" ht="31.5" x14ac:dyDescent="0.25">
      <c r="A1063" s="20">
        <v>10</v>
      </c>
      <c r="B1063" s="21" t="s">
        <v>23</v>
      </c>
      <c r="C1063" s="14"/>
      <c r="D1063" s="14"/>
      <c r="E1063" s="14"/>
      <c r="F1063" s="14"/>
      <c r="G1063" s="14"/>
      <c r="H1063" s="14"/>
    </row>
    <row r="1064" spans="1:8" s="27" customFormat="1" ht="31.5" x14ac:dyDescent="0.25">
      <c r="A1064" s="20">
        <v>11</v>
      </c>
      <c r="B1064" s="21" t="s">
        <v>24</v>
      </c>
      <c r="C1064" s="14"/>
      <c r="D1064" s="14"/>
      <c r="E1064" s="14"/>
      <c r="F1064" s="14"/>
      <c r="G1064" s="14"/>
      <c r="H1064" s="14"/>
    </row>
    <row r="1065" spans="1:8" s="27" customFormat="1" ht="47.25" x14ac:dyDescent="0.25">
      <c r="A1065" s="20">
        <v>12</v>
      </c>
      <c r="B1065" s="21" t="s">
        <v>25</v>
      </c>
      <c r="C1065" s="14"/>
      <c r="D1065" s="14"/>
      <c r="E1065" s="14"/>
      <c r="F1065" s="14"/>
      <c r="G1065" s="14"/>
      <c r="H1065" s="14"/>
    </row>
    <row r="1066" spans="1:8" s="27" customFormat="1" ht="15.75" x14ac:dyDescent="0.25">
      <c r="A1066" s="20">
        <v>13</v>
      </c>
      <c r="B1066" s="21" t="s">
        <v>26</v>
      </c>
      <c r="C1066" s="14">
        <v>61</v>
      </c>
      <c r="D1066" s="14">
        <v>128.30000000000001</v>
      </c>
      <c r="E1066" s="14">
        <v>59.2</v>
      </c>
      <c r="F1066" s="14">
        <v>60.9</v>
      </c>
      <c r="G1066" s="14">
        <v>62.7</v>
      </c>
      <c r="H1066" s="14">
        <v>79.2</v>
      </c>
    </row>
    <row r="1067" spans="1:8" s="27" customFormat="1" ht="15.75" x14ac:dyDescent="0.25">
      <c r="A1067" s="20">
        <v>14</v>
      </c>
      <c r="B1067" s="21" t="s">
        <v>16</v>
      </c>
      <c r="C1067" s="14">
        <v>0</v>
      </c>
      <c r="D1067" s="14">
        <f>D1066/C1066*100</f>
        <v>210.32786885245903</v>
      </c>
      <c r="E1067" s="14">
        <f>E1066/D1066*100</f>
        <v>46.14185502727981</v>
      </c>
      <c r="F1067" s="14">
        <f>F1066/E1066*100</f>
        <v>102.87162162162163</v>
      </c>
      <c r="G1067" s="14">
        <f>G1066/F1066*100</f>
        <v>102.95566502463053</v>
      </c>
      <c r="H1067" s="14">
        <f>H1066/G1066*100</f>
        <v>126.31578947368421</v>
      </c>
    </row>
    <row r="1068" spans="1:8" s="27" customFormat="1" ht="15.75" x14ac:dyDescent="0.25">
      <c r="A1068" s="31"/>
      <c r="B1068" s="28" t="s">
        <v>77</v>
      </c>
      <c r="C1068" s="14"/>
      <c r="D1068" s="14"/>
      <c r="E1068" s="14"/>
      <c r="F1068" s="14"/>
      <c r="G1068" s="14"/>
      <c r="H1068" s="14"/>
    </row>
    <row r="1069" spans="1:8" s="27" customFormat="1" ht="15.75" x14ac:dyDescent="0.25">
      <c r="A1069" s="20">
        <v>1</v>
      </c>
      <c r="B1069" s="21" t="s">
        <v>13</v>
      </c>
      <c r="C1069" s="14">
        <f t="shared" ref="C1069:G1069" si="528">C1070+C1075</f>
        <v>98.300000000000011</v>
      </c>
      <c r="D1069" s="14">
        <f t="shared" si="528"/>
        <v>118.7</v>
      </c>
      <c r="E1069" s="14">
        <f t="shared" si="528"/>
        <v>94.699999999999989</v>
      </c>
      <c r="F1069" s="14">
        <f t="shared" si="528"/>
        <v>80.5</v>
      </c>
      <c r="G1069" s="14">
        <f t="shared" si="528"/>
        <v>83.1</v>
      </c>
      <c r="H1069" s="14">
        <f t="shared" ref="H1069" si="529">H1070+H1075</f>
        <v>96.9</v>
      </c>
    </row>
    <row r="1070" spans="1:8" s="27" customFormat="1" ht="15.75" x14ac:dyDescent="0.25">
      <c r="A1070" s="20">
        <v>2</v>
      </c>
      <c r="B1070" s="21" t="s">
        <v>15</v>
      </c>
      <c r="C1070" s="14">
        <f t="shared" ref="C1070:G1070" si="530">C1072+C1073+C1074</f>
        <v>17</v>
      </c>
      <c r="D1070" s="14">
        <f t="shared" si="530"/>
        <v>18.7</v>
      </c>
      <c r="E1070" s="14">
        <f t="shared" si="530"/>
        <v>19.8</v>
      </c>
      <c r="F1070" s="14">
        <f t="shared" si="530"/>
        <v>19.8</v>
      </c>
      <c r="G1070" s="14">
        <f t="shared" si="530"/>
        <v>19.8</v>
      </c>
      <c r="H1070" s="14">
        <f t="shared" ref="H1070" si="531">H1072+H1073+H1074</f>
        <v>28</v>
      </c>
    </row>
    <row r="1071" spans="1:8" s="27" customFormat="1" ht="15.75" x14ac:dyDescent="0.25">
      <c r="A1071" s="20">
        <v>3</v>
      </c>
      <c r="B1071" s="21" t="s">
        <v>16</v>
      </c>
      <c r="C1071" s="14">
        <v>0</v>
      </c>
      <c r="D1071" s="14">
        <f>D1070/C1070*100</f>
        <v>109.99999999999999</v>
      </c>
      <c r="E1071" s="14">
        <f>E1070/D1070*100</f>
        <v>105.88235294117648</v>
      </c>
      <c r="F1071" s="14">
        <f>F1070/E1070*100</f>
        <v>100</v>
      </c>
      <c r="G1071" s="14">
        <f>G1070/F1070*100</f>
        <v>100</v>
      </c>
      <c r="H1071" s="14">
        <f>H1070/G1070*100</f>
        <v>141.41414141414143</v>
      </c>
    </row>
    <row r="1072" spans="1:8" s="27" customFormat="1" ht="15.75" x14ac:dyDescent="0.25">
      <c r="A1072" s="20">
        <v>4</v>
      </c>
      <c r="B1072" s="21" t="s">
        <v>17</v>
      </c>
      <c r="C1072" s="14">
        <v>16.2</v>
      </c>
      <c r="D1072" s="14">
        <v>17.7</v>
      </c>
      <c r="E1072" s="14">
        <v>19</v>
      </c>
      <c r="F1072" s="14">
        <v>19</v>
      </c>
      <c r="G1072" s="14">
        <v>19</v>
      </c>
      <c r="H1072" s="14">
        <v>22</v>
      </c>
    </row>
    <row r="1073" spans="1:8" s="27" customFormat="1" ht="15.75" x14ac:dyDescent="0.25">
      <c r="A1073" s="20">
        <v>5</v>
      </c>
      <c r="B1073" s="21" t="s">
        <v>18</v>
      </c>
      <c r="C1073" s="14">
        <v>0.8</v>
      </c>
      <c r="D1073" s="14">
        <v>0.6</v>
      </c>
      <c r="E1073" s="14">
        <v>0.8</v>
      </c>
      <c r="F1073" s="14">
        <v>0.8</v>
      </c>
      <c r="G1073" s="14">
        <v>0.8</v>
      </c>
      <c r="H1073" s="14">
        <v>0.9</v>
      </c>
    </row>
    <row r="1074" spans="1:8" s="27" customFormat="1" ht="31.5" x14ac:dyDescent="0.25">
      <c r="A1074" s="20">
        <v>6</v>
      </c>
      <c r="B1074" s="21" t="s">
        <v>19</v>
      </c>
      <c r="C1074" s="14">
        <v>0</v>
      </c>
      <c r="D1074" s="14">
        <v>0.4</v>
      </c>
      <c r="E1074" s="14">
        <v>0</v>
      </c>
      <c r="F1074" s="14">
        <v>0</v>
      </c>
      <c r="G1074" s="14">
        <v>0</v>
      </c>
      <c r="H1074" s="14">
        <v>5.0999999999999996</v>
      </c>
    </row>
    <row r="1075" spans="1:8" s="27" customFormat="1" ht="15.75" x14ac:dyDescent="0.25">
      <c r="A1075" s="20">
        <v>7</v>
      </c>
      <c r="B1075" s="21" t="s">
        <v>20</v>
      </c>
      <c r="C1075" s="14">
        <f t="shared" ref="C1075:G1075" si="532">C1076+C1077+C1078</f>
        <v>81.300000000000011</v>
      </c>
      <c r="D1075" s="14">
        <f t="shared" si="532"/>
        <v>100</v>
      </c>
      <c r="E1075" s="14">
        <f t="shared" si="532"/>
        <v>74.899999999999991</v>
      </c>
      <c r="F1075" s="14">
        <f t="shared" si="532"/>
        <v>60.7</v>
      </c>
      <c r="G1075" s="14">
        <f t="shared" si="532"/>
        <v>63.3</v>
      </c>
      <c r="H1075" s="14">
        <f t="shared" ref="H1075" si="533">H1076+H1077+H1078</f>
        <v>68.900000000000006</v>
      </c>
    </row>
    <row r="1076" spans="1:8" s="27" customFormat="1" ht="15.75" x14ac:dyDescent="0.25">
      <c r="A1076" s="20">
        <v>8</v>
      </c>
      <c r="B1076" s="21" t="s">
        <v>21</v>
      </c>
      <c r="C1076" s="14">
        <v>47.7</v>
      </c>
      <c r="D1076" s="14">
        <v>51.2</v>
      </c>
      <c r="E1076" s="14">
        <v>73.099999999999994</v>
      </c>
      <c r="F1076" s="14">
        <v>60.7</v>
      </c>
      <c r="G1076" s="14">
        <v>63.3</v>
      </c>
      <c r="H1076" s="14">
        <v>68.900000000000006</v>
      </c>
    </row>
    <row r="1077" spans="1:8" s="27" customFormat="1" ht="15.75" x14ac:dyDescent="0.25">
      <c r="A1077" s="20">
        <v>9</v>
      </c>
      <c r="B1077" s="21" t="s">
        <v>22</v>
      </c>
      <c r="C1077" s="14">
        <v>33.6</v>
      </c>
      <c r="D1077" s="14">
        <v>48.8</v>
      </c>
      <c r="E1077" s="14">
        <v>1.8</v>
      </c>
      <c r="F1077" s="14"/>
      <c r="G1077" s="14"/>
      <c r="H1077" s="14"/>
    </row>
    <row r="1078" spans="1:8" s="27" customFormat="1" ht="31.5" x14ac:dyDescent="0.25">
      <c r="A1078" s="20">
        <v>10</v>
      </c>
      <c r="B1078" s="21" t="s">
        <v>23</v>
      </c>
      <c r="C1078" s="14"/>
      <c r="D1078" s="14"/>
      <c r="E1078" s="14"/>
      <c r="F1078" s="14"/>
      <c r="G1078" s="14"/>
      <c r="H1078" s="14"/>
    </row>
    <row r="1079" spans="1:8" s="27" customFormat="1" ht="31.5" x14ac:dyDescent="0.25">
      <c r="A1079" s="20">
        <v>11</v>
      </c>
      <c r="B1079" s="21" t="s">
        <v>24</v>
      </c>
      <c r="C1079" s="14"/>
      <c r="D1079" s="14"/>
      <c r="E1079" s="14"/>
      <c r="F1079" s="14"/>
      <c r="G1079" s="14"/>
      <c r="H1079" s="14"/>
    </row>
    <row r="1080" spans="1:8" s="27" customFormat="1" ht="47.25" x14ac:dyDescent="0.25">
      <c r="A1080" s="20">
        <v>12</v>
      </c>
      <c r="B1080" s="21" t="s">
        <v>25</v>
      </c>
      <c r="C1080" s="14"/>
      <c r="D1080" s="14"/>
      <c r="E1080" s="14"/>
      <c r="F1080" s="14"/>
      <c r="G1080" s="14"/>
      <c r="H1080" s="14"/>
    </row>
    <row r="1081" spans="1:8" s="27" customFormat="1" ht="15.75" x14ac:dyDescent="0.25">
      <c r="A1081" s="20">
        <v>13</v>
      </c>
      <c r="B1081" s="21" t="s">
        <v>26</v>
      </c>
      <c r="C1081" s="14">
        <v>99.3</v>
      </c>
      <c r="D1081" s="14">
        <v>118.9</v>
      </c>
      <c r="E1081" s="14">
        <v>94.7</v>
      </c>
      <c r="F1081" s="14">
        <v>80.5</v>
      </c>
      <c r="G1081" s="14">
        <v>83.1</v>
      </c>
      <c r="H1081" s="14">
        <v>96.9</v>
      </c>
    </row>
    <row r="1082" spans="1:8" s="27" customFormat="1" ht="15.75" x14ac:dyDescent="0.25">
      <c r="A1082" s="20">
        <v>14</v>
      </c>
      <c r="B1082" s="21" t="s">
        <v>16</v>
      </c>
      <c r="C1082" s="14">
        <v>0</v>
      </c>
      <c r="D1082" s="14">
        <f>D1081/C1081*100</f>
        <v>119.73816717019135</v>
      </c>
      <c r="E1082" s="14">
        <f>E1081/D1081*100</f>
        <v>79.646761984861229</v>
      </c>
      <c r="F1082" s="14">
        <f>F1081/E1081*100</f>
        <v>85.005279831045399</v>
      </c>
      <c r="G1082" s="14">
        <f>G1081/F1081*100</f>
        <v>103.22981366459626</v>
      </c>
      <c r="H1082" s="14">
        <f>H1081/G1081*100</f>
        <v>116.60649819494586</v>
      </c>
    </row>
    <row r="1083" spans="1:8" s="27" customFormat="1" ht="15.75" x14ac:dyDescent="0.25">
      <c r="A1083" s="31"/>
      <c r="B1083" s="28" t="s">
        <v>78</v>
      </c>
      <c r="C1083" s="14"/>
      <c r="D1083" s="14"/>
      <c r="E1083" s="14"/>
      <c r="F1083" s="14"/>
      <c r="G1083" s="14"/>
      <c r="H1083" s="14"/>
    </row>
    <row r="1084" spans="1:8" s="27" customFormat="1" ht="15.75" x14ac:dyDescent="0.25">
      <c r="A1084" s="20">
        <v>1</v>
      </c>
      <c r="B1084" s="21" t="s">
        <v>13</v>
      </c>
      <c r="C1084" s="14">
        <f t="shared" ref="C1084:G1084" si="534">C1085+C1090</f>
        <v>130.19999999999999</v>
      </c>
      <c r="D1084" s="14">
        <f t="shared" si="534"/>
        <v>88.699999999999989</v>
      </c>
      <c r="E1084" s="14">
        <f t="shared" si="534"/>
        <v>87.5</v>
      </c>
      <c r="F1084" s="14">
        <f t="shared" si="534"/>
        <v>90.6</v>
      </c>
      <c r="G1084" s="14">
        <f t="shared" si="534"/>
        <v>93.5</v>
      </c>
      <c r="H1084" s="14">
        <f t="shared" ref="H1084" si="535">H1085+H1090</f>
        <v>110.6</v>
      </c>
    </row>
    <row r="1085" spans="1:8" s="27" customFormat="1" ht="15.75" x14ac:dyDescent="0.25">
      <c r="A1085" s="20">
        <v>2</v>
      </c>
      <c r="B1085" s="21" t="s">
        <v>15</v>
      </c>
      <c r="C1085" s="14">
        <f t="shared" ref="C1085:G1085" si="536">C1087+C1088+C1089</f>
        <v>51</v>
      </c>
      <c r="D1085" s="14">
        <f t="shared" si="536"/>
        <v>51.199999999999996</v>
      </c>
      <c r="E1085" s="14">
        <f t="shared" si="536"/>
        <v>55</v>
      </c>
      <c r="F1085" s="14">
        <f t="shared" si="536"/>
        <v>55</v>
      </c>
      <c r="G1085" s="14">
        <f t="shared" si="536"/>
        <v>55</v>
      </c>
      <c r="H1085" s="14">
        <f t="shared" ref="H1085" si="537">H1087+H1088+H1089</f>
        <v>63.6</v>
      </c>
    </row>
    <row r="1086" spans="1:8" s="27" customFormat="1" ht="15.75" x14ac:dyDescent="0.25">
      <c r="A1086" s="20">
        <v>3</v>
      </c>
      <c r="B1086" s="21" t="s">
        <v>16</v>
      </c>
      <c r="C1086" s="14">
        <v>0</v>
      </c>
      <c r="D1086" s="14">
        <f>D1085/C1085*100</f>
        <v>100.3921568627451</v>
      </c>
      <c r="E1086" s="14">
        <f>E1085/D1085*100</f>
        <v>107.421875</v>
      </c>
      <c r="F1086" s="14">
        <f>F1085/E1085*100</f>
        <v>100</v>
      </c>
      <c r="G1086" s="14">
        <f>G1085/F1085*100</f>
        <v>100</v>
      </c>
      <c r="H1086" s="14">
        <f>H1085/G1085*100</f>
        <v>115.63636363636365</v>
      </c>
    </row>
    <row r="1087" spans="1:8" s="27" customFormat="1" ht="15.75" x14ac:dyDescent="0.25">
      <c r="A1087" s="20">
        <v>4</v>
      </c>
      <c r="B1087" s="21" t="s">
        <v>17</v>
      </c>
      <c r="C1087" s="14">
        <v>49.9</v>
      </c>
      <c r="D1087" s="14">
        <v>48.3</v>
      </c>
      <c r="E1087" s="14">
        <v>54.2</v>
      </c>
      <c r="F1087" s="14">
        <v>54.2</v>
      </c>
      <c r="G1087" s="14">
        <v>54.2</v>
      </c>
      <c r="H1087" s="14">
        <v>62.7</v>
      </c>
    </row>
    <row r="1088" spans="1:8" s="27" customFormat="1" ht="15.75" x14ac:dyDescent="0.25">
      <c r="A1088" s="20">
        <v>5</v>
      </c>
      <c r="B1088" s="21" t="s">
        <v>18</v>
      </c>
      <c r="C1088" s="14">
        <v>0.2</v>
      </c>
      <c r="D1088" s="14">
        <v>1</v>
      </c>
      <c r="E1088" s="14">
        <v>0</v>
      </c>
      <c r="F1088" s="14">
        <v>0</v>
      </c>
      <c r="G1088" s="14">
        <v>0</v>
      </c>
      <c r="H1088" s="14">
        <v>0</v>
      </c>
    </row>
    <row r="1089" spans="1:8" s="27" customFormat="1" ht="31.5" x14ac:dyDescent="0.25">
      <c r="A1089" s="20">
        <v>6</v>
      </c>
      <c r="B1089" s="21" t="s">
        <v>19</v>
      </c>
      <c r="C1089" s="14">
        <v>0.9</v>
      </c>
      <c r="D1089" s="14">
        <v>1.9</v>
      </c>
      <c r="E1089" s="14">
        <v>0.8</v>
      </c>
      <c r="F1089" s="14">
        <v>0.8</v>
      </c>
      <c r="G1089" s="14">
        <v>0.8</v>
      </c>
      <c r="H1089" s="14">
        <v>0.9</v>
      </c>
    </row>
    <row r="1090" spans="1:8" s="27" customFormat="1" ht="15.75" x14ac:dyDescent="0.25">
      <c r="A1090" s="20">
        <v>7</v>
      </c>
      <c r="B1090" s="21" t="s">
        <v>20</v>
      </c>
      <c r="C1090" s="14">
        <f t="shared" ref="C1090:G1090" si="538">C1091+C1092+C1093</f>
        <v>79.199999999999989</v>
      </c>
      <c r="D1090" s="14">
        <f t="shared" si="538"/>
        <v>37.5</v>
      </c>
      <c r="E1090" s="14">
        <f t="shared" si="538"/>
        <v>32.5</v>
      </c>
      <c r="F1090" s="14">
        <f t="shared" si="538"/>
        <v>35.6</v>
      </c>
      <c r="G1090" s="14">
        <f t="shared" si="538"/>
        <v>38.5</v>
      </c>
      <c r="H1090" s="14">
        <f t="shared" ref="H1090" si="539">H1091+H1092+H1093</f>
        <v>47</v>
      </c>
    </row>
    <row r="1091" spans="1:8" s="27" customFormat="1" ht="15.75" x14ac:dyDescent="0.25">
      <c r="A1091" s="20">
        <v>8</v>
      </c>
      <c r="B1091" s="21" t="s">
        <v>21</v>
      </c>
      <c r="C1091" s="14">
        <v>56.8</v>
      </c>
      <c r="D1091" s="14">
        <v>27.7</v>
      </c>
      <c r="E1091" s="14">
        <v>30.2</v>
      </c>
      <c r="F1091" s="14">
        <v>35.6</v>
      </c>
      <c r="G1091" s="14">
        <v>38.5</v>
      </c>
      <c r="H1091" s="14">
        <v>47</v>
      </c>
    </row>
    <row r="1092" spans="1:8" s="27" customFormat="1" ht="15.75" x14ac:dyDescent="0.25">
      <c r="A1092" s="20">
        <v>9</v>
      </c>
      <c r="B1092" s="21" t="s">
        <v>22</v>
      </c>
      <c r="C1092" s="14">
        <v>22.4</v>
      </c>
      <c r="D1092" s="14">
        <v>9.8000000000000007</v>
      </c>
      <c r="E1092" s="14">
        <v>2.2999999999999998</v>
      </c>
      <c r="F1092" s="14"/>
      <c r="G1092" s="14"/>
      <c r="H1092" s="14"/>
    </row>
    <row r="1093" spans="1:8" s="27" customFormat="1" ht="31.5" x14ac:dyDescent="0.25">
      <c r="A1093" s="20">
        <v>10</v>
      </c>
      <c r="B1093" s="21" t="s">
        <v>23</v>
      </c>
      <c r="C1093" s="14"/>
      <c r="D1093" s="14"/>
      <c r="E1093" s="14"/>
      <c r="F1093" s="14"/>
      <c r="G1093" s="14"/>
      <c r="H1093" s="14"/>
    </row>
    <row r="1094" spans="1:8" s="27" customFormat="1" ht="31.5" x14ac:dyDescent="0.25">
      <c r="A1094" s="20">
        <v>11</v>
      </c>
      <c r="B1094" s="21" t="s">
        <v>24</v>
      </c>
      <c r="C1094" s="14"/>
      <c r="D1094" s="14"/>
      <c r="E1094" s="14"/>
      <c r="F1094" s="14"/>
      <c r="G1094" s="14"/>
      <c r="H1094" s="14"/>
    </row>
    <row r="1095" spans="1:8" s="27" customFormat="1" ht="47.25" x14ac:dyDescent="0.25">
      <c r="A1095" s="20">
        <v>12</v>
      </c>
      <c r="B1095" s="21" t="s">
        <v>25</v>
      </c>
      <c r="C1095" s="14"/>
      <c r="D1095" s="14"/>
      <c r="E1095" s="14"/>
      <c r="F1095" s="14"/>
      <c r="G1095" s="14"/>
      <c r="H1095" s="14"/>
    </row>
    <row r="1096" spans="1:8" s="27" customFormat="1" ht="15.75" x14ac:dyDescent="0.25">
      <c r="A1096" s="20">
        <v>13</v>
      </c>
      <c r="B1096" s="21" t="s">
        <v>26</v>
      </c>
      <c r="C1096" s="14">
        <v>123.7</v>
      </c>
      <c r="D1096" s="14">
        <v>96.8</v>
      </c>
      <c r="E1096" s="14">
        <v>87.5</v>
      </c>
      <c r="F1096" s="14">
        <v>90.6</v>
      </c>
      <c r="G1096" s="14">
        <v>93.5</v>
      </c>
      <c r="H1096" s="14">
        <v>110.6</v>
      </c>
    </row>
    <row r="1097" spans="1:8" s="27" customFormat="1" ht="15.75" x14ac:dyDescent="0.25">
      <c r="A1097" s="20">
        <v>14</v>
      </c>
      <c r="B1097" s="21" t="s">
        <v>16</v>
      </c>
      <c r="C1097" s="14">
        <v>0</v>
      </c>
      <c r="D1097" s="14">
        <f>D1096/C1096*100</f>
        <v>78.253839935327392</v>
      </c>
      <c r="E1097" s="14">
        <f>E1096/D1096*100</f>
        <v>90.392561983471069</v>
      </c>
      <c r="F1097" s="14">
        <f>F1096/E1096*100</f>
        <v>103.54285714285713</v>
      </c>
      <c r="G1097" s="14">
        <f>G1096/F1096*100</f>
        <v>103.2008830022075</v>
      </c>
      <c r="H1097" s="14">
        <f>H1096/G1096*100</f>
        <v>118.28877005347593</v>
      </c>
    </row>
    <row r="1098" spans="1:8" s="27" customFormat="1" ht="15.75" x14ac:dyDescent="0.25">
      <c r="A1098" s="31"/>
      <c r="B1098" s="28" t="s">
        <v>79</v>
      </c>
      <c r="C1098" s="14"/>
      <c r="D1098" s="14"/>
      <c r="E1098" s="14"/>
      <c r="F1098" s="14"/>
      <c r="G1098" s="14"/>
      <c r="H1098" s="14"/>
    </row>
    <row r="1099" spans="1:8" s="27" customFormat="1" ht="15.75" x14ac:dyDescent="0.25">
      <c r="A1099" s="20">
        <v>1</v>
      </c>
      <c r="B1099" s="21" t="s">
        <v>13</v>
      </c>
      <c r="C1099" s="14">
        <f t="shared" ref="C1099:G1099" si="540">C1100+C1105</f>
        <v>101.8</v>
      </c>
      <c r="D1099" s="14">
        <f t="shared" si="540"/>
        <v>79.800000000000011</v>
      </c>
      <c r="E1099" s="14">
        <f t="shared" si="540"/>
        <v>63.999999999999993</v>
      </c>
      <c r="F1099" s="14">
        <f t="shared" si="540"/>
        <v>65.900000000000006</v>
      </c>
      <c r="G1099" s="14">
        <f t="shared" si="540"/>
        <v>77.599999999999994</v>
      </c>
      <c r="H1099" s="14">
        <f t="shared" ref="H1099" si="541">H1100+H1105</f>
        <v>75.100000000000009</v>
      </c>
    </row>
    <row r="1100" spans="1:8" s="27" customFormat="1" ht="15.75" x14ac:dyDescent="0.25">
      <c r="A1100" s="20">
        <v>2</v>
      </c>
      <c r="B1100" s="21" t="s">
        <v>15</v>
      </c>
      <c r="C1100" s="14">
        <f t="shared" ref="C1100:G1100" si="542">C1102+C1103+C1104</f>
        <v>4</v>
      </c>
      <c r="D1100" s="14">
        <f t="shared" si="542"/>
        <v>4.4000000000000004</v>
      </c>
      <c r="E1100" s="14">
        <f t="shared" si="542"/>
        <v>5.8999999999999995</v>
      </c>
      <c r="F1100" s="14">
        <f t="shared" si="542"/>
        <v>6</v>
      </c>
      <c r="G1100" s="14">
        <f t="shared" si="542"/>
        <v>6</v>
      </c>
      <c r="H1100" s="14">
        <f t="shared" ref="H1100" si="543">H1102+H1103+H1104</f>
        <v>6.9</v>
      </c>
    </row>
    <row r="1101" spans="1:8" s="27" customFormat="1" ht="15.75" x14ac:dyDescent="0.25">
      <c r="A1101" s="20">
        <v>3</v>
      </c>
      <c r="B1101" s="21" t="s">
        <v>16</v>
      </c>
      <c r="C1101" s="14">
        <v>0</v>
      </c>
      <c r="D1101" s="14">
        <f>D1100/C1100*100</f>
        <v>110.00000000000001</v>
      </c>
      <c r="E1101" s="14">
        <f>E1100/D1100*100</f>
        <v>134.09090909090907</v>
      </c>
      <c r="F1101" s="14">
        <f>F1100/E1100*100</f>
        <v>101.6949152542373</v>
      </c>
      <c r="G1101" s="14">
        <f>G1100/F1100*100</f>
        <v>100</v>
      </c>
      <c r="H1101" s="14">
        <f>H1100/G1100*100</f>
        <v>115.00000000000001</v>
      </c>
    </row>
    <row r="1102" spans="1:8" s="27" customFormat="1" ht="15.75" x14ac:dyDescent="0.25">
      <c r="A1102" s="20">
        <v>4</v>
      </c>
      <c r="B1102" s="21" t="s">
        <v>17</v>
      </c>
      <c r="C1102" s="14">
        <v>3.7</v>
      </c>
      <c r="D1102" s="14">
        <v>4</v>
      </c>
      <c r="E1102" s="14">
        <v>5.6</v>
      </c>
      <c r="F1102" s="14">
        <v>5.6</v>
      </c>
      <c r="G1102" s="14">
        <v>5.6</v>
      </c>
      <c r="H1102" s="14">
        <v>6.5</v>
      </c>
    </row>
    <row r="1103" spans="1:8" s="27" customFormat="1" ht="15.75" x14ac:dyDescent="0.25">
      <c r="A1103" s="20">
        <v>5</v>
      </c>
      <c r="B1103" s="21" t="s">
        <v>18</v>
      </c>
      <c r="C1103" s="14">
        <v>0</v>
      </c>
      <c r="D1103" s="14">
        <v>0</v>
      </c>
      <c r="E1103" s="14">
        <v>0</v>
      </c>
      <c r="F1103" s="14">
        <v>0</v>
      </c>
      <c r="G1103" s="14">
        <v>0</v>
      </c>
      <c r="H1103" s="14">
        <v>0</v>
      </c>
    </row>
    <row r="1104" spans="1:8" s="27" customFormat="1" ht="31.5" x14ac:dyDescent="0.25">
      <c r="A1104" s="20">
        <v>6</v>
      </c>
      <c r="B1104" s="21" t="s">
        <v>19</v>
      </c>
      <c r="C1104" s="14">
        <v>0.3</v>
      </c>
      <c r="D1104" s="14">
        <v>0.4</v>
      </c>
      <c r="E1104" s="14">
        <v>0.3</v>
      </c>
      <c r="F1104" s="14">
        <v>0.4</v>
      </c>
      <c r="G1104" s="14">
        <v>0.4</v>
      </c>
      <c r="H1104" s="14">
        <v>0.4</v>
      </c>
    </row>
    <row r="1105" spans="1:8" s="27" customFormat="1" ht="15.75" x14ac:dyDescent="0.25">
      <c r="A1105" s="20">
        <v>7</v>
      </c>
      <c r="B1105" s="21" t="s">
        <v>20</v>
      </c>
      <c r="C1105" s="14">
        <f t="shared" ref="C1105:G1105" si="544">C1106+C1107+C1108</f>
        <v>97.8</v>
      </c>
      <c r="D1105" s="14">
        <f t="shared" si="544"/>
        <v>75.400000000000006</v>
      </c>
      <c r="E1105" s="14">
        <f t="shared" si="544"/>
        <v>58.099999999999994</v>
      </c>
      <c r="F1105" s="14">
        <f t="shared" si="544"/>
        <v>59.9</v>
      </c>
      <c r="G1105" s="14">
        <f t="shared" si="544"/>
        <v>71.599999999999994</v>
      </c>
      <c r="H1105" s="14">
        <f t="shared" ref="H1105" si="545">H1106+H1107+H1108</f>
        <v>68.2</v>
      </c>
    </row>
    <row r="1106" spans="1:8" s="27" customFormat="1" ht="15.75" x14ac:dyDescent="0.25">
      <c r="A1106" s="20">
        <v>8</v>
      </c>
      <c r="B1106" s="21" t="s">
        <v>21</v>
      </c>
      <c r="C1106" s="14">
        <v>95</v>
      </c>
      <c r="D1106" s="14">
        <v>57.2</v>
      </c>
      <c r="E1106" s="14">
        <v>55.8</v>
      </c>
      <c r="F1106" s="14">
        <v>59.9</v>
      </c>
      <c r="G1106" s="14">
        <v>71.599999999999994</v>
      </c>
      <c r="H1106" s="14">
        <v>68.2</v>
      </c>
    </row>
    <row r="1107" spans="1:8" s="27" customFormat="1" ht="15.75" x14ac:dyDescent="0.25">
      <c r="A1107" s="20">
        <v>9</v>
      </c>
      <c r="B1107" s="21" t="s">
        <v>22</v>
      </c>
      <c r="C1107" s="14">
        <v>2.8</v>
      </c>
      <c r="D1107" s="14">
        <v>18.2</v>
      </c>
      <c r="E1107" s="14">
        <v>2.2999999999999998</v>
      </c>
      <c r="F1107" s="14"/>
      <c r="G1107" s="14"/>
      <c r="H1107" s="14"/>
    </row>
    <row r="1108" spans="1:8" s="27" customFormat="1" ht="31.5" x14ac:dyDescent="0.25">
      <c r="A1108" s="20">
        <v>10</v>
      </c>
      <c r="B1108" s="21" t="s">
        <v>23</v>
      </c>
      <c r="C1108" s="14"/>
      <c r="D1108" s="14"/>
      <c r="E1108" s="14"/>
      <c r="F1108" s="14"/>
      <c r="G1108" s="14"/>
      <c r="H1108" s="14"/>
    </row>
    <row r="1109" spans="1:8" s="27" customFormat="1" ht="31.5" x14ac:dyDescent="0.25">
      <c r="A1109" s="20">
        <v>11</v>
      </c>
      <c r="B1109" s="21" t="s">
        <v>24</v>
      </c>
      <c r="C1109" s="14"/>
      <c r="D1109" s="14"/>
      <c r="E1109" s="14"/>
      <c r="F1109" s="14"/>
      <c r="G1109" s="14"/>
      <c r="H1109" s="14"/>
    </row>
    <row r="1110" spans="1:8" s="27" customFormat="1" ht="47.25" x14ac:dyDescent="0.25">
      <c r="A1110" s="20">
        <v>12</v>
      </c>
      <c r="B1110" s="21" t="s">
        <v>25</v>
      </c>
      <c r="C1110" s="14"/>
      <c r="D1110" s="14"/>
      <c r="E1110" s="14"/>
      <c r="F1110" s="14"/>
      <c r="G1110" s="14"/>
      <c r="H1110" s="14"/>
    </row>
    <row r="1111" spans="1:8" s="27" customFormat="1" ht="15.75" x14ac:dyDescent="0.25">
      <c r="A1111" s="20">
        <v>13</v>
      </c>
      <c r="B1111" s="21" t="s">
        <v>26</v>
      </c>
      <c r="C1111" s="14">
        <v>101.4</v>
      </c>
      <c r="D1111" s="14">
        <v>80.5</v>
      </c>
      <c r="E1111" s="14">
        <v>64</v>
      </c>
      <c r="F1111" s="14">
        <v>65.900000000000006</v>
      </c>
      <c r="G1111" s="14">
        <v>77.599999999999994</v>
      </c>
      <c r="H1111" s="14">
        <v>75.099999999999994</v>
      </c>
    </row>
    <row r="1112" spans="1:8" s="27" customFormat="1" ht="15.75" x14ac:dyDescent="0.25">
      <c r="A1112" s="20">
        <v>14</v>
      </c>
      <c r="B1112" s="21" t="s">
        <v>16</v>
      </c>
      <c r="C1112" s="14">
        <v>0</v>
      </c>
      <c r="D1112" s="14">
        <f>D1111/C1111*100</f>
        <v>79.38856015779092</v>
      </c>
      <c r="E1112" s="14">
        <f>E1111/D1111*100</f>
        <v>79.503105590062106</v>
      </c>
      <c r="F1112" s="14">
        <f>F1111/E1111*100</f>
        <v>102.96875000000001</v>
      </c>
      <c r="G1112" s="14">
        <f>G1111/F1111*100</f>
        <v>117.75417298937782</v>
      </c>
      <c r="H1112" s="14">
        <f>H1111/G1111*100</f>
        <v>96.778350515463913</v>
      </c>
    </row>
    <row r="1113" spans="1:8" s="27" customFormat="1" ht="15.75" x14ac:dyDescent="0.25">
      <c r="A1113" s="31"/>
      <c r="B1113" s="28" t="s">
        <v>80</v>
      </c>
      <c r="C1113" s="14"/>
      <c r="D1113" s="14"/>
      <c r="E1113" s="14"/>
      <c r="F1113" s="14"/>
      <c r="G1113" s="14"/>
      <c r="H1113" s="14"/>
    </row>
    <row r="1114" spans="1:8" s="27" customFormat="1" ht="15.75" x14ac:dyDescent="0.25">
      <c r="A1114" s="20">
        <v>1</v>
      </c>
      <c r="B1114" s="21" t="s">
        <v>13</v>
      </c>
      <c r="C1114" s="14">
        <f t="shared" ref="C1114:G1114" si="546">C1115+C1120</f>
        <v>66.399999999999991</v>
      </c>
      <c r="D1114" s="14">
        <f t="shared" si="546"/>
        <v>79.600000000000009</v>
      </c>
      <c r="E1114" s="14">
        <f t="shared" si="546"/>
        <v>64.400000000000006</v>
      </c>
      <c r="F1114" s="14">
        <f t="shared" si="546"/>
        <v>66.099999999999994</v>
      </c>
      <c r="G1114" s="14">
        <f t="shared" si="546"/>
        <v>67.8</v>
      </c>
      <c r="H1114" s="14">
        <f t="shared" ref="H1114" si="547">H1115+H1120</f>
        <v>80.900000000000006</v>
      </c>
    </row>
    <row r="1115" spans="1:8" s="27" customFormat="1" ht="15.75" x14ac:dyDescent="0.25">
      <c r="A1115" s="20">
        <v>2</v>
      </c>
      <c r="B1115" s="21" t="s">
        <v>15</v>
      </c>
      <c r="C1115" s="14">
        <f t="shared" ref="C1115:G1115" si="548">C1117+C1118+C1119</f>
        <v>2.7</v>
      </c>
      <c r="D1115" s="14">
        <f t="shared" si="548"/>
        <v>4.2</v>
      </c>
      <c r="E1115" s="14">
        <f t="shared" si="548"/>
        <v>3.6000000000000005</v>
      </c>
      <c r="F1115" s="14">
        <f t="shared" si="548"/>
        <v>3.6000000000000005</v>
      </c>
      <c r="G1115" s="14">
        <f t="shared" si="548"/>
        <v>3.7</v>
      </c>
      <c r="H1115" s="14">
        <f t="shared" ref="H1115" si="549">H1117+H1118+H1119</f>
        <v>8.8999999999999986</v>
      </c>
    </row>
    <row r="1116" spans="1:8" s="27" customFormat="1" ht="15.75" x14ac:dyDescent="0.25">
      <c r="A1116" s="20">
        <v>3</v>
      </c>
      <c r="B1116" s="21" t="s">
        <v>16</v>
      </c>
      <c r="C1116" s="14">
        <v>0</v>
      </c>
      <c r="D1116" s="14">
        <f>D1115/C1115*100</f>
        <v>155.55555555555557</v>
      </c>
      <c r="E1116" s="14">
        <f>E1115/D1115*100</f>
        <v>85.714285714285722</v>
      </c>
      <c r="F1116" s="14">
        <f>F1115/E1115*100</f>
        <v>100</v>
      </c>
      <c r="G1116" s="14">
        <f>G1115/F1115*100</f>
        <v>102.77777777777777</v>
      </c>
      <c r="H1116" s="14">
        <f>H1115/G1115*100</f>
        <v>240.54054054054049</v>
      </c>
    </row>
    <row r="1117" spans="1:8" s="27" customFormat="1" ht="15.75" x14ac:dyDescent="0.25">
      <c r="A1117" s="20">
        <v>4</v>
      </c>
      <c r="B1117" s="21" t="s">
        <v>17</v>
      </c>
      <c r="C1117" s="14">
        <v>1.9</v>
      </c>
      <c r="D1117" s="14">
        <v>3.8</v>
      </c>
      <c r="E1117" s="14">
        <v>3.2</v>
      </c>
      <c r="F1117" s="14">
        <v>3.2</v>
      </c>
      <c r="G1117" s="14">
        <v>3.2</v>
      </c>
      <c r="H1117" s="14">
        <v>4</v>
      </c>
    </row>
    <row r="1118" spans="1:8" s="27" customFormat="1" ht="15.75" x14ac:dyDescent="0.25">
      <c r="A1118" s="20">
        <v>5</v>
      </c>
      <c r="B1118" s="21" t="s">
        <v>18</v>
      </c>
      <c r="C1118" s="14">
        <v>0.6</v>
      </c>
      <c r="D1118" s="14">
        <v>0.1</v>
      </c>
      <c r="E1118" s="14">
        <v>0.2</v>
      </c>
      <c r="F1118" s="14">
        <v>0.2</v>
      </c>
      <c r="G1118" s="14">
        <v>0.3</v>
      </c>
      <c r="H1118" s="14">
        <v>0.3</v>
      </c>
    </row>
    <row r="1119" spans="1:8" s="27" customFormat="1" ht="31.5" x14ac:dyDescent="0.25">
      <c r="A1119" s="20">
        <v>6</v>
      </c>
      <c r="B1119" s="21" t="s">
        <v>19</v>
      </c>
      <c r="C1119" s="14">
        <v>0.2</v>
      </c>
      <c r="D1119" s="14">
        <v>0.3</v>
      </c>
      <c r="E1119" s="14">
        <v>0.2</v>
      </c>
      <c r="F1119" s="14">
        <v>0.2</v>
      </c>
      <c r="G1119" s="14">
        <v>0.2</v>
      </c>
      <c r="H1119" s="14">
        <v>4.5999999999999996</v>
      </c>
    </row>
    <row r="1120" spans="1:8" s="27" customFormat="1" ht="15.75" x14ac:dyDescent="0.25">
      <c r="A1120" s="20">
        <v>7</v>
      </c>
      <c r="B1120" s="21" t="s">
        <v>20</v>
      </c>
      <c r="C1120" s="14">
        <f t="shared" ref="C1120:G1120" si="550">C1121+C1122+C1123</f>
        <v>63.699999999999996</v>
      </c>
      <c r="D1120" s="14">
        <f t="shared" si="550"/>
        <v>75.400000000000006</v>
      </c>
      <c r="E1120" s="14">
        <f t="shared" si="550"/>
        <v>60.800000000000004</v>
      </c>
      <c r="F1120" s="14">
        <f t="shared" si="550"/>
        <v>62.5</v>
      </c>
      <c r="G1120" s="14">
        <f t="shared" si="550"/>
        <v>64.099999999999994</v>
      </c>
      <c r="H1120" s="14">
        <f t="shared" ref="H1120" si="551">H1121+H1122+H1123</f>
        <v>72</v>
      </c>
    </row>
    <row r="1121" spans="1:8" s="27" customFormat="1" ht="15.75" x14ac:dyDescent="0.25">
      <c r="A1121" s="20">
        <v>8</v>
      </c>
      <c r="B1121" s="21" t="s">
        <v>21</v>
      </c>
      <c r="C1121" s="14">
        <v>52.3</v>
      </c>
      <c r="D1121" s="14">
        <v>57</v>
      </c>
      <c r="E1121" s="14">
        <v>60.2</v>
      </c>
      <c r="F1121" s="14">
        <v>62.5</v>
      </c>
      <c r="G1121" s="14">
        <v>64.099999999999994</v>
      </c>
      <c r="H1121" s="14">
        <v>72</v>
      </c>
    </row>
    <row r="1122" spans="1:8" s="27" customFormat="1" ht="15.75" x14ac:dyDescent="0.25">
      <c r="A1122" s="20">
        <v>9</v>
      </c>
      <c r="B1122" s="21" t="s">
        <v>22</v>
      </c>
      <c r="C1122" s="14">
        <v>11.4</v>
      </c>
      <c r="D1122" s="14">
        <v>18.399999999999999</v>
      </c>
      <c r="E1122" s="14">
        <v>0.6</v>
      </c>
      <c r="F1122" s="14"/>
      <c r="G1122" s="14"/>
      <c r="H1122" s="14"/>
    </row>
    <row r="1123" spans="1:8" s="27" customFormat="1" ht="31.5" x14ac:dyDescent="0.25">
      <c r="A1123" s="20">
        <v>10</v>
      </c>
      <c r="B1123" s="21" t="s">
        <v>23</v>
      </c>
      <c r="C1123" s="14"/>
      <c r="D1123" s="14"/>
      <c r="E1123" s="14"/>
      <c r="F1123" s="14"/>
      <c r="G1123" s="14"/>
      <c r="H1123" s="14"/>
    </row>
    <row r="1124" spans="1:8" s="27" customFormat="1" ht="31.5" x14ac:dyDescent="0.25">
      <c r="A1124" s="20">
        <v>11</v>
      </c>
      <c r="B1124" s="21" t="s">
        <v>24</v>
      </c>
      <c r="C1124" s="14"/>
      <c r="D1124" s="14"/>
      <c r="E1124" s="14"/>
      <c r="F1124" s="14"/>
      <c r="G1124" s="14"/>
      <c r="H1124" s="14"/>
    </row>
    <row r="1125" spans="1:8" s="27" customFormat="1" ht="47.25" x14ac:dyDescent="0.25">
      <c r="A1125" s="20">
        <v>12</v>
      </c>
      <c r="B1125" s="21" t="s">
        <v>25</v>
      </c>
      <c r="C1125" s="14"/>
      <c r="D1125" s="14"/>
      <c r="E1125" s="14"/>
      <c r="F1125" s="14"/>
      <c r="G1125" s="14"/>
      <c r="H1125" s="14"/>
    </row>
    <row r="1126" spans="1:8" s="27" customFormat="1" ht="15.75" x14ac:dyDescent="0.25">
      <c r="A1126" s="20">
        <v>13</v>
      </c>
      <c r="B1126" s="21" t="s">
        <v>26</v>
      </c>
      <c r="C1126" s="14">
        <v>66.5</v>
      </c>
      <c r="D1126" s="14">
        <v>79.2</v>
      </c>
      <c r="E1126" s="14">
        <v>64.400000000000006</v>
      </c>
      <c r="F1126" s="14">
        <v>66.099999999999994</v>
      </c>
      <c r="G1126" s="14">
        <v>67.8</v>
      </c>
      <c r="H1126" s="14">
        <v>80.900000000000006</v>
      </c>
    </row>
    <row r="1127" spans="1:8" s="27" customFormat="1" ht="15.75" x14ac:dyDescent="0.25">
      <c r="A1127" s="20">
        <v>14</v>
      </c>
      <c r="B1127" s="21" t="s">
        <v>16</v>
      </c>
      <c r="C1127" s="14">
        <v>0</v>
      </c>
      <c r="D1127" s="14">
        <f>D1126/C1126*100</f>
        <v>119.09774436090225</v>
      </c>
      <c r="E1127" s="14">
        <f>E1126/D1126*100</f>
        <v>81.313131313131322</v>
      </c>
      <c r="F1127" s="14">
        <f>F1126/E1126*100</f>
        <v>102.639751552795</v>
      </c>
      <c r="G1127" s="14">
        <f>G1126/F1126*100</f>
        <v>102.57186081694402</v>
      </c>
      <c r="H1127" s="14">
        <f>H1126/G1126*100</f>
        <v>119.32153392330385</v>
      </c>
    </row>
    <row r="1128" spans="1:8" s="27" customFormat="1" ht="15.75" x14ac:dyDescent="0.25">
      <c r="A1128" s="31"/>
      <c r="B1128" s="28" t="s">
        <v>81</v>
      </c>
      <c r="C1128" s="14"/>
      <c r="D1128" s="14"/>
      <c r="E1128" s="14"/>
      <c r="F1128" s="14"/>
      <c r="G1128" s="14"/>
      <c r="H1128" s="14"/>
    </row>
    <row r="1129" spans="1:8" s="27" customFormat="1" ht="15.75" x14ac:dyDescent="0.25">
      <c r="A1129" s="20">
        <v>1</v>
      </c>
      <c r="B1129" s="21" t="s">
        <v>13</v>
      </c>
      <c r="C1129" s="14">
        <f t="shared" ref="C1129:G1129" si="552">C1130+C1135</f>
        <v>67.599999999999994</v>
      </c>
      <c r="D1129" s="14">
        <f t="shared" si="552"/>
        <v>79.2</v>
      </c>
      <c r="E1129" s="14">
        <f t="shared" si="552"/>
        <v>56.8</v>
      </c>
      <c r="F1129" s="14">
        <f t="shared" si="552"/>
        <v>58.1</v>
      </c>
      <c r="G1129" s="14">
        <f t="shared" si="552"/>
        <v>69.400000000000006</v>
      </c>
      <c r="H1129" s="14">
        <f t="shared" ref="H1129" si="553">H1130+H1135</f>
        <v>70.2</v>
      </c>
    </row>
    <row r="1130" spans="1:8" s="27" customFormat="1" ht="15.75" x14ac:dyDescent="0.25">
      <c r="A1130" s="20">
        <v>2</v>
      </c>
      <c r="B1130" s="21" t="s">
        <v>15</v>
      </c>
      <c r="C1130" s="14">
        <f t="shared" ref="C1130:G1130" si="554">C1132+C1133+C1134</f>
        <v>6.9</v>
      </c>
      <c r="D1130" s="14">
        <f t="shared" si="554"/>
        <v>6.4</v>
      </c>
      <c r="E1130" s="14">
        <f t="shared" si="554"/>
        <v>8.4</v>
      </c>
      <c r="F1130" s="14">
        <f t="shared" si="554"/>
        <v>8.4</v>
      </c>
      <c r="G1130" s="14">
        <f t="shared" si="554"/>
        <v>8.4</v>
      </c>
      <c r="H1130" s="14">
        <f t="shared" ref="H1130" si="555">H1132+H1133+H1134</f>
        <v>10.9</v>
      </c>
    </row>
    <row r="1131" spans="1:8" s="27" customFormat="1" ht="15.75" x14ac:dyDescent="0.25">
      <c r="A1131" s="20">
        <v>3</v>
      </c>
      <c r="B1131" s="21" t="s">
        <v>16</v>
      </c>
      <c r="C1131" s="14">
        <v>0</v>
      </c>
      <c r="D1131" s="14">
        <f>D1130/C1130*100</f>
        <v>92.753623188405797</v>
      </c>
      <c r="E1131" s="14">
        <f>E1130/D1130*100</f>
        <v>131.25</v>
      </c>
      <c r="F1131" s="14">
        <f>F1130/E1130*100</f>
        <v>100</v>
      </c>
      <c r="G1131" s="14">
        <f>G1130/F1130*100</f>
        <v>100</v>
      </c>
      <c r="H1131" s="14">
        <f>H1130/G1130*100</f>
        <v>129.76190476190476</v>
      </c>
    </row>
    <row r="1132" spans="1:8" s="27" customFormat="1" ht="15.75" x14ac:dyDescent="0.25">
      <c r="A1132" s="20">
        <v>4</v>
      </c>
      <c r="B1132" s="21" t="s">
        <v>17</v>
      </c>
      <c r="C1132" s="14">
        <v>3.2</v>
      </c>
      <c r="D1132" s="14">
        <v>5.5</v>
      </c>
      <c r="E1132" s="14">
        <v>7.7</v>
      </c>
      <c r="F1132" s="14">
        <v>7.7</v>
      </c>
      <c r="G1132" s="14">
        <v>7.7</v>
      </c>
      <c r="H1132" s="14">
        <v>10.199999999999999</v>
      </c>
    </row>
    <row r="1133" spans="1:8" s="27" customFormat="1" ht="15.75" x14ac:dyDescent="0.25">
      <c r="A1133" s="20">
        <v>5</v>
      </c>
      <c r="B1133" s="21" t="s">
        <v>18</v>
      </c>
      <c r="C1133" s="14">
        <v>0.3</v>
      </c>
      <c r="D1133" s="14">
        <v>0.4</v>
      </c>
      <c r="E1133" s="14">
        <v>0.3</v>
      </c>
      <c r="F1133" s="14">
        <v>0.3</v>
      </c>
      <c r="G1133" s="14">
        <v>0.3</v>
      </c>
      <c r="H1133" s="14">
        <v>0.3</v>
      </c>
    </row>
    <row r="1134" spans="1:8" s="27" customFormat="1" ht="31.5" x14ac:dyDescent="0.25">
      <c r="A1134" s="20">
        <v>6</v>
      </c>
      <c r="B1134" s="21" t="s">
        <v>19</v>
      </c>
      <c r="C1134" s="14">
        <v>3.4</v>
      </c>
      <c r="D1134" s="14">
        <v>0.5</v>
      </c>
      <c r="E1134" s="14">
        <v>0.4</v>
      </c>
      <c r="F1134" s="14">
        <v>0.4</v>
      </c>
      <c r="G1134" s="14">
        <v>0.4</v>
      </c>
      <c r="H1134" s="14">
        <v>0.4</v>
      </c>
    </row>
    <row r="1135" spans="1:8" s="27" customFormat="1" ht="15.75" x14ac:dyDescent="0.25">
      <c r="A1135" s="20">
        <v>7</v>
      </c>
      <c r="B1135" s="21" t="s">
        <v>20</v>
      </c>
      <c r="C1135" s="14">
        <f t="shared" ref="C1135:G1135" si="556">C1136+C1137+C1138</f>
        <v>60.699999999999996</v>
      </c>
      <c r="D1135" s="14">
        <f t="shared" si="556"/>
        <v>72.8</v>
      </c>
      <c r="E1135" s="14">
        <f t="shared" si="556"/>
        <v>48.4</v>
      </c>
      <c r="F1135" s="14">
        <f t="shared" si="556"/>
        <v>49.7</v>
      </c>
      <c r="G1135" s="14">
        <f t="shared" si="556"/>
        <v>61</v>
      </c>
      <c r="H1135" s="14">
        <f t="shared" ref="H1135" si="557">H1136+H1137+H1138</f>
        <v>59.3</v>
      </c>
    </row>
    <row r="1136" spans="1:8" s="27" customFormat="1" ht="15.75" x14ac:dyDescent="0.25">
      <c r="A1136" s="20">
        <v>8</v>
      </c>
      <c r="B1136" s="21" t="s">
        <v>21</v>
      </c>
      <c r="C1136" s="14">
        <v>56.3</v>
      </c>
      <c r="D1136" s="14">
        <v>45.5</v>
      </c>
      <c r="E1136" s="14">
        <v>48.3</v>
      </c>
      <c r="F1136" s="14">
        <v>49.7</v>
      </c>
      <c r="G1136" s="14">
        <v>61</v>
      </c>
      <c r="H1136" s="14">
        <v>59.3</v>
      </c>
    </row>
    <row r="1137" spans="1:8" s="27" customFormat="1" ht="15.75" x14ac:dyDescent="0.25">
      <c r="A1137" s="20">
        <v>9</v>
      </c>
      <c r="B1137" s="21" t="s">
        <v>22</v>
      </c>
      <c r="C1137" s="14">
        <v>4.4000000000000004</v>
      </c>
      <c r="D1137" s="14">
        <v>27.3</v>
      </c>
      <c r="E1137" s="14">
        <v>0.1</v>
      </c>
      <c r="F1137" s="14"/>
      <c r="G1137" s="14"/>
      <c r="H1137" s="14"/>
    </row>
    <row r="1138" spans="1:8" s="27" customFormat="1" ht="31.5" x14ac:dyDescent="0.25">
      <c r="A1138" s="20">
        <v>10</v>
      </c>
      <c r="B1138" s="21" t="s">
        <v>23</v>
      </c>
      <c r="C1138" s="14"/>
      <c r="D1138" s="14"/>
      <c r="E1138" s="14"/>
      <c r="F1138" s="14"/>
      <c r="G1138" s="14"/>
      <c r="H1138" s="14"/>
    </row>
    <row r="1139" spans="1:8" s="27" customFormat="1" ht="31.5" x14ac:dyDescent="0.25">
      <c r="A1139" s="20">
        <v>11</v>
      </c>
      <c r="B1139" s="21" t="s">
        <v>24</v>
      </c>
      <c r="C1139" s="14"/>
      <c r="D1139" s="14"/>
      <c r="E1139" s="14"/>
      <c r="F1139" s="14"/>
      <c r="G1139" s="14"/>
      <c r="H1139" s="14"/>
    </row>
    <row r="1140" spans="1:8" s="27" customFormat="1" ht="47.25" x14ac:dyDescent="0.25">
      <c r="A1140" s="20">
        <v>12</v>
      </c>
      <c r="B1140" s="21" t="s">
        <v>25</v>
      </c>
      <c r="C1140" s="14"/>
      <c r="D1140" s="14"/>
      <c r="E1140" s="14"/>
      <c r="F1140" s="14"/>
      <c r="G1140" s="14"/>
      <c r="H1140" s="14"/>
    </row>
    <row r="1141" spans="1:8" s="27" customFormat="1" ht="15.75" x14ac:dyDescent="0.25">
      <c r="A1141" s="20">
        <v>13</v>
      </c>
      <c r="B1141" s="21" t="s">
        <v>26</v>
      </c>
      <c r="C1141" s="14">
        <v>66.8</v>
      </c>
      <c r="D1141" s="14">
        <v>80.400000000000006</v>
      </c>
      <c r="E1141" s="14">
        <v>56.8</v>
      </c>
      <c r="F1141" s="14">
        <v>58.1</v>
      </c>
      <c r="G1141" s="14">
        <v>69.400000000000006</v>
      </c>
      <c r="H1141" s="14">
        <v>70.2</v>
      </c>
    </row>
    <row r="1142" spans="1:8" s="27" customFormat="1" ht="15.75" x14ac:dyDescent="0.25">
      <c r="A1142" s="20">
        <v>14</v>
      </c>
      <c r="B1142" s="21" t="s">
        <v>16</v>
      </c>
      <c r="C1142" s="14">
        <v>0</v>
      </c>
      <c r="D1142" s="14">
        <f>D1141/C1141*100</f>
        <v>120.35928143712576</v>
      </c>
      <c r="E1142" s="14">
        <f>E1141/D1141*100</f>
        <v>70.646766169154219</v>
      </c>
      <c r="F1142" s="14">
        <f>F1141/E1141*100</f>
        <v>102.28873239436621</v>
      </c>
      <c r="G1142" s="14">
        <f>G1141/F1141*100</f>
        <v>119.44922547332186</v>
      </c>
      <c r="H1142" s="14">
        <f>H1141/G1141*100</f>
        <v>101.15273775216139</v>
      </c>
    </row>
    <row r="1143" spans="1:8" s="27" customFormat="1" ht="31.5" x14ac:dyDescent="0.25">
      <c r="A1143" s="31"/>
      <c r="B1143" s="28" t="s">
        <v>82</v>
      </c>
      <c r="C1143" s="14"/>
      <c r="D1143" s="14"/>
      <c r="E1143" s="14"/>
      <c r="F1143" s="14"/>
      <c r="G1143" s="14"/>
      <c r="H1143" s="14"/>
    </row>
    <row r="1144" spans="1:8" s="27" customFormat="1" ht="15.75" x14ac:dyDescent="0.25">
      <c r="A1144" s="20">
        <v>1</v>
      </c>
      <c r="B1144" s="21" t="s">
        <v>13</v>
      </c>
      <c r="C1144" s="14">
        <f t="shared" ref="C1144:G1144" si="558">C1145+C1150</f>
        <v>85.5</v>
      </c>
      <c r="D1144" s="14">
        <f t="shared" si="558"/>
        <v>90.699999999999989</v>
      </c>
      <c r="E1144" s="14">
        <f t="shared" si="558"/>
        <v>69.400000000000006</v>
      </c>
      <c r="F1144" s="14">
        <f t="shared" si="558"/>
        <v>81.600000000000009</v>
      </c>
      <c r="G1144" s="14">
        <f t="shared" si="558"/>
        <v>73.600000000000009</v>
      </c>
      <c r="H1144" s="14">
        <f t="shared" ref="H1144" si="559">H1145+H1150</f>
        <v>93.3</v>
      </c>
    </row>
    <row r="1145" spans="1:8" s="27" customFormat="1" ht="15.75" x14ac:dyDescent="0.25">
      <c r="A1145" s="20">
        <v>2</v>
      </c>
      <c r="B1145" s="21" t="s">
        <v>15</v>
      </c>
      <c r="C1145" s="14">
        <f t="shared" ref="C1145:G1145" si="560">C1147+C1148+C1149</f>
        <v>7</v>
      </c>
      <c r="D1145" s="14">
        <f t="shared" si="560"/>
        <v>8.6</v>
      </c>
      <c r="E1145" s="14">
        <f t="shared" si="560"/>
        <v>7.3999999999999995</v>
      </c>
      <c r="F1145" s="14">
        <f t="shared" si="560"/>
        <v>7.3999999999999995</v>
      </c>
      <c r="G1145" s="14">
        <f t="shared" si="560"/>
        <v>7.3999999999999995</v>
      </c>
      <c r="H1145" s="14">
        <f t="shared" ref="H1145" si="561">H1147+H1148+H1149</f>
        <v>10.700000000000001</v>
      </c>
    </row>
    <row r="1146" spans="1:8" s="27" customFormat="1" ht="15.75" x14ac:dyDescent="0.25">
      <c r="A1146" s="20">
        <v>3</v>
      </c>
      <c r="B1146" s="21" t="s">
        <v>16</v>
      </c>
      <c r="C1146" s="14">
        <v>0</v>
      </c>
      <c r="D1146" s="14">
        <f>D1145/C1145*100</f>
        <v>122.85714285714285</v>
      </c>
      <c r="E1146" s="14">
        <f>E1145/D1145*100</f>
        <v>86.04651162790698</v>
      </c>
      <c r="F1146" s="14">
        <f>F1145/E1145*100</f>
        <v>100</v>
      </c>
      <c r="G1146" s="14">
        <f>G1145/F1145*100</f>
        <v>100</v>
      </c>
      <c r="H1146" s="14">
        <f>H1145/G1145*100</f>
        <v>144.59459459459464</v>
      </c>
    </row>
    <row r="1147" spans="1:8" s="27" customFormat="1" ht="15.75" x14ac:dyDescent="0.25">
      <c r="A1147" s="20">
        <v>4</v>
      </c>
      <c r="B1147" s="21" t="s">
        <v>17</v>
      </c>
      <c r="C1147" s="14">
        <v>6.3</v>
      </c>
      <c r="D1147" s="14">
        <v>8.6</v>
      </c>
      <c r="E1147" s="14">
        <v>6.8</v>
      </c>
      <c r="F1147" s="14">
        <v>6.8</v>
      </c>
      <c r="G1147" s="14">
        <v>6.8</v>
      </c>
      <c r="H1147" s="14">
        <v>8.9</v>
      </c>
    </row>
    <row r="1148" spans="1:8" s="27" customFormat="1" ht="15.75" x14ac:dyDescent="0.25">
      <c r="A1148" s="20">
        <v>5</v>
      </c>
      <c r="B1148" s="21" t="s">
        <v>18</v>
      </c>
      <c r="C1148" s="14">
        <v>0</v>
      </c>
      <c r="D1148" s="14">
        <v>0</v>
      </c>
      <c r="E1148" s="14">
        <v>0</v>
      </c>
      <c r="F1148" s="14">
        <v>0</v>
      </c>
      <c r="G1148" s="14">
        <v>0</v>
      </c>
      <c r="H1148" s="14">
        <v>0</v>
      </c>
    </row>
    <row r="1149" spans="1:8" s="27" customFormat="1" ht="31.5" x14ac:dyDescent="0.25">
      <c r="A1149" s="20">
        <v>6</v>
      </c>
      <c r="B1149" s="21" t="s">
        <v>19</v>
      </c>
      <c r="C1149" s="14">
        <v>0.7</v>
      </c>
      <c r="D1149" s="14">
        <v>0</v>
      </c>
      <c r="E1149" s="14">
        <v>0.6</v>
      </c>
      <c r="F1149" s="14">
        <v>0.6</v>
      </c>
      <c r="G1149" s="14">
        <v>0.6</v>
      </c>
      <c r="H1149" s="14">
        <v>1.8</v>
      </c>
    </row>
    <row r="1150" spans="1:8" s="27" customFormat="1" ht="15.75" x14ac:dyDescent="0.25">
      <c r="A1150" s="20">
        <v>7</v>
      </c>
      <c r="B1150" s="21" t="s">
        <v>20</v>
      </c>
      <c r="C1150" s="14">
        <f t="shared" ref="C1150:G1150" si="562">C1151+C1152+C1153</f>
        <v>78.5</v>
      </c>
      <c r="D1150" s="14">
        <f t="shared" si="562"/>
        <v>82.1</v>
      </c>
      <c r="E1150" s="14">
        <f t="shared" si="562"/>
        <v>62</v>
      </c>
      <c r="F1150" s="14">
        <f t="shared" si="562"/>
        <v>74.2</v>
      </c>
      <c r="G1150" s="14">
        <f t="shared" si="562"/>
        <v>66.2</v>
      </c>
      <c r="H1150" s="14">
        <f t="shared" ref="H1150" si="563">H1151+H1152+H1153</f>
        <v>82.6</v>
      </c>
    </row>
    <row r="1151" spans="1:8" s="27" customFormat="1" ht="15.75" x14ac:dyDescent="0.25">
      <c r="A1151" s="20">
        <v>8</v>
      </c>
      <c r="B1151" s="21" t="s">
        <v>21</v>
      </c>
      <c r="C1151" s="14">
        <v>72.3</v>
      </c>
      <c r="D1151" s="14">
        <v>50</v>
      </c>
      <c r="E1151" s="14">
        <v>60.4</v>
      </c>
      <c r="F1151" s="14">
        <v>74.2</v>
      </c>
      <c r="G1151" s="14">
        <v>66.2</v>
      </c>
      <c r="H1151" s="14">
        <v>82.6</v>
      </c>
    </row>
    <row r="1152" spans="1:8" s="27" customFormat="1" ht="15.75" x14ac:dyDescent="0.25">
      <c r="A1152" s="20">
        <v>9</v>
      </c>
      <c r="B1152" s="21" t="s">
        <v>22</v>
      </c>
      <c r="C1152" s="14">
        <v>6.2</v>
      </c>
      <c r="D1152" s="14">
        <v>32.1</v>
      </c>
      <c r="E1152" s="14">
        <v>1.6</v>
      </c>
      <c r="F1152" s="14"/>
      <c r="G1152" s="14"/>
      <c r="H1152" s="14"/>
    </row>
    <row r="1153" spans="1:8" s="27" customFormat="1" ht="31.5" x14ac:dyDescent="0.25">
      <c r="A1153" s="20">
        <v>10</v>
      </c>
      <c r="B1153" s="21" t="s">
        <v>23</v>
      </c>
      <c r="C1153" s="14"/>
      <c r="D1153" s="14"/>
      <c r="E1153" s="14"/>
      <c r="F1153" s="14"/>
      <c r="G1153" s="14"/>
      <c r="H1153" s="14"/>
    </row>
    <row r="1154" spans="1:8" s="27" customFormat="1" ht="31.5" x14ac:dyDescent="0.25">
      <c r="A1154" s="20">
        <v>11</v>
      </c>
      <c r="B1154" s="21" t="s">
        <v>24</v>
      </c>
      <c r="C1154" s="14"/>
      <c r="D1154" s="14"/>
      <c r="E1154" s="14"/>
      <c r="F1154" s="14"/>
      <c r="G1154" s="14"/>
      <c r="H1154" s="14"/>
    </row>
    <row r="1155" spans="1:8" s="27" customFormat="1" ht="47.25" x14ac:dyDescent="0.25">
      <c r="A1155" s="20">
        <v>12</v>
      </c>
      <c r="B1155" s="21" t="s">
        <v>25</v>
      </c>
      <c r="C1155" s="14"/>
      <c r="D1155" s="14"/>
      <c r="E1155" s="14"/>
      <c r="F1155" s="14"/>
      <c r="G1155" s="14"/>
      <c r="H1155" s="14"/>
    </row>
    <row r="1156" spans="1:8" s="27" customFormat="1" ht="15.75" x14ac:dyDescent="0.25">
      <c r="A1156" s="20">
        <v>13</v>
      </c>
      <c r="B1156" s="21" t="s">
        <v>26</v>
      </c>
      <c r="C1156" s="14">
        <v>85.5</v>
      </c>
      <c r="D1156" s="14">
        <v>90.7</v>
      </c>
      <c r="E1156" s="14">
        <v>69.400000000000006</v>
      </c>
      <c r="F1156" s="14">
        <v>81.599999999999994</v>
      </c>
      <c r="G1156" s="14">
        <v>73.599999999999994</v>
      </c>
      <c r="H1156" s="14">
        <v>93.3</v>
      </c>
    </row>
    <row r="1157" spans="1:8" s="27" customFormat="1" ht="15.75" x14ac:dyDescent="0.25">
      <c r="A1157" s="20">
        <v>14</v>
      </c>
      <c r="B1157" s="21" t="s">
        <v>16</v>
      </c>
      <c r="C1157" s="14">
        <v>0</v>
      </c>
      <c r="D1157" s="14">
        <f>D1156/C1156*100</f>
        <v>106.08187134502924</v>
      </c>
      <c r="E1157" s="14">
        <f>E1156/D1156*100</f>
        <v>76.515986769570006</v>
      </c>
      <c r="F1157" s="14">
        <f>F1156/E1156*100</f>
        <v>117.57925072046108</v>
      </c>
      <c r="G1157" s="14">
        <f>G1156/F1156*100</f>
        <v>90.196078431372555</v>
      </c>
      <c r="H1157" s="14">
        <f>H1156/G1156*100</f>
        <v>126.76630434782609</v>
      </c>
    </row>
    <row r="1158" spans="1:8" s="27" customFormat="1" ht="31.5" x14ac:dyDescent="0.25">
      <c r="A1158" s="31"/>
      <c r="B1158" s="28" t="s">
        <v>83</v>
      </c>
      <c r="C1158" s="14"/>
      <c r="D1158" s="14"/>
      <c r="E1158" s="14"/>
      <c r="F1158" s="14"/>
      <c r="G1158" s="14"/>
      <c r="H1158" s="14"/>
    </row>
    <row r="1159" spans="1:8" s="27" customFormat="1" ht="15.75" x14ac:dyDescent="0.25">
      <c r="A1159" s="20">
        <v>1</v>
      </c>
      <c r="B1159" s="21" t="s">
        <v>13</v>
      </c>
      <c r="C1159" s="14">
        <f t="shared" ref="C1159:G1159" si="564">C1160+C1165</f>
        <v>66.899999999999991</v>
      </c>
      <c r="D1159" s="14">
        <f t="shared" si="564"/>
        <v>62.1</v>
      </c>
      <c r="E1159" s="14">
        <f t="shared" si="564"/>
        <v>54.599999999999994</v>
      </c>
      <c r="F1159" s="14">
        <f t="shared" si="564"/>
        <v>67.100000000000009</v>
      </c>
      <c r="G1159" s="14">
        <f t="shared" si="564"/>
        <v>58.4</v>
      </c>
      <c r="H1159" s="14">
        <f t="shared" ref="H1159" si="565">H1160+H1165</f>
        <v>76</v>
      </c>
    </row>
    <row r="1160" spans="1:8" s="27" customFormat="1" ht="15.75" x14ac:dyDescent="0.25">
      <c r="A1160" s="20">
        <v>2</v>
      </c>
      <c r="B1160" s="21" t="s">
        <v>15</v>
      </c>
      <c r="C1160" s="14">
        <f t="shared" ref="C1160:G1160" si="566">C1162+C1163+C1164</f>
        <v>2.3000000000000003</v>
      </c>
      <c r="D1160" s="14">
        <f t="shared" si="566"/>
        <v>4</v>
      </c>
      <c r="E1160" s="14">
        <f t="shared" si="566"/>
        <v>3.4</v>
      </c>
      <c r="F1160" s="14">
        <f t="shared" si="566"/>
        <v>3.4</v>
      </c>
      <c r="G1160" s="14">
        <f t="shared" si="566"/>
        <v>3.4</v>
      </c>
      <c r="H1160" s="14">
        <f t="shared" ref="H1160" si="567">H1162+H1163+H1164</f>
        <v>5.4</v>
      </c>
    </row>
    <row r="1161" spans="1:8" s="27" customFormat="1" ht="15.75" x14ac:dyDescent="0.25">
      <c r="A1161" s="20">
        <v>3</v>
      </c>
      <c r="B1161" s="21" t="s">
        <v>16</v>
      </c>
      <c r="C1161" s="14">
        <v>0</v>
      </c>
      <c r="D1161" s="14">
        <f>D1160/C1160*100</f>
        <v>173.91304347826085</v>
      </c>
      <c r="E1161" s="14">
        <f>E1160/D1160*100</f>
        <v>85</v>
      </c>
      <c r="F1161" s="14">
        <f>F1160/E1160*100</f>
        <v>100</v>
      </c>
      <c r="G1161" s="14">
        <f>G1160/F1160*100</f>
        <v>100</v>
      </c>
      <c r="H1161" s="14">
        <f>H1160/G1160*100</f>
        <v>158.82352941176472</v>
      </c>
    </row>
    <row r="1162" spans="1:8" s="27" customFormat="1" ht="15.75" x14ac:dyDescent="0.25">
      <c r="A1162" s="20">
        <v>4</v>
      </c>
      <c r="B1162" s="21" t="s">
        <v>17</v>
      </c>
      <c r="C1162" s="14">
        <v>2.2000000000000002</v>
      </c>
      <c r="D1162" s="14">
        <v>3.8</v>
      </c>
      <c r="E1162" s="14">
        <v>3.4</v>
      </c>
      <c r="F1162" s="14">
        <v>3.4</v>
      </c>
      <c r="G1162" s="14">
        <v>3.4</v>
      </c>
      <c r="H1162" s="14">
        <v>4.4000000000000004</v>
      </c>
    </row>
    <row r="1163" spans="1:8" s="27" customFormat="1" ht="15.75" x14ac:dyDescent="0.25">
      <c r="A1163" s="20">
        <v>5</v>
      </c>
      <c r="B1163" s="21" t="s">
        <v>18</v>
      </c>
      <c r="C1163" s="14">
        <v>0.1</v>
      </c>
      <c r="D1163" s="14">
        <v>0</v>
      </c>
      <c r="E1163" s="14">
        <v>0</v>
      </c>
      <c r="F1163" s="14">
        <v>0</v>
      </c>
      <c r="G1163" s="14">
        <v>0</v>
      </c>
      <c r="H1163" s="14">
        <v>0</v>
      </c>
    </row>
    <row r="1164" spans="1:8" s="27" customFormat="1" ht="31.5" x14ac:dyDescent="0.25">
      <c r="A1164" s="20">
        <v>6</v>
      </c>
      <c r="B1164" s="21" t="s">
        <v>19</v>
      </c>
      <c r="C1164" s="14">
        <v>0</v>
      </c>
      <c r="D1164" s="14">
        <v>0.2</v>
      </c>
      <c r="E1164" s="14">
        <v>0</v>
      </c>
      <c r="F1164" s="14">
        <v>0</v>
      </c>
      <c r="G1164" s="14">
        <v>0</v>
      </c>
      <c r="H1164" s="14">
        <v>1</v>
      </c>
    </row>
    <row r="1165" spans="1:8" s="27" customFormat="1" ht="15.75" x14ac:dyDescent="0.25">
      <c r="A1165" s="20">
        <v>7</v>
      </c>
      <c r="B1165" s="21" t="s">
        <v>20</v>
      </c>
      <c r="C1165" s="14">
        <f t="shared" ref="C1165:G1165" si="568">C1166+C1167+C1168</f>
        <v>64.599999999999994</v>
      </c>
      <c r="D1165" s="14">
        <f t="shared" si="568"/>
        <v>58.1</v>
      </c>
      <c r="E1165" s="14">
        <f t="shared" si="568"/>
        <v>51.199999999999996</v>
      </c>
      <c r="F1165" s="14">
        <f t="shared" si="568"/>
        <v>63.7</v>
      </c>
      <c r="G1165" s="14">
        <f t="shared" si="568"/>
        <v>55</v>
      </c>
      <c r="H1165" s="14">
        <f t="shared" ref="H1165" si="569">H1166+H1167+H1168</f>
        <v>70.599999999999994</v>
      </c>
    </row>
    <row r="1166" spans="1:8" s="27" customFormat="1" ht="15.75" x14ac:dyDescent="0.25">
      <c r="A1166" s="20">
        <v>8</v>
      </c>
      <c r="B1166" s="21" t="s">
        <v>21</v>
      </c>
      <c r="C1166" s="14">
        <v>64.099999999999994</v>
      </c>
      <c r="D1166" s="14">
        <v>45.7</v>
      </c>
      <c r="E1166" s="14">
        <v>48.9</v>
      </c>
      <c r="F1166" s="14">
        <v>63.7</v>
      </c>
      <c r="G1166" s="14">
        <v>55</v>
      </c>
      <c r="H1166" s="14">
        <v>70.599999999999994</v>
      </c>
    </row>
    <row r="1167" spans="1:8" s="27" customFormat="1" ht="15.75" x14ac:dyDescent="0.25">
      <c r="A1167" s="20">
        <v>9</v>
      </c>
      <c r="B1167" s="21" t="s">
        <v>22</v>
      </c>
      <c r="C1167" s="14">
        <v>0.5</v>
      </c>
      <c r="D1167" s="14">
        <v>12.4</v>
      </c>
      <c r="E1167" s="14">
        <v>2.2999999999999998</v>
      </c>
      <c r="F1167" s="14"/>
      <c r="G1167" s="14"/>
      <c r="H1167" s="14"/>
    </row>
    <row r="1168" spans="1:8" s="27" customFormat="1" ht="31.5" x14ac:dyDescent="0.25">
      <c r="A1168" s="20">
        <v>10</v>
      </c>
      <c r="B1168" s="21" t="s">
        <v>23</v>
      </c>
      <c r="C1168" s="14"/>
      <c r="D1168" s="14"/>
      <c r="E1168" s="14"/>
      <c r="F1168" s="14"/>
      <c r="G1168" s="14"/>
      <c r="H1168" s="14"/>
    </row>
    <row r="1169" spans="1:8" s="27" customFormat="1" ht="31.5" x14ac:dyDescent="0.25">
      <c r="A1169" s="20">
        <v>11</v>
      </c>
      <c r="B1169" s="21" t="s">
        <v>24</v>
      </c>
      <c r="C1169" s="14"/>
      <c r="D1169" s="14"/>
      <c r="E1169" s="14"/>
      <c r="F1169" s="14"/>
      <c r="G1169" s="14"/>
      <c r="H1169" s="14"/>
    </row>
    <row r="1170" spans="1:8" s="27" customFormat="1" ht="47.25" x14ac:dyDescent="0.25">
      <c r="A1170" s="20">
        <v>12</v>
      </c>
      <c r="B1170" s="21" t="s">
        <v>25</v>
      </c>
      <c r="C1170" s="14"/>
      <c r="D1170" s="14"/>
      <c r="E1170" s="14"/>
      <c r="F1170" s="14"/>
      <c r="G1170" s="14"/>
      <c r="H1170" s="14"/>
    </row>
    <row r="1171" spans="1:8" s="27" customFormat="1" ht="15.75" x14ac:dyDescent="0.25">
      <c r="A1171" s="20">
        <v>13</v>
      </c>
      <c r="B1171" s="21" t="s">
        <v>26</v>
      </c>
      <c r="C1171" s="14">
        <v>67.2</v>
      </c>
      <c r="D1171" s="14">
        <v>61.8</v>
      </c>
      <c r="E1171" s="14">
        <v>54.6</v>
      </c>
      <c r="F1171" s="14">
        <v>67.099999999999994</v>
      </c>
      <c r="G1171" s="14">
        <v>58.4</v>
      </c>
      <c r="H1171" s="14">
        <v>76</v>
      </c>
    </row>
    <row r="1172" spans="1:8" s="27" customFormat="1" ht="15.75" x14ac:dyDescent="0.25">
      <c r="A1172" s="20">
        <v>14</v>
      </c>
      <c r="B1172" s="21" t="s">
        <v>16</v>
      </c>
      <c r="C1172" s="14">
        <v>0</v>
      </c>
      <c r="D1172" s="14">
        <f>D1171/C1171*100</f>
        <v>91.964285714285708</v>
      </c>
      <c r="E1172" s="14">
        <f>E1171/D1171*100</f>
        <v>88.349514563106794</v>
      </c>
      <c r="F1172" s="14">
        <f>F1171/E1171*100</f>
        <v>122.89377289377288</v>
      </c>
      <c r="G1172" s="14">
        <f>G1171/F1171*100</f>
        <v>87.034277198211626</v>
      </c>
      <c r="H1172" s="14">
        <f>H1171/G1171*100</f>
        <v>130.13698630136986</v>
      </c>
    </row>
    <row r="1173" spans="1:8" s="27" customFormat="1" ht="31.5" x14ac:dyDescent="0.25">
      <c r="A1173" s="31"/>
      <c r="B1173" s="28" t="s">
        <v>84</v>
      </c>
      <c r="C1173" s="14"/>
      <c r="D1173" s="14"/>
      <c r="E1173" s="14"/>
      <c r="F1173" s="14"/>
      <c r="G1173" s="14"/>
      <c r="H1173" s="14"/>
    </row>
    <row r="1174" spans="1:8" s="27" customFormat="1" ht="15.75" x14ac:dyDescent="0.25">
      <c r="A1174" s="20">
        <v>1</v>
      </c>
      <c r="B1174" s="21" t="s">
        <v>13</v>
      </c>
      <c r="C1174" s="14">
        <f t="shared" ref="C1174:G1174" si="570">C1175+C1180</f>
        <v>52.9</v>
      </c>
      <c r="D1174" s="14">
        <f t="shared" si="570"/>
        <v>84.6</v>
      </c>
      <c r="E1174" s="14">
        <f t="shared" si="570"/>
        <v>58.099999999999994</v>
      </c>
      <c r="F1174" s="14">
        <f t="shared" si="570"/>
        <v>59.4</v>
      </c>
      <c r="G1174" s="14">
        <f t="shared" si="570"/>
        <v>60.4</v>
      </c>
      <c r="H1174" s="14">
        <f t="shared" ref="H1174" si="571">H1175+H1180</f>
        <v>68</v>
      </c>
    </row>
    <row r="1175" spans="1:8" s="27" customFormat="1" ht="15.75" x14ac:dyDescent="0.25">
      <c r="A1175" s="20">
        <v>2</v>
      </c>
      <c r="B1175" s="21" t="s">
        <v>15</v>
      </c>
      <c r="C1175" s="14">
        <f t="shared" ref="C1175:G1175" si="572">C1177+C1178+C1179</f>
        <v>3.9</v>
      </c>
      <c r="D1175" s="14">
        <f t="shared" si="572"/>
        <v>7.3000000000000007</v>
      </c>
      <c r="E1175" s="14">
        <f t="shared" si="572"/>
        <v>3.9</v>
      </c>
      <c r="F1175" s="14">
        <f t="shared" si="572"/>
        <v>3.9</v>
      </c>
      <c r="G1175" s="14">
        <f t="shared" si="572"/>
        <v>3.9</v>
      </c>
      <c r="H1175" s="14">
        <f t="shared" ref="H1175" si="573">H1177+H1178+H1179</f>
        <v>4.5</v>
      </c>
    </row>
    <row r="1176" spans="1:8" s="27" customFormat="1" ht="15.75" x14ac:dyDescent="0.25">
      <c r="A1176" s="20">
        <v>3</v>
      </c>
      <c r="B1176" s="21" t="s">
        <v>16</v>
      </c>
      <c r="C1176" s="14">
        <v>0</v>
      </c>
      <c r="D1176" s="14">
        <f>D1175/C1175*100</f>
        <v>187.17948717948721</v>
      </c>
      <c r="E1176" s="14">
        <f>E1175/D1175*100</f>
        <v>53.424657534246563</v>
      </c>
      <c r="F1176" s="14">
        <f>F1175/E1175*100</f>
        <v>100</v>
      </c>
      <c r="G1176" s="14">
        <f>G1175/F1175*100</f>
        <v>100</v>
      </c>
      <c r="H1176" s="14">
        <f>H1175/G1175*100</f>
        <v>115.3846153846154</v>
      </c>
    </row>
    <row r="1177" spans="1:8" s="27" customFormat="1" ht="15.75" x14ac:dyDescent="0.25">
      <c r="A1177" s="20">
        <v>4</v>
      </c>
      <c r="B1177" s="21" t="s">
        <v>17</v>
      </c>
      <c r="C1177" s="14">
        <v>3.3</v>
      </c>
      <c r="D1177" s="14">
        <v>6.9</v>
      </c>
      <c r="E1177" s="14">
        <v>3.5</v>
      </c>
      <c r="F1177" s="14">
        <v>3.5</v>
      </c>
      <c r="G1177" s="14">
        <v>3.5</v>
      </c>
      <c r="H1177" s="14">
        <v>4</v>
      </c>
    </row>
    <row r="1178" spans="1:8" s="27" customFormat="1" ht="15.75" x14ac:dyDescent="0.25">
      <c r="A1178" s="20">
        <v>5</v>
      </c>
      <c r="B1178" s="21" t="s">
        <v>18</v>
      </c>
      <c r="C1178" s="14">
        <v>0</v>
      </c>
      <c r="D1178" s="14">
        <v>0</v>
      </c>
      <c r="E1178" s="14">
        <v>0</v>
      </c>
      <c r="F1178" s="14">
        <v>0</v>
      </c>
      <c r="G1178" s="14">
        <v>0</v>
      </c>
      <c r="H1178" s="14">
        <v>0</v>
      </c>
    </row>
    <row r="1179" spans="1:8" s="27" customFormat="1" ht="31.5" x14ac:dyDescent="0.25">
      <c r="A1179" s="20">
        <v>6</v>
      </c>
      <c r="B1179" s="21" t="s">
        <v>19</v>
      </c>
      <c r="C1179" s="14">
        <v>0.6</v>
      </c>
      <c r="D1179" s="14">
        <v>0.4</v>
      </c>
      <c r="E1179" s="14">
        <v>0.4</v>
      </c>
      <c r="F1179" s="14">
        <v>0.4</v>
      </c>
      <c r="G1179" s="14">
        <v>0.4</v>
      </c>
      <c r="H1179" s="14">
        <v>0.5</v>
      </c>
    </row>
    <row r="1180" spans="1:8" s="27" customFormat="1" ht="15.75" x14ac:dyDescent="0.25">
      <c r="A1180" s="20">
        <v>7</v>
      </c>
      <c r="B1180" s="21" t="s">
        <v>20</v>
      </c>
      <c r="C1180" s="14">
        <f t="shared" ref="C1180:G1180" si="574">C1181+C1182+C1183</f>
        <v>49</v>
      </c>
      <c r="D1180" s="14">
        <f t="shared" si="574"/>
        <v>77.3</v>
      </c>
      <c r="E1180" s="14">
        <f t="shared" si="574"/>
        <v>54.199999999999996</v>
      </c>
      <c r="F1180" s="14">
        <f t="shared" si="574"/>
        <v>55.5</v>
      </c>
      <c r="G1180" s="14">
        <f t="shared" si="574"/>
        <v>56.5</v>
      </c>
      <c r="H1180" s="14">
        <f t="shared" ref="H1180" si="575">H1181+H1182+H1183</f>
        <v>63.5</v>
      </c>
    </row>
    <row r="1181" spans="1:8" s="27" customFormat="1" ht="15.75" x14ac:dyDescent="0.25">
      <c r="A1181" s="20">
        <v>8</v>
      </c>
      <c r="B1181" s="21" t="s">
        <v>21</v>
      </c>
      <c r="C1181" s="14">
        <v>45.5</v>
      </c>
      <c r="D1181" s="14">
        <v>48</v>
      </c>
      <c r="E1181" s="14">
        <v>52.9</v>
      </c>
      <c r="F1181" s="14">
        <v>55.5</v>
      </c>
      <c r="G1181" s="14">
        <v>56.5</v>
      </c>
      <c r="H1181" s="14">
        <v>63.5</v>
      </c>
    </row>
    <row r="1182" spans="1:8" s="27" customFormat="1" ht="15.75" x14ac:dyDescent="0.25">
      <c r="A1182" s="20">
        <v>9</v>
      </c>
      <c r="B1182" s="21" t="s">
        <v>22</v>
      </c>
      <c r="C1182" s="14">
        <v>3.5</v>
      </c>
      <c r="D1182" s="14">
        <v>29.3</v>
      </c>
      <c r="E1182" s="14">
        <v>1.3</v>
      </c>
      <c r="F1182" s="14"/>
      <c r="G1182" s="14"/>
      <c r="H1182" s="14"/>
    </row>
    <row r="1183" spans="1:8" s="27" customFormat="1" ht="31.5" x14ac:dyDescent="0.25">
      <c r="A1183" s="20">
        <v>10</v>
      </c>
      <c r="B1183" s="21" t="s">
        <v>23</v>
      </c>
      <c r="C1183" s="14"/>
      <c r="D1183" s="14"/>
      <c r="E1183" s="14"/>
      <c r="F1183" s="14"/>
      <c r="G1183" s="14"/>
      <c r="H1183" s="14"/>
    </row>
    <row r="1184" spans="1:8" s="27" customFormat="1" ht="31.5" x14ac:dyDescent="0.25">
      <c r="A1184" s="20">
        <v>11</v>
      </c>
      <c r="B1184" s="21" t="s">
        <v>24</v>
      </c>
      <c r="C1184" s="14"/>
      <c r="D1184" s="14"/>
      <c r="E1184" s="14"/>
      <c r="F1184" s="14"/>
      <c r="G1184" s="14"/>
      <c r="H1184" s="14"/>
    </row>
    <row r="1185" spans="1:8" s="27" customFormat="1" ht="47.25" x14ac:dyDescent="0.25">
      <c r="A1185" s="20">
        <v>12</v>
      </c>
      <c r="B1185" s="21" t="s">
        <v>25</v>
      </c>
      <c r="C1185" s="14"/>
      <c r="D1185" s="14"/>
      <c r="E1185" s="14"/>
      <c r="F1185" s="14"/>
      <c r="G1185" s="14"/>
      <c r="H1185" s="14"/>
    </row>
    <row r="1186" spans="1:8" s="27" customFormat="1" ht="15.75" x14ac:dyDescent="0.25">
      <c r="A1186" s="20">
        <v>13</v>
      </c>
      <c r="B1186" s="21" t="s">
        <v>26</v>
      </c>
      <c r="C1186" s="14">
        <v>52.8</v>
      </c>
      <c r="D1186" s="14">
        <v>85</v>
      </c>
      <c r="E1186" s="14">
        <v>58.1</v>
      </c>
      <c r="F1186" s="14">
        <v>59.4</v>
      </c>
      <c r="G1186" s="14">
        <v>60.4</v>
      </c>
      <c r="H1186" s="14">
        <v>68</v>
      </c>
    </row>
    <row r="1187" spans="1:8" s="27" customFormat="1" ht="15.75" x14ac:dyDescent="0.25">
      <c r="A1187" s="20">
        <v>14</v>
      </c>
      <c r="B1187" s="21" t="s">
        <v>16</v>
      </c>
      <c r="C1187" s="14">
        <v>0</v>
      </c>
      <c r="D1187" s="14">
        <f>D1186/C1186*100</f>
        <v>160.9848484848485</v>
      </c>
      <c r="E1187" s="14">
        <f>E1186/D1186*100</f>
        <v>68.352941176470594</v>
      </c>
      <c r="F1187" s="14">
        <f>F1186/E1186*100</f>
        <v>102.23752151462995</v>
      </c>
      <c r="G1187" s="14">
        <f>G1186/F1186*100</f>
        <v>101.68350168350169</v>
      </c>
      <c r="H1187" s="14">
        <f>H1186/G1186*100</f>
        <v>112.58278145695364</v>
      </c>
    </row>
    <row r="1188" spans="1:8" s="27" customFormat="1" ht="15.75" x14ac:dyDescent="0.25">
      <c r="A1188" s="31"/>
      <c r="B1188" s="28" t="s">
        <v>85</v>
      </c>
      <c r="C1188" s="14"/>
      <c r="D1188" s="14"/>
      <c r="E1188" s="14"/>
      <c r="F1188" s="14"/>
      <c r="G1188" s="14"/>
      <c r="H1188" s="14"/>
    </row>
    <row r="1189" spans="1:8" s="27" customFormat="1" ht="15.75" x14ac:dyDescent="0.25">
      <c r="A1189" s="20">
        <v>1</v>
      </c>
      <c r="B1189" s="21" t="s">
        <v>13</v>
      </c>
      <c r="C1189" s="14">
        <f t="shared" ref="C1189:G1189" si="576">C1190+C1195</f>
        <v>72.399999999999991</v>
      </c>
      <c r="D1189" s="14">
        <f t="shared" si="576"/>
        <v>89.800000000000011</v>
      </c>
      <c r="E1189" s="14">
        <f t="shared" si="576"/>
        <v>59.4</v>
      </c>
      <c r="F1189" s="14">
        <f t="shared" si="576"/>
        <v>83.7</v>
      </c>
      <c r="G1189" s="14">
        <f t="shared" si="576"/>
        <v>70.900000000000006</v>
      </c>
      <c r="H1189" s="14">
        <f t="shared" ref="H1189" si="577">H1190+H1195</f>
        <v>81</v>
      </c>
    </row>
    <row r="1190" spans="1:8" s="27" customFormat="1" ht="15.75" x14ac:dyDescent="0.25">
      <c r="A1190" s="20">
        <v>2</v>
      </c>
      <c r="B1190" s="21" t="s">
        <v>15</v>
      </c>
      <c r="C1190" s="14">
        <f t="shared" ref="C1190:G1190" si="578">C1192+C1193+C1194</f>
        <v>6.8</v>
      </c>
      <c r="D1190" s="14">
        <f t="shared" si="578"/>
        <v>16.399999999999999</v>
      </c>
      <c r="E1190" s="14">
        <f t="shared" si="578"/>
        <v>10.5</v>
      </c>
      <c r="F1190" s="14">
        <f t="shared" si="578"/>
        <v>10.5</v>
      </c>
      <c r="G1190" s="14">
        <f t="shared" si="578"/>
        <v>10.5</v>
      </c>
      <c r="H1190" s="14">
        <f t="shared" ref="H1190" si="579">H1192+H1193+H1194</f>
        <v>16</v>
      </c>
    </row>
    <row r="1191" spans="1:8" s="27" customFormat="1" ht="15.75" x14ac:dyDescent="0.25">
      <c r="A1191" s="20">
        <v>3</v>
      </c>
      <c r="B1191" s="21" t="s">
        <v>16</v>
      </c>
      <c r="C1191" s="14">
        <v>0</v>
      </c>
      <c r="D1191" s="14">
        <f>D1190/C1190*100</f>
        <v>241.17647058823528</v>
      </c>
      <c r="E1191" s="14">
        <f>E1190/D1190*100</f>
        <v>64.024390243902445</v>
      </c>
      <c r="F1191" s="14">
        <f>F1190/E1190*100</f>
        <v>100</v>
      </c>
      <c r="G1191" s="14">
        <f>G1190/F1190*100</f>
        <v>100</v>
      </c>
      <c r="H1191" s="14">
        <f>H1190/G1190*100</f>
        <v>152.38095238095238</v>
      </c>
    </row>
    <row r="1192" spans="1:8" s="27" customFormat="1" ht="15.75" x14ac:dyDescent="0.25">
      <c r="A1192" s="20">
        <v>4</v>
      </c>
      <c r="B1192" s="21" t="s">
        <v>17</v>
      </c>
      <c r="C1192" s="14">
        <v>5.8</v>
      </c>
      <c r="D1192" s="14">
        <v>12.4</v>
      </c>
      <c r="E1192" s="14">
        <v>8.4</v>
      </c>
      <c r="F1192" s="14">
        <v>8.4</v>
      </c>
      <c r="G1192" s="14">
        <v>8.4</v>
      </c>
      <c r="H1192" s="14">
        <v>13.6</v>
      </c>
    </row>
    <row r="1193" spans="1:8" s="27" customFormat="1" ht="15.75" x14ac:dyDescent="0.25">
      <c r="A1193" s="20">
        <v>5</v>
      </c>
      <c r="B1193" s="21" t="s">
        <v>18</v>
      </c>
      <c r="C1193" s="14">
        <v>0.1</v>
      </c>
      <c r="D1193" s="14">
        <v>0</v>
      </c>
      <c r="E1193" s="14">
        <v>1.2</v>
      </c>
      <c r="F1193" s="14">
        <v>1.2</v>
      </c>
      <c r="G1193" s="14">
        <v>1.2</v>
      </c>
      <c r="H1193" s="14">
        <v>1.4</v>
      </c>
    </row>
    <row r="1194" spans="1:8" s="27" customFormat="1" ht="31.5" x14ac:dyDescent="0.25">
      <c r="A1194" s="20">
        <v>6</v>
      </c>
      <c r="B1194" s="21" t="s">
        <v>19</v>
      </c>
      <c r="C1194" s="14">
        <v>0.9</v>
      </c>
      <c r="D1194" s="14">
        <v>4</v>
      </c>
      <c r="E1194" s="14">
        <v>0.9</v>
      </c>
      <c r="F1194" s="14">
        <v>0.9</v>
      </c>
      <c r="G1194" s="14">
        <v>0.9</v>
      </c>
      <c r="H1194" s="14">
        <v>1</v>
      </c>
    </row>
    <row r="1195" spans="1:8" s="27" customFormat="1" ht="15.75" x14ac:dyDescent="0.25">
      <c r="A1195" s="20">
        <v>7</v>
      </c>
      <c r="B1195" s="21" t="s">
        <v>20</v>
      </c>
      <c r="C1195" s="14">
        <f t="shared" ref="C1195:G1195" si="580">C1196+C1197+C1198</f>
        <v>65.599999999999994</v>
      </c>
      <c r="D1195" s="14">
        <f t="shared" si="580"/>
        <v>73.400000000000006</v>
      </c>
      <c r="E1195" s="14">
        <f t="shared" si="580"/>
        <v>48.9</v>
      </c>
      <c r="F1195" s="14">
        <f t="shared" si="580"/>
        <v>73.2</v>
      </c>
      <c r="G1195" s="14">
        <f t="shared" si="580"/>
        <v>60.4</v>
      </c>
      <c r="H1195" s="14">
        <f t="shared" ref="H1195" si="581">H1196+H1197+H1198</f>
        <v>65</v>
      </c>
    </row>
    <row r="1196" spans="1:8" s="27" customFormat="1" ht="15.75" x14ac:dyDescent="0.25">
      <c r="A1196" s="20">
        <v>8</v>
      </c>
      <c r="B1196" s="21" t="s">
        <v>21</v>
      </c>
      <c r="C1196" s="14">
        <v>61.6</v>
      </c>
      <c r="D1196" s="14">
        <v>60.1</v>
      </c>
      <c r="E1196" s="14">
        <v>47.8</v>
      </c>
      <c r="F1196" s="14">
        <v>73.2</v>
      </c>
      <c r="G1196" s="14">
        <v>60.4</v>
      </c>
      <c r="H1196" s="14">
        <v>65</v>
      </c>
    </row>
    <row r="1197" spans="1:8" s="27" customFormat="1" ht="15.75" x14ac:dyDescent="0.25">
      <c r="A1197" s="20">
        <v>9</v>
      </c>
      <c r="B1197" s="21" t="s">
        <v>22</v>
      </c>
      <c r="C1197" s="14">
        <v>4</v>
      </c>
      <c r="D1197" s="14">
        <v>13.3</v>
      </c>
      <c r="E1197" s="14">
        <v>1.1000000000000001</v>
      </c>
      <c r="F1197" s="14"/>
      <c r="G1197" s="14"/>
      <c r="H1197" s="14"/>
    </row>
    <row r="1198" spans="1:8" s="27" customFormat="1" ht="31.5" x14ac:dyDescent="0.25">
      <c r="A1198" s="20">
        <v>10</v>
      </c>
      <c r="B1198" s="21" t="s">
        <v>23</v>
      </c>
      <c r="C1198" s="14"/>
      <c r="D1198" s="14"/>
      <c r="E1198" s="14"/>
      <c r="F1198" s="14"/>
      <c r="G1198" s="14"/>
      <c r="H1198" s="14"/>
    </row>
    <row r="1199" spans="1:8" s="27" customFormat="1" ht="31.5" x14ac:dyDescent="0.25">
      <c r="A1199" s="20">
        <v>11</v>
      </c>
      <c r="B1199" s="21" t="s">
        <v>24</v>
      </c>
      <c r="C1199" s="14"/>
      <c r="D1199" s="14"/>
      <c r="E1199" s="14"/>
      <c r="F1199" s="14"/>
      <c r="G1199" s="14"/>
      <c r="H1199" s="14"/>
    </row>
    <row r="1200" spans="1:8" s="27" customFormat="1" ht="47.25" x14ac:dyDescent="0.25">
      <c r="A1200" s="20">
        <v>12</v>
      </c>
      <c r="B1200" s="21" t="s">
        <v>25</v>
      </c>
      <c r="C1200" s="14"/>
      <c r="D1200" s="14"/>
      <c r="E1200" s="14"/>
      <c r="F1200" s="14"/>
      <c r="G1200" s="14"/>
      <c r="H1200" s="14"/>
    </row>
    <row r="1201" spans="1:8" s="27" customFormat="1" ht="15.75" x14ac:dyDescent="0.25">
      <c r="A1201" s="20">
        <v>13</v>
      </c>
      <c r="B1201" s="21" t="s">
        <v>26</v>
      </c>
      <c r="C1201" s="14">
        <v>73.2</v>
      </c>
      <c r="D1201" s="14">
        <v>96.7</v>
      </c>
      <c r="E1201" s="14">
        <v>59.4</v>
      </c>
      <c r="F1201" s="14">
        <v>83.7</v>
      </c>
      <c r="G1201" s="14">
        <v>70.900000000000006</v>
      </c>
      <c r="H1201" s="14">
        <v>81</v>
      </c>
    </row>
    <row r="1202" spans="1:8" s="27" customFormat="1" ht="15.75" x14ac:dyDescent="0.25">
      <c r="A1202" s="20">
        <v>14</v>
      </c>
      <c r="B1202" s="21" t="s">
        <v>16</v>
      </c>
      <c r="C1202" s="14">
        <v>0</v>
      </c>
      <c r="D1202" s="14">
        <f>D1201/C1201*100</f>
        <v>132.10382513661202</v>
      </c>
      <c r="E1202" s="14">
        <f>E1201/D1201*100</f>
        <v>61.427094105480862</v>
      </c>
      <c r="F1202" s="14">
        <f>F1201/E1201*100</f>
        <v>140.90909090909091</v>
      </c>
      <c r="G1202" s="14">
        <f>G1201/F1201*100</f>
        <v>84.707287933094392</v>
      </c>
      <c r="H1202" s="14">
        <f>H1201/G1201*100</f>
        <v>114.24541607898449</v>
      </c>
    </row>
    <row r="1203" spans="1:8" s="27" customFormat="1" ht="15.75" x14ac:dyDescent="0.25">
      <c r="A1203" s="31"/>
      <c r="B1203" s="25" t="s">
        <v>35</v>
      </c>
      <c r="C1203" s="14"/>
      <c r="D1203" s="14"/>
      <c r="E1203" s="14"/>
      <c r="F1203" s="14"/>
      <c r="G1203" s="14"/>
      <c r="H1203" s="14"/>
    </row>
    <row r="1204" spans="1:8" s="27" customFormat="1" ht="31.5" x14ac:dyDescent="0.25">
      <c r="A1204" s="31"/>
      <c r="B1204" s="28" t="s">
        <v>86</v>
      </c>
      <c r="C1204" s="14"/>
      <c r="D1204" s="14"/>
      <c r="E1204" s="14"/>
      <c r="F1204" s="14"/>
      <c r="G1204" s="14"/>
      <c r="H1204" s="14"/>
    </row>
    <row r="1205" spans="1:8" s="27" customFormat="1" ht="15.75" x14ac:dyDescent="0.25">
      <c r="A1205" s="20">
        <v>1</v>
      </c>
      <c r="B1205" s="21" t="s">
        <v>13</v>
      </c>
      <c r="C1205" s="14">
        <f t="shared" ref="C1205:G1205" si="582">C1206+C1211</f>
        <v>158</v>
      </c>
      <c r="D1205" s="14">
        <f t="shared" si="582"/>
        <v>189.50000000000003</v>
      </c>
      <c r="E1205" s="14">
        <f t="shared" si="582"/>
        <v>231.33500000000001</v>
      </c>
      <c r="F1205" s="14">
        <f t="shared" si="582"/>
        <v>80.100000000000009</v>
      </c>
      <c r="G1205" s="14">
        <f t="shared" si="582"/>
        <v>83.9</v>
      </c>
      <c r="H1205" s="14">
        <f t="shared" ref="H1205" si="583">H1206+H1211</f>
        <v>83.9</v>
      </c>
    </row>
    <row r="1206" spans="1:8" s="27" customFormat="1" ht="15.75" x14ac:dyDescent="0.25">
      <c r="A1206" s="20">
        <v>2</v>
      </c>
      <c r="B1206" s="21" t="s">
        <v>15</v>
      </c>
      <c r="C1206" s="14">
        <f t="shared" ref="C1206:G1206" si="584">C1208+C1209+C1210</f>
        <v>84</v>
      </c>
      <c r="D1206" s="14">
        <f t="shared" si="584"/>
        <v>158.00000000000003</v>
      </c>
      <c r="E1206" s="14">
        <f t="shared" si="584"/>
        <v>231.33500000000001</v>
      </c>
      <c r="F1206" s="14">
        <f t="shared" si="584"/>
        <v>76.2</v>
      </c>
      <c r="G1206" s="14">
        <f t="shared" si="584"/>
        <v>80</v>
      </c>
      <c r="H1206" s="14">
        <f t="shared" ref="H1206" si="585">H1208+H1209+H1210</f>
        <v>80</v>
      </c>
    </row>
    <row r="1207" spans="1:8" s="27" customFormat="1" ht="15.75" x14ac:dyDescent="0.25">
      <c r="A1207" s="20">
        <v>3</v>
      </c>
      <c r="B1207" s="21" t="s">
        <v>16</v>
      </c>
      <c r="C1207" s="14">
        <v>0</v>
      </c>
      <c r="D1207" s="14">
        <f>D1206/C1206*100</f>
        <v>188.09523809523813</v>
      </c>
      <c r="E1207" s="14">
        <f>E1206/D1206*100</f>
        <v>146.4145569620253</v>
      </c>
      <c r="F1207" s="14">
        <f>F1206/E1206*100</f>
        <v>32.939243953573822</v>
      </c>
      <c r="G1207" s="14">
        <f>G1206/F1206*100</f>
        <v>104.98687664041995</v>
      </c>
      <c r="H1207" s="14">
        <f>H1206/G1206*100</f>
        <v>100</v>
      </c>
    </row>
    <row r="1208" spans="1:8" s="27" customFormat="1" ht="15.75" x14ac:dyDescent="0.25">
      <c r="A1208" s="20">
        <v>4</v>
      </c>
      <c r="B1208" s="21" t="s">
        <v>17</v>
      </c>
      <c r="C1208" s="14">
        <v>68</v>
      </c>
      <c r="D1208" s="14">
        <v>145.80000000000001</v>
      </c>
      <c r="E1208" s="14">
        <v>212.982</v>
      </c>
      <c r="F1208" s="14">
        <v>70.7</v>
      </c>
      <c r="G1208" s="14">
        <v>74.2</v>
      </c>
      <c r="H1208" s="14">
        <v>74.2</v>
      </c>
    </row>
    <row r="1209" spans="1:8" s="27" customFormat="1" ht="15.75" x14ac:dyDescent="0.25">
      <c r="A1209" s="20">
        <v>5</v>
      </c>
      <c r="B1209" s="21" t="s">
        <v>18</v>
      </c>
      <c r="C1209" s="14"/>
      <c r="D1209" s="14">
        <v>0.3</v>
      </c>
      <c r="E1209" s="14">
        <v>0.46500000000000002</v>
      </c>
      <c r="F1209" s="14"/>
      <c r="G1209" s="14"/>
      <c r="H1209" s="14"/>
    </row>
    <row r="1210" spans="1:8" s="27" customFormat="1" ht="31.5" x14ac:dyDescent="0.25">
      <c r="A1210" s="20">
        <v>6</v>
      </c>
      <c r="B1210" s="21" t="s">
        <v>19</v>
      </c>
      <c r="C1210" s="14">
        <v>16</v>
      </c>
      <c r="D1210" s="14">
        <v>11.9</v>
      </c>
      <c r="E1210" s="14">
        <v>17.888000000000002</v>
      </c>
      <c r="F1210" s="14">
        <v>5.5</v>
      </c>
      <c r="G1210" s="14">
        <v>5.8</v>
      </c>
      <c r="H1210" s="14">
        <v>5.8</v>
      </c>
    </row>
    <row r="1211" spans="1:8" s="27" customFormat="1" ht="15.75" x14ac:dyDescent="0.25">
      <c r="A1211" s="20">
        <v>7</v>
      </c>
      <c r="B1211" s="21" t="s">
        <v>20</v>
      </c>
      <c r="C1211" s="14">
        <f t="shared" ref="C1211:G1211" si="586">C1212+C1213+C1214</f>
        <v>74</v>
      </c>
      <c r="D1211" s="14">
        <f t="shared" si="586"/>
        <v>31.5</v>
      </c>
      <c r="E1211" s="14">
        <f t="shared" si="586"/>
        <v>0</v>
      </c>
      <c r="F1211" s="14">
        <f t="shared" si="586"/>
        <v>3.9</v>
      </c>
      <c r="G1211" s="14">
        <f t="shared" si="586"/>
        <v>3.9</v>
      </c>
      <c r="H1211" s="14">
        <f t="shared" ref="H1211" si="587">H1212+H1213+H1214</f>
        <v>3.9</v>
      </c>
    </row>
    <row r="1212" spans="1:8" s="27" customFormat="1" ht="15.75" x14ac:dyDescent="0.25">
      <c r="A1212" s="20">
        <v>8</v>
      </c>
      <c r="B1212" s="21" t="s">
        <v>21</v>
      </c>
      <c r="C1212" s="14">
        <v>40</v>
      </c>
      <c r="D1212" s="14">
        <v>8.6</v>
      </c>
      <c r="E1212" s="14"/>
      <c r="F1212" s="14">
        <v>3.9</v>
      </c>
      <c r="G1212" s="14">
        <v>3.9</v>
      </c>
      <c r="H1212" s="14">
        <v>3.9</v>
      </c>
    </row>
    <row r="1213" spans="1:8" s="27" customFormat="1" ht="15.75" x14ac:dyDescent="0.25">
      <c r="A1213" s="20">
        <v>9</v>
      </c>
      <c r="B1213" s="21" t="s">
        <v>22</v>
      </c>
      <c r="C1213" s="14">
        <v>34</v>
      </c>
      <c r="D1213" s="14">
        <v>22.9</v>
      </c>
      <c r="E1213" s="14"/>
      <c r="F1213" s="14"/>
      <c r="G1213" s="14"/>
      <c r="H1213" s="14"/>
    </row>
    <row r="1214" spans="1:8" s="27" customFormat="1" ht="31.5" x14ac:dyDescent="0.25">
      <c r="A1214" s="20">
        <v>10</v>
      </c>
      <c r="B1214" s="21" t="s">
        <v>23</v>
      </c>
      <c r="C1214" s="14"/>
      <c r="D1214" s="14"/>
      <c r="E1214" s="14"/>
      <c r="F1214" s="14"/>
      <c r="G1214" s="14"/>
      <c r="H1214" s="14"/>
    </row>
    <row r="1215" spans="1:8" s="27" customFormat="1" ht="31.5" x14ac:dyDescent="0.25">
      <c r="A1215" s="20">
        <v>11</v>
      </c>
      <c r="B1215" s="21" t="s">
        <v>24</v>
      </c>
      <c r="C1215" s="14"/>
      <c r="D1215" s="14"/>
      <c r="E1215" s="14"/>
      <c r="F1215" s="14"/>
      <c r="G1215" s="14"/>
      <c r="H1215" s="14"/>
    </row>
    <row r="1216" spans="1:8" s="27" customFormat="1" ht="47.25" x14ac:dyDescent="0.25">
      <c r="A1216" s="20">
        <v>12</v>
      </c>
      <c r="B1216" s="21" t="s">
        <v>25</v>
      </c>
      <c r="C1216" s="14"/>
      <c r="D1216" s="14"/>
      <c r="E1216" s="14"/>
      <c r="F1216" s="14"/>
      <c r="G1216" s="14"/>
      <c r="H1216" s="14"/>
    </row>
    <row r="1217" spans="1:8" s="27" customFormat="1" ht="15.75" x14ac:dyDescent="0.25">
      <c r="A1217" s="20">
        <v>13</v>
      </c>
      <c r="B1217" s="21" t="s">
        <v>26</v>
      </c>
      <c r="C1217" s="14">
        <v>147</v>
      </c>
      <c r="D1217" s="14">
        <v>182.2</v>
      </c>
      <c r="E1217" s="14">
        <v>231.33500000000001</v>
      </c>
      <c r="F1217" s="14">
        <v>80.099999999999994</v>
      </c>
      <c r="G1217" s="14">
        <v>83.9</v>
      </c>
      <c r="H1217" s="14">
        <v>83.9</v>
      </c>
    </row>
    <row r="1218" spans="1:8" s="27" customFormat="1" ht="15.75" x14ac:dyDescent="0.25">
      <c r="A1218" s="20">
        <v>14</v>
      </c>
      <c r="B1218" s="21" t="s">
        <v>16</v>
      </c>
      <c r="C1218" s="14">
        <v>0</v>
      </c>
      <c r="D1218" s="14">
        <f>D1217/C1217*100</f>
        <v>123.9455782312925</v>
      </c>
      <c r="E1218" s="14">
        <f>E1217/D1217*100</f>
        <v>126.96761800219541</v>
      </c>
      <c r="F1218" s="14">
        <f>F1217/E1217*100</f>
        <v>34.625110770095311</v>
      </c>
      <c r="G1218" s="14">
        <f>G1217/F1217*100</f>
        <v>104.74406991260925</v>
      </c>
      <c r="H1218" s="14">
        <f>H1217/G1217*100</f>
        <v>100</v>
      </c>
    </row>
    <row r="1219" spans="1:8" s="27" customFormat="1" ht="31.5" x14ac:dyDescent="0.25">
      <c r="A1219" s="31"/>
      <c r="B1219" s="28" t="s">
        <v>87</v>
      </c>
      <c r="C1219" s="14"/>
      <c r="D1219" s="14"/>
      <c r="E1219" s="14"/>
      <c r="F1219" s="14"/>
      <c r="G1219" s="14"/>
      <c r="H1219" s="14"/>
    </row>
    <row r="1220" spans="1:8" s="27" customFormat="1" ht="15.75" x14ac:dyDescent="0.25">
      <c r="A1220" s="20">
        <v>1</v>
      </c>
      <c r="B1220" s="21" t="s">
        <v>13</v>
      </c>
      <c r="C1220" s="14">
        <f t="shared" ref="C1220:G1220" si="588">C1221+C1226</f>
        <v>41.8</v>
      </c>
      <c r="D1220" s="14">
        <f t="shared" si="588"/>
        <v>50.5</v>
      </c>
      <c r="E1220" s="14">
        <f t="shared" si="588"/>
        <v>45.058</v>
      </c>
      <c r="F1220" s="14">
        <f t="shared" si="588"/>
        <v>40.299999999999997</v>
      </c>
      <c r="G1220" s="14">
        <f t="shared" si="588"/>
        <v>40.700000000000003</v>
      </c>
      <c r="H1220" s="14">
        <f t="shared" ref="H1220" si="589">H1221+H1226</f>
        <v>40.700000000000003</v>
      </c>
    </row>
    <row r="1221" spans="1:8" s="27" customFormat="1" ht="15.75" x14ac:dyDescent="0.25">
      <c r="A1221" s="20">
        <v>2</v>
      </c>
      <c r="B1221" s="21" t="s">
        <v>15</v>
      </c>
      <c r="C1221" s="14">
        <f t="shared" ref="C1221:G1221" si="590">C1223+C1224+C1225</f>
        <v>7.8</v>
      </c>
      <c r="D1221" s="14">
        <f t="shared" si="590"/>
        <v>12</v>
      </c>
      <c r="E1221" s="14">
        <f t="shared" si="590"/>
        <v>17.518999999999998</v>
      </c>
      <c r="F1221" s="14">
        <f t="shared" si="590"/>
        <v>8.1999999999999993</v>
      </c>
      <c r="G1221" s="14">
        <f t="shared" si="590"/>
        <v>8.6</v>
      </c>
      <c r="H1221" s="14">
        <f t="shared" ref="H1221" si="591">H1223+H1224+H1225</f>
        <v>8.6</v>
      </c>
    </row>
    <row r="1222" spans="1:8" s="27" customFormat="1" ht="15.75" x14ac:dyDescent="0.25">
      <c r="A1222" s="20">
        <v>3</v>
      </c>
      <c r="B1222" s="21" t="s">
        <v>16</v>
      </c>
      <c r="C1222" s="14">
        <v>0</v>
      </c>
      <c r="D1222" s="14">
        <f>D1221/C1221*100</f>
        <v>153.84615384615387</v>
      </c>
      <c r="E1222" s="14">
        <f>E1221/D1221*100</f>
        <v>145.99166666666665</v>
      </c>
      <c r="F1222" s="14">
        <f>F1221/E1221*100</f>
        <v>46.806324561904219</v>
      </c>
      <c r="G1222" s="14">
        <f>G1221/F1221*100</f>
        <v>104.8780487804878</v>
      </c>
      <c r="H1222" s="14">
        <f>H1221/G1221*100</f>
        <v>100</v>
      </c>
    </row>
    <row r="1223" spans="1:8" s="27" customFormat="1" ht="15.75" x14ac:dyDescent="0.25">
      <c r="A1223" s="20">
        <v>4</v>
      </c>
      <c r="B1223" s="21" t="s">
        <v>17</v>
      </c>
      <c r="C1223" s="14">
        <v>7.8</v>
      </c>
      <c r="D1223" s="14">
        <v>12</v>
      </c>
      <c r="E1223" s="14">
        <v>17.518999999999998</v>
      </c>
      <c r="F1223" s="14">
        <v>8.1</v>
      </c>
      <c r="G1223" s="14">
        <v>8.5</v>
      </c>
      <c r="H1223" s="14">
        <v>8.5</v>
      </c>
    </row>
    <row r="1224" spans="1:8" s="27" customFormat="1" ht="15.75" x14ac:dyDescent="0.25">
      <c r="A1224" s="20">
        <v>5</v>
      </c>
      <c r="B1224" s="21" t="s">
        <v>18</v>
      </c>
      <c r="C1224" s="14"/>
      <c r="D1224" s="14">
        <v>0</v>
      </c>
      <c r="E1224" s="14"/>
      <c r="F1224" s="14">
        <v>0.1</v>
      </c>
      <c r="G1224" s="14">
        <v>0.1</v>
      </c>
      <c r="H1224" s="14">
        <v>0.1</v>
      </c>
    </row>
    <row r="1225" spans="1:8" s="27" customFormat="1" ht="31.5" x14ac:dyDescent="0.25">
      <c r="A1225" s="20">
        <v>6</v>
      </c>
      <c r="B1225" s="21" t="s">
        <v>19</v>
      </c>
      <c r="C1225" s="14"/>
      <c r="D1225" s="14"/>
      <c r="E1225" s="14"/>
      <c r="F1225" s="14"/>
      <c r="G1225" s="14"/>
      <c r="H1225" s="14"/>
    </row>
    <row r="1226" spans="1:8" s="27" customFormat="1" ht="15.75" x14ac:dyDescent="0.25">
      <c r="A1226" s="20">
        <v>7</v>
      </c>
      <c r="B1226" s="21" t="s">
        <v>20</v>
      </c>
      <c r="C1226" s="14">
        <f t="shared" ref="C1226:G1226" si="592">C1227+C1228+C1229</f>
        <v>34</v>
      </c>
      <c r="D1226" s="14">
        <f t="shared" si="592"/>
        <v>38.5</v>
      </c>
      <c r="E1226" s="14">
        <f t="shared" si="592"/>
        <v>27.539000000000001</v>
      </c>
      <c r="F1226" s="14">
        <f t="shared" si="592"/>
        <v>32.1</v>
      </c>
      <c r="G1226" s="14">
        <f t="shared" si="592"/>
        <v>32.1</v>
      </c>
      <c r="H1226" s="14">
        <f t="shared" ref="H1226" si="593">H1227+H1228+H1229</f>
        <v>32.1</v>
      </c>
    </row>
    <row r="1227" spans="1:8" s="27" customFormat="1" ht="15.75" x14ac:dyDescent="0.25">
      <c r="A1227" s="20">
        <v>8</v>
      </c>
      <c r="B1227" s="21" t="s">
        <v>21</v>
      </c>
      <c r="C1227" s="14">
        <v>32</v>
      </c>
      <c r="D1227" s="14">
        <v>32.200000000000003</v>
      </c>
      <c r="E1227" s="14">
        <v>27.539000000000001</v>
      </c>
      <c r="F1227" s="14">
        <v>32.1</v>
      </c>
      <c r="G1227" s="14">
        <v>32.1</v>
      </c>
      <c r="H1227" s="14">
        <v>32.1</v>
      </c>
    </row>
    <row r="1228" spans="1:8" s="27" customFormat="1" ht="15.75" x14ac:dyDescent="0.25">
      <c r="A1228" s="20">
        <v>9</v>
      </c>
      <c r="B1228" s="21" t="s">
        <v>22</v>
      </c>
      <c r="C1228" s="14">
        <v>2</v>
      </c>
      <c r="D1228" s="14">
        <v>6.3</v>
      </c>
      <c r="E1228" s="14"/>
      <c r="F1228" s="14"/>
      <c r="G1228" s="14"/>
      <c r="H1228" s="14"/>
    </row>
    <row r="1229" spans="1:8" s="27" customFormat="1" ht="31.5" x14ac:dyDescent="0.25">
      <c r="A1229" s="20">
        <v>10</v>
      </c>
      <c r="B1229" s="21" t="s">
        <v>23</v>
      </c>
      <c r="C1229" s="14"/>
      <c r="D1229" s="14"/>
      <c r="E1229" s="14"/>
      <c r="F1229" s="14"/>
      <c r="G1229" s="14"/>
      <c r="H1229" s="14"/>
    </row>
    <row r="1230" spans="1:8" s="27" customFormat="1" ht="31.5" x14ac:dyDescent="0.25">
      <c r="A1230" s="20">
        <v>11</v>
      </c>
      <c r="B1230" s="21" t="s">
        <v>24</v>
      </c>
      <c r="C1230" s="14"/>
      <c r="D1230" s="14"/>
      <c r="E1230" s="14"/>
      <c r="F1230" s="14"/>
      <c r="G1230" s="14"/>
      <c r="H1230" s="14"/>
    </row>
    <row r="1231" spans="1:8" s="27" customFormat="1" ht="47.25" x14ac:dyDescent="0.25">
      <c r="A1231" s="20">
        <v>12</v>
      </c>
      <c r="B1231" s="21" t="s">
        <v>25</v>
      </c>
      <c r="C1231" s="14"/>
      <c r="D1231" s="14"/>
      <c r="E1231" s="14"/>
      <c r="F1231" s="14"/>
      <c r="G1231" s="14"/>
      <c r="H1231" s="14"/>
    </row>
    <row r="1232" spans="1:8" s="27" customFormat="1" ht="15.75" x14ac:dyDescent="0.25">
      <c r="A1232" s="20">
        <v>13</v>
      </c>
      <c r="B1232" s="21" t="s">
        <v>26</v>
      </c>
      <c r="C1232" s="14">
        <v>42</v>
      </c>
      <c r="D1232" s="14">
        <v>52.3</v>
      </c>
      <c r="E1232" s="14">
        <v>45.058</v>
      </c>
      <c r="F1232" s="14">
        <v>40.299999999999997</v>
      </c>
      <c r="G1232" s="14">
        <v>40.700000000000003</v>
      </c>
      <c r="H1232" s="14">
        <v>40.700000000000003</v>
      </c>
    </row>
    <row r="1233" spans="1:8" s="27" customFormat="1" ht="15.75" x14ac:dyDescent="0.25">
      <c r="A1233" s="20">
        <v>14</v>
      </c>
      <c r="B1233" s="21" t="s">
        <v>16</v>
      </c>
      <c r="C1233" s="14">
        <v>0</v>
      </c>
      <c r="D1233" s="14">
        <f>D1232/C1232*100</f>
        <v>124.52380952380952</v>
      </c>
      <c r="E1233" s="14">
        <f>E1232/D1232*100</f>
        <v>86.15296367112812</v>
      </c>
      <c r="F1233" s="14">
        <f>F1232/E1232*100</f>
        <v>89.440276976341593</v>
      </c>
      <c r="G1233" s="14">
        <f>G1232/F1232*100</f>
        <v>100.99255583126552</v>
      </c>
      <c r="H1233" s="14">
        <f>H1232/G1232*100</f>
        <v>100</v>
      </c>
    </row>
    <row r="1234" spans="1:8" s="27" customFormat="1" ht="31.5" x14ac:dyDescent="0.25">
      <c r="A1234" s="31"/>
      <c r="B1234" s="28" t="s">
        <v>88</v>
      </c>
      <c r="C1234" s="14"/>
      <c r="D1234" s="14"/>
      <c r="E1234" s="14"/>
      <c r="F1234" s="14"/>
      <c r="G1234" s="14"/>
      <c r="H1234" s="14"/>
    </row>
    <row r="1235" spans="1:8" s="27" customFormat="1" ht="15.75" x14ac:dyDescent="0.25">
      <c r="A1235" s="20">
        <v>1</v>
      </c>
      <c r="B1235" s="21" t="s">
        <v>13</v>
      </c>
      <c r="C1235" s="14">
        <f t="shared" ref="C1235:G1235" si="594">C1236+C1241</f>
        <v>36</v>
      </c>
      <c r="D1235" s="14">
        <f t="shared" si="594"/>
        <v>42.4</v>
      </c>
      <c r="E1235" s="14">
        <f t="shared" si="594"/>
        <v>51.494</v>
      </c>
      <c r="F1235" s="14">
        <f t="shared" si="594"/>
        <v>35.799999999999997</v>
      </c>
      <c r="G1235" s="14">
        <f t="shared" si="594"/>
        <v>36</v>
      </c>
      <c r="H1235" s="14">
        <f t="shared" ref="H1235" si="595">H1236+H1241</f>
        <v>36</v>
      </c>
    </row>
    <row r="1236" spans="1:8" s="27" customFormat="1" ht="15.75" x14ac:dyDescent="0.25">
      <c r="A1236" s="20">
        <v>2</v>
      </c>
      <c r="B1236" s="21" t="s">
        <v>15</v>
      </c>
      <c r="C1236" s="14">
        <f t="shared" ref="C1236:G1236" si="596">C1238+C1239+C1240</f>
        <v>6</v>
      </c>
      <c r="D1236" s="14">
        <f t="shared" si="596"/>
        <v>4.9000000000000004</v>
      </c>
      <c r="E1236" s="14">
        <f t="shared" si="596"/>
        <v>7.39</v>
      </c>
      <c r="F1236" s="14">
        <f t="shared" si="596"/>
        <v>5.5</v>
      </c>
      <c r="G1236" s="14">
        <f t="shared" si="596"/>
        <v>5.6999999999999993</v>
      </c>
      <c r="H1236" s="14">
        <f t="shared" ref="H1236" si="597">H1238+H1239+H1240</f>
        <v>5.6999999999999993</v>
      </c>
    </row>
    <row r="1237" spans="1:8" s="27" customFormat="1" ht="15.75" x14ac:dyDescent="0.25">
      <c r="A1237" s="20">
        <v>3</v>
      </c>
      <c r="B1237" s="21" t="s">
        <v>16</v>
      </c>
      <c r="C1237" s="14">
        <v>0</v>
      </c>
      <c r="D1237" s="14">
        <f>D1236/C1236*100</f>
        <v>81.666666666666671</v>
      </c>
      <c r="E1237" s="14">
        <f>E1236/D1236*100</f>
        <v>150.81632653061223</v>
      </c>
      <c r="F1237" s="14">
        <f>F1236/E1236*100</f>
        <v>74.424898511502036</v>
      </c>
      <c r="G1237" s="14">
        <f>G1236/F1236*100</f>
        <v>103.63636363636361</v>
      </c>
      <c r="H1237" s="14">
        <f>H1236/G1236*100</f>
        <v>100</v>
      </c>
    </row>
    <row r="1238" spans="1:8" s="27" customFormat="1" ht="15.75" x14ac:dyDescent="0.25">
      <c r="A1238" s="20">
        <v>4</v>
      </c>
      <c r="B1238" s="21" t="s">
        <v>17</v>
      </c>
      <c r="C1238" s="14">
        <v>6</v>
      </c>
      <c r="D1238" s="14">
        <v>4.9000000000000004</v>
      </c>
      <c r="E1238" s="14">
        <v>7.39</v>
      </c>
      <c r="F1238" s="14">
        <v>5.4</v>
      </c>
      <c r="G1238" s="14">
        <v>5.6</v>
      </c>
      <c r="H1238" s="14">
        <v>5.6</v>
      </c>
    </row>
    <row r="1239" spans="1:8" s="27" customFormat="1" ht="15.75" x14ac:dyDescent="0.25">
      <c r="A1239" s="20">
        <v>5</v>
      </c>
      <c r="B1239" s="21" t="s">
        <v>18</v>
      </c>
      <c r="C1239" s="14"/>
      <c r="D1239" s="14"/>
      <c r="E1239" s="14"/>
      <c r="F1239" s="14">
        <v>0.1</v>
      </c>
      <c r="G1239" s="14">
        <v>0.1</v>
      </c>
      <c r="H1239" s="14">
        <v>0.1</v>
      </c>
    </row>
    <row r="1240" spans="1:8" s="27" customFormat="1" ht="31.5" x14ac:dyDescent="0.25">
      <c r="A1240" s="20">
        <v>6</v>
      </c>
      <c r="B1240" s="21" t="s">
        <v>19</v>
      </c>
      <c r="C1240" s="14"/>
      <c r="D1240" s="14"/>
      <c r="E1240" s="14"/>
      <c r="F1240" s="14"/>
      <c r="G1240" s="14"/>
      <c r="H1240" s="14"/>
    </row>
    <row r="1241" spans="1:8" s="27" customFormat="1" ht="15.75" x14ac:dyDescent="0.25">
      <c r="A1241" s="20">
        <v>7</v>
      </c>
      <c r="B1241" s="21" t="s">
        <v>20</v>
      </c>
      <c r="C1241" s="14">
        <f t="shared" ref="C1241:G1241" si="598">C1242+C1243+C1244</f>
        <v>30</v>
      </c>
      <c r="D1241" s="14">
        <f t="shared" si="598"/>
        <v>37.5</v>
      </c>
      <c r="E1241" s="14">
        <f t="shared" si="598"/>
        <v>44.103999999999999</v>
      </c>
      <c r="F1241" s="14">
        <f t="shared" si="598"/>
        <v>30.3</v>
      </c>
      <c r="G1241" s="14">
        <f t="shared" si="598"/>
        <v>30.3</v>
      </c>
      <c r="H1241" s="14">
        <f t="shared" ref="H1241" si="599">H1242+H1243+H1244</f>
        <v>30.3</v>
      </c>
    </row>
    <row r="1242" spans="1:8" s="27" customFormat="1" ht="15.75" x14ac:dyDescent="0.25">
      <c r="A1242" s="20">
        <v>8</v>
      </c>
      <c r="B1242" s="21" t="s">
        <v>21</v>
      </c>
      <c r="C1242" s="14">
        <v>30</v>
      </c>
      <c r="D1242" s="14">
        <v>30.3</v>
      </c>
      <c r="E1242" s="14">
        <v>28.103999999999999</v>
      </c>
      <c r="F1242" s="14">
        <v>30.3</v>
      </c>
      <c r="G1242" s="14">
        <v>30.3</v>
      </c>
      <c r="H1242" s="14">
        <v>30.3</v>
      </c>
    </row>
    <row r="1243" spans="1:8" s="27" customFormat="1" ht="15.75" x14ac:dyDescent="0.25">
      <c r="A1243" s="20">
        <v>9</v>
      </c>
      <c r="B1243" s="21" t="s">
        <v>22</v>
      </c>
      <c r="C1243" s="14"/>
      <c r="D1243" s="14">
        <v>7.2</v>
      </c>
      <c r="E1243" s="14">
        <v>16</v>
      </c>
      <c r="F1243" s="14"/>
      <c r="G1243" s="14"/>
      <c r="H1243" s="14"/>
    </row>
    <row r="1244" spans="1:8" s="27" customFormat="1" ht="31.5" x14ac:dyDescent="0.25">
      <c r="A1244" s="20">
        <v>10</v>
      </c>
      <c r="B1244" s="21" t="s">
        <v>23</v>
      </c>
      <c r="C1244" s="14"/>
      <c r="D1244" s="14"/>
      <c r="E1244" s="14"/>
      <c r="F1244" s="14"/>
      <c r="G1244" s="14"/>
      <c r="H1244" s="14"/>
    </row>
    <row r="1245" spans="1:8" s="27" customFormat="1" ht="31.5" x14ac:dyDescent="0.25">
      <c r="A1245" s="20">
        <v>11</v>
      </c>
      <c r="B1245" s="21" t="s">
        <v>24</v>
      </c>
      <c r="C1245" s="14"/>
      <c r="D1245" s="14"/>
      <c r="E1245" s="14"/>
      <c r="F1245" s="14"/>
      <c r="G1245" s="14"/>
      <c r="H1245" s="14"/>
    </row>
    <row r="1246" spans="1:8" s="27" customFormat="1" ht="47.25" x14ac:dyDescent="0.25">
      <c r="A1246" s="20">
        <v>12</v>
      </c>
      <c r="B1246" s="21" t="s">
        <v>25</v>
      </c>
      <c r="C1246" s="14"/>
      <c r="D1246" s="14"/>
      <c r="E1246" s="14"/>
      <c r="F1246" s="14"/>
      <c r="G1246" s="14"/>
      <c r="H1246" s="14"/>
    </row>
    <row r="1247" spans="1:8" s="27" customFormat="1" ht="15.75" x14ac:dyDescent="0.25">
      <c r="A1247" s="20">
        <v>13</v>
      </c>
      <c r="B1247" s="21" t="s">
        <v>26</v>
      </c>
      <c r="C1247" s="14">
        <v>34</v>
      </c>
      <c r="D1247" s="14">
        <v>45.3</v>
      </c>
      <c r="E1247" s="14">
        <v>51.494</v>
      </c>
      <c r="F1247" s="14">
        <v>35.799999999999997</v>
      </c>
      <c r="G1247" s="14">
        <v>36</v>
      </c>
      <c r="H1247" s="14">
        <v>36</v>
      </c>
    </row>
    <row r="1248" spans="1:8" s="27" customFormat="1" ht="15.75" x14ac:dyDescent="0.25">
      <c r="A1248" s="20">
        <v>14</v>
      </c>
      <c r="B1248" s="21" t="s">
        <v>16</v>
      </c>
      <c r="C1248" s="14">
        <v>0</v>
      </c>
      <c r="D1248" s="14">
        <f>D1247/C1247*100</f>
        <v>133.23529411764704</v>
      </c>
      <c r="E1248" s="14">
        <f>E1247/D1247*100</f>
        <v>113.67328918322298</v>
      </c>
      <c r="F1248" s="14">
        <f>F1247/E1247*100</f>
        <v>69.522662834504985</v>
      </c>
      <c r="G1248" s="14">
        <f>G1247/F1247*100</f>
        <v>100.55865921787711</v>
      </c>
      <c r="H1248" s="14">
        <f>H1247/G1247*100</f>
        <v>100</v>
      </c>
    </row>
    <row r="1249" spans="1:8" s="27" customFormat="1" ht="31.5" x14ac:dyDescent="0.25">
      <c r="A1249" s="31"/>
      <c r="B1249" s="28" t="s">
        <v>89</v>
      </c>
      <c r="C1249" s="14"/>
      <c r="D1249" s="14"/>
      <c r="E1249" s="14"/>
      <c r="F1249" s="14"/>
      <c r="G1249" s="14"/>
      <c r="H1249" s="14"/>
    </row>
    <row r="1250" spans="1:8" s="27" customFormat="1" ht="15.75" x14ac:dyDescent="0.25">
      <c r="A1250" s="20">
        <v>1</v>
      </c>
      <c r="B1250" s="21" t="s">
        <v>13</v>
      </c>
      <c r="C1250" s="14">
        <f t="shared" ref="C1250:G1250" si="600">C1251+C1256</f>
        <v>39</v>
      </c>
      <c r="D1250" s="14">
        <f t="shared" si="600"/>
        <v>47.8</v>
      </c>
      <c r="E1250" s="14">
        <f t="shared" si="600"/>
        <v>42.255000000000003</v>
      </c>
      <c r="F1250" s="14">
        <f t="shared" si="600"/>
        <v>39.300000000000004</v>
      </c>
      <c r="G1250" s="14">
        <f t="shared" si="600"/>
        <v>39.700000000000003</v>
      </c>
      <c r="H1250" s="14">
        <f t="shared" ref="H1250" si="601">H1251+H1256</f>
        <v>39.700000000000003</v>
      </c>
    </row>
    <row r="1251" spans="1:8" s="27" customFormat="1" ht="15.75" x14ac:dyDescent="0.25">
      <c r="A1251" s="20">
        <v>2</v>
      </c>
      <c r="B1251" s="21" t="s">
        <v>15</v>
      </c>
      <c r="C1251" s="14">
        <f t="shared" ref="C1251:G1251" si="602">C1253+C1254+C1255</f>
        <v>7</v>
      </c>
      <c r="D1251" s="14">
        <f t="shared" si="602"/>
        <v>11.2</v>
      </c>
      <c r="E1251" s="14">
        <f t="shared" si="602"/>
        <v>15.532999999999999</v>
      </c>
      <c r="F1251" s="14">
        <f t="shared" si="602"/>
        <v>7.7</v>
      </c>
      <c r="G1251" s="14">
        <f t="shared" si="602"/>
        <v>8.1</v>
      </c>
      <c r="H1251" s="14">
        <f t="shared" ref="H1251" si="603">H1253+H1254+H1255</f>
        <v>8.1</v>
      </c>
    </row>
    <row r="1252" spans="1:8" s="27" customFormat="1" ht="15.75" x14ac:dyDescent="0.25">
      <c r="A1252" s="20">
        <v>3</v>
      </c>
      <c r="B1252" s="21" t="s">
        <v>16</v>
      </c>
      <c r="C1252" s="14">
        <v>0</v>
      </c>
      <c r="D1252" s="14">
        <f>D1251/C1251*100</f>
        <v>160</v>
      </c>
      <c r="E1252" s="14">
        <f>E1251/D1251*100</f>
        <v>138.6875</v>
      </c>
      <c r="F1252" s="14">
        <f>F1251/E1251*100</f>
        <v>49.571879224876078</v>
      </c>
      <c r="G1252" s="14">
        <f>G1251/F1251*100</f>
        <v>105.1948051948052</v>
      </c>
      <c r="H1252" s="14">
        <f>H1251/G1251*100</f>
        <v>100</v>
      </c>
    </row>
    <row r="1253" spans="1:8" s="27" customFormat="1" ht="15.75" x14ac:dyDescent="0.25">
      <c r="A1253" s="20">
        <v>4</v>
      </c>
      <c r="B1253" s="21" t="s">
        <v>17</v>
      </c>
      <c r="C1253" s="14">
        <v>7</v>
      </c>
      <c r="D1253" s="14">
        <v>11</v>
      </c>
      <c r="E1253" s="14">
        <v>15.484999999999999</v>
      </c>
      <c r="F1253" s="14">
        <v>7.5</v>
      </c>
      <c r="G1253" s="14">
        <v>7.9</v>
      </c>
      <c r="H1253" s="14">
        <v>7.9</v>
      </c>
    </row>
    <row r="1254" spans="1:8" s="27" customFormat="1" ht="15.75" x14ac:dyDescent="0.25">
      <c r="A1254" s="20">
        <v>5</v>
      </c>
      <c r="B1254" s="21" t="s">
        <v>18</v>
      </c>
      <c r="C1254" s="14"/>
      <c r="D1254" s="14">
        <v>0.2</v>
      </c>
      <c r="E1254" s="14">
        <v>4.8000000000000001E-2</v>
      </c>
      <c r="F1254" s="14">
        <v>0.2</v>
      </c>
      <c r="G1254" s="14">
        <v>0.2</v>
      </c>
      <c r="H1254" s="14">
        <v>0.2</v>
      </c>
    </row>
    <row r="1255" spans="1:8" s="27" customFormat="1" ht="31.5" x14ac:dyDescent="0.25">
      <c r="A1255" s="20">
        <v>6</v>
      </c>
      <c r="B1255" s="21" t="s">
        <v>19</v>
      </c>
      <c r="C1255" s="14"/>
      <c r="D1255" s="14"/>
      <c r="E1255" s="14"/>
      <c r="F1255" s="14"/>
      <c r="G1255" s="14"/>
      <c r="H1255" s="14"/>
    </row>
    <row r="1256" spans="1:8" s="27" customFormat="1" ht="15.75" x14ac:dyDescent="0.25">
      <c r="A1256" s="20">
        <v>7</v>
      </c>
      <c r="B1256" s="21" t="s">
        <v>20</v>
      </c>
      <c r="C1256" s="14">
        <f t="shared" ref="C1256:G1256" si="604">C1257+C1258+C1259</f>
        <v>32</v>
      </c>
      <c r="D1256" s="14">
        <f t="shared" si="604"/>
        <v>36.6</v>
      </c>
      <c r="E1256" s="14">
        <f t="shared" si="604"/>
        <v>26.722000000000001</v>
      </c>
      <c r="F1256" s="14">
        <f t="shared" si="604"/>
        <v>31.6</v>
      </c>
      <c r="G1256" s="14">
        <f t="shared" si="604"/>
        <v>31.6</v>
      </c>
      <c r="H1256" s="14">
        <f t="shared" ref="H1256" si="605">H1257+H1258+H1259</f>
        <v>31.6</v>
      </c>
    </row>
    <row r="1257" spans="1:8" s="27" customFormat="1" ht="15.75" x14ac:dyDescent="0.25">
      <c r="A1257" s="20">
        <v>8</v>
      </c>
      <c r="B1257" s="21" t="s">
        <v>21</v>
      </c>
      <c r="C1257" s="14">
        <v>31</v>
      </c>
      <c r="D1257" s="14">
        <v>31.1</v>
      </c>
      <c r="E1257" s="14">
        <v>26.722000000000001</v>
      </c>
      <c r="F1257" s="14">
        <v>31.6</v>
      </c>
      <c r="G1257" s="14">
        <v>31.6</v>
      </c>
      <c r="H1257" s="14">
        <v>31.6</v>
      </c>
    </row>
    <row r="1258" spans="1:8" s="27" customFormat="1" ht="15.75" x14ac:dyDescent="0.25">
      <c r="A1258" s="20">
        <v>9</v>
      </c>
      <c r="B1258" s="21" t="s">
        <v>22</v>
      </c>
      <c r="C1258" s="14">
        <v>1</v>
      </c>
      <c r="D1258" s="14">
        <v>5.5</v>
      </c>
      <c r="E1258" s="14"/>
      <c r="F1258" s="14"/>
      <c r="G1258" s="14"/>
      <c r="H1258" s="14"/>
    </row>
    <row r="1259" spans="1:8" s="27" customFormat="1" ht="31.5" x14ac:dyDescent="0.25">
      <c r="A1259" s="20">
        <v>10</v>
      </c>
      <c r="B1259" s="21" t="s">
        <v>23</v>
      </c>
      <c r="C1259" s="14"/>
      <c r="D1259" s="14"/>
      <c r="E1259" s="14"/>
      <c r="F1259" s="14"/>
      <c r="G1259" s="14"/>
      <c r="H1259" s="14"/>
    </row>
    <row r="1260" spans="1:8" s="27" customFormat="1" ht="31.5" x14ac:dyDescent="0.25">
      <c r="A1260" s="20">
        <v>11</v>
      </c>
      <c r="B1260" s="21" t="s">
        <v>24</v>
      </c>
      <c r="C1260" s="14"/>
      <c r="D1260" s="14"/>
      <c r="E1260" s="14"/>
      <c r="F1260" s="14"/>
      <c r="G1260" s="14"/>
      <c r="H1260" s="14"/>
    </row>
    <row r="1261" spans="1:8" s="27" customFormat="1" ht="47.25" x14ac:dyDescent="0.25">
      <c r="A1261" s="20">
        <v>12</v>
      </c>
      <c r="B1261" s="21" t="s">
        <v>25</v>
      </c>
      <c r="C1261" s="14"/>
      <c r="D1261" s="14"/>
      <c r="E1261" s="14"/>
      <c r="F1261" s="14"/>
      <c r="G1261" s="14"/>
      <c r="H1261" s="14"/>
    </row>
    <row r="1262" spans="1:8" s="27" customFormat="1" ht="15.75" x14ac:dyDescent="0.25">
      <c r="A1262" s="20">
        <v>13</v>
      </c>
      <c r="B1262" s="21" t="s">
        <v>26</v>
      </c>
      <c r="C1262" s="14">
        <v>38</v>
      </c>
      <c r="D1262" s="14">
        <v>49.9</v>
      </c>
      <c r="E1262" s="14">
        <v>42.255000000000003</v>
      </c>
      <c r="F1262" s="14">
        <v>39.299999999999997</v>
      </c>
      <c r="G1262" s="14">
        <v>39.700000000000003</v>
      </c>
      <c r="H1262" s="14">
        <v>39.700000000000003</v>
      </c>
    </row>
    <row r="1263" spans="1:8" s="27" customFormat="1" ht="15.75" x14ac:dyDescent="0.25">
      <c r="A1263" s="20">
        <v>14</v>
      </c>
      <c r="B1263" s="21" t="s">
        <v>16</v>
      </c>
      <c r="C1263" s="14">
        <v>0</v>
      </c>
      <c r="D1263" s="14">
        <f>D1262/C1262*100</f>
        <v>131.31578947368422</v>
      </c>
      <c r="E1263" s="14">
        <f>E1262/D1262*100</f>
        <v>84.67935871743488</v>
      </c>
      <c r="F1263" s="14">
        <f>F1262/E1262*100</f>
        <v>93.006744763933241</v>
      </c>
      <c r="G1263" s="14">
        <f>G1262/F1262*100</f>
        <v>101.01781170483461</v>
      </c>
      <c r="H1263" s="14">
        <f>H1262/G1262*100</f>
        <v>100</v>
      </c>
    </row>
    <row r="1264" spans="1:8" s="27" customFormat="1" ht="31.5" x14ac:dyDescent="0.25">
      <c r="A1264" s="31"/>
      <c r="B1264" s="28" t="s">
        <v>90</v>
      </c>
      <c r="C1264" s="14"/>
      <c r="D1264" s="14"/>
      <c r="E1264" s="14"/>
      <c r="F1264" s="14"/>
      <c r="G1264" s="14"/>
      <c r="H1264" s="14"/>
    </row>
    <row r="1265" spans="1:8" s="27" customFormat="1" ht="15.75" x14ac:dyDescent="0.25">
      <c r="A1265" s="20">
        <v>1</v>
      </c>
      <c r="B1265" s="21" t="s">
        <v>13</v>
      </c>
      <c r="C1265" s="14">
        <f t="shared" ref="C1265:G1265" si="606">C1266+C1271</f>
        <v>37</v>
      </c>
      <c r="D1265" s="14">
        <f t="shared" si="606"/>
        <v>51</v>
      </c>
      <c r="E1265" s="14">
        <f t="shared" si="606"/>
        <v>40.493000000000002</v>
      </c>
      <c r="F1265" s="14">
        <f t="shared" si="606"/>
        <v>37.4</v>
      </c>
      <c r="G1265" s="14">
        <f t="shared" si="606"/>
        <v>37.6</v>
      </c>
      <c r="H1265" s="14">
        <f t="shared" ref="H1265" si="607">H1266+H1271</f>
        <v>37.6</v>
      </c>
    </row>
    <row r="1266" spans="1:8" s="27" customFormat="1" ht="15.75" x14ac:dyDescent="0.25">
      <c r="A1266" s="20">
        <v>2</v>
      </c>
      <c r="B1266" s="21" t="s">
        <v>15</v>
      </c>
      <c r="C1266" s="14">
        <f t="shared" ref="C1266:G1266" si="608">C1268+C1269+C1270</f>
        <v>5</v>
      </c>
      <c r="D1266" s="14">
        <f t="shared" si="608"/>
        <v>8.7000000000000011</v>
      </c>
      <c r="E1266" s="14">
        <f t="shared" si="608"/>
        <v>11.871</v>
      </c>
      <c r="F1266" s="14">
        <f t="shared" si="608"/>
        <v>5.6000000000000005</v>
      </c>
      <c r="G1266" s="14">
        <f t="shared" si="608"/>
        <v>5.8000000000000007</v>
      </c>
      <c r="H1266" s="14">
        <f t="shared" ref="H1266" si="609">H1268+H1269+H1270</f>
        <v>5.8000000000000007</v>
      </c>
    </row>
    <row r="1267" spans="1:8" s="27" customFormat="1" ht="15.75" x14ac:dyDescent="0.25">
      <c r="A1267" s="20">
        <v>3</v>
      </c>
      <c r="B1267" s="21" t="s">
        <v>16</v>
      </c>
      <c r="C1267" s="14">
        <v>0</v>
      </c>
      <c r="D1267" s="14">
        <f>D1266/C1266*100</f>
        <v>174.00000000000003</v>
      </c>
      <c r="E1267" s="14">
        <f>E1266/D1266*100</f>
        <v>136.44827586206895</v>
      </c>
      <c r="F1267" s="14">
        <f>F1266/E1266*100</f>
        <v>47.173784853845504</v>
      </c>
      <c r="G1267" s="14">
        <f>G1266/F1266*100</f>
        <v>103.57142857142858</v>
      </c>
      <c r="H1267" s="14">
        <f>H1266/G1266*100</f>
        <v>100</v>
      </c>
    </row>
    <row r="1268" spans="1:8" s="27" customFormat="1" ht="15.75" x14ac:dyDescent="0.25">
      <c r="A1268" s="20">
        <v>4</v>
      </c>
      <c r="B1268" s="21" t="s">
        <v>17</v>
      </c>
      <c r="C1268" s="14">
        <v>5</v>
      </c>
      <c r="D1268" s="14">
        <v>8.3000000000000007</v>
      </c>
      <c r="E1268" s="14">
        <v>11.595000000000001</v>
      </c>
      <c r="F1268" s="14">
        <v>5.2</v>
      </c>
      <c r="G1268" s="14">
        <v>5.4</v>
      </c>
      <c r="H1268" s="14">
        <v>5.4</v>
      </c>
    </row>
    <row r="1269" spans="1:8" s="27" customFormat="1" ht="15.75" x14ac:dyDescent="0.25">
      <c r="A1269" s="20">
        <v>5</v>
      </c>
      <c r="B1269" s="21" t="s">
        <v>18</v>
      </c>
      <c r="C1269" s="14"/>
      <c r="D1269" s="14">
        <v>0.4</v>
      </c>
      <c r="E1269" s="14">
        <v>0.27600000000000002</v>
      </c>
      <c r="F1269" s="14">
        <v>0.4</v>
      </c>
      <c r="G1269" s="14">
        <v>0.4</v>
      </c>
      <c r="H1269" s="14">
        <v>0.4</v>
      </c>
    </row>
    <row r="1270" spans="1:8" s="27" customFormat="1" ht="31.5" x14ac:dyDescent="0.25">
      <c r="A1270" s="20">
        <v>6</v>
      </c>
      <c r="B1270" s="21" t="s">
        <v>19</v>
      </c>
      <c r="C1270" s="14"/>
      <c r="D1270" s="14"/>
      <c r="E1270" s="14"/>
      <c r="F1270" s="14"/>
      <c r="G1270" s="14"/>
      <c r="H1270" s="14"/>
    </row>
    <row r="1271" spans="1:8" s="27" customFormat="1" ht="15.75" x14ac:dyDescent="0.25">
      <c r="A1271" s="20">
        <v>7</v>
      </c>
      <c r="B1271" s="21" t="s">
        <v>20</v>
      </c>
      <c r="C1271" s="14">
        <f t="shared" ref="C1271:G1271" si="610">C1272+C1273+C1274</f>
        <v>32</v>
      </c>
      <c r="D1271" s="14">
        <f t="shared" si="610"/>
        <v>42.3</v>
      </c>
      <c r="E1271" s="14">
        <f t="shared" si="610"/>
        <v>28.622</v>
      </c>
      <c r="F1271" s="14">
        <f t="shared" si="610"/>
        <v>31.8</v>
      </c>
      <c r="G1271" s="14">
        <f t="shared" si="610"/>
        <v>31.8</v>
      </c>
      <c r="H1271" s="14">
        <f t="shared" ref="H1271" si="611">H1272+H1273+H1274</f>
        <v>31.8</v>
      </c>
    </row>
    <row r="1272" spans="1:8" s="27" customFormat="1" ht="15.75" x14ac:dyDescent="0.25">
      <c r="A1272" s="20">
        <v>8</v>
      </c>
      <c r="B1272" s="21" t="s">
        <v>21</v>
      </c>
      <c r="C1272" s="14">
        <v>30</v>
      </c>
      <c r="D1272" s="14">
        <v>32.1</v>
      </c>
      <c r="E1272" s="14">
        <v>28.622</v>
      </c>
      <c r="F1272" s="14">
        <v>31.8</v>
      </c>
      <c r="G1272" s="14">
        <v>31.8</v>
      </c>
      <c r="H1272" s="14">
        <v>31.8</v>
      </c>
    </row>
    <row r="1273" spans="1:8" s="27" customFormat="1" ht="15.75" x14ac:dyDescent="0.25">
      <c r="A1273" s="20">
        <v>9</v>
      </c>
      <c r="B1273" s="21" t="s">
        <v>22</v>
      </c>
      <c r="C1273" s="14">
        <v>2</v>
      </c>
      <c r="D1273" s="14">
        <v>10.199999999999999</v>
      </c>
      <c r="E1273" s="14"/>
      <c r="F1273" s="14"/>
      <c r="G1273" s="14"/>
      <c r="H1273" s="14"/>
    </row>
    <row r="1274" spans="1:8" s="27" customFormat="1" ht="31.5" x14ac:dyDescent="0.25">
      <c r="A1274" s="20">
        <v>10</v>
      </c>
      <c r="B1274" s="21" t="s">
        <v>23</v>
      </c>
      <c r="C1274" s="14"/>
      <c r="D1274" s="14"/>
      <c r="E1274" s="14"/>
      <c r="F1274" s="14"/>
      <c r="G1274" s="14"/>
      <c r="H1274" s="14"/>
    </row>
    <row r="1275" spans="1:8" s="27" customFormat="1" ht="31.5" x14ac:dyDescent="0.25">
      <c r="A1275" s="20">
        <v>11</v>
      </c>
      <c r="B1275" s="21" t="s">
        <v>24</v>
      </c>
      <c r="C1275" s="14"/>
      <c r="D1275" s="14"/>
      <c r="E1275" s="14"/>
      <c r="F1275" s="14"/>
      <c r="G1275" s="14"/>
      <c r="H1275" s="14"/>
    </row>
    <row r="1276" spans="1:8" s="27" customFormat="1" ht="47.25" x14ac:dyDescent="0.25">
      <c r="A1276" s="20">
        <v>12</v>
      </c>
      <c r="B1276" s="21" t="s">
        <v>25</v>
      </c>
      <c r="C1276" s="14"/>
      <c r="D1276" s="14"/>
      <c r="E1276" s="14"/>
      <c r="F1276" s="14"/>
      <c r="G1276" s="14"/>
      <c r="H1276" s="14"/>
    </row>
    <row r="1277" spans="1:8" s="27" customFormat="1" ht="15.75" x14ac:dyDescent="0.25">
      <c r="A1277" s="20">
        <v>13</v>
      </c>
      <c r="B1277" s="21" t="s">
        <v>26</v>
      </c>
      <c r="C1277" s="14">
        <v>37</v>
      </c>
      <c r="D1277" s="14">
        <v>49.1</v>
      </c>
      <c r="E1277" s="14">
        <v>40.493000000000002</v>
      </c>
      <c r="F1277" s="14">
        <v>37.4</v>
      </c>
      <c r="G1277" s="14">
        <v>37.6</v>
      </c>
      <c r="H1277" s="14">
        <v>37.6</v>
      </c>
    </row>
    <row r="1278" spans="1:8" s="27" customFormat="1" ht="15.75" x14ac:dyDescent="0.25">
      <c r="A1278" s="20">
        <v>14</v>
      </c>
      <c r="B1278" s="21" t="s">
        <v>16</v>
      </c>
      <c r="C1278" s="14">
        <v>0</v>
      </c>
      <c r="D1278" s="14">
        <f>D1277/C1277*100</f>
        <v>132.70270270270271</v>
      </c>
      <c r="E1278" s="14">
        <f>E1277/D1277*100</f>
        <v>82.470468431771891</v>
      </c>
      <c r="F1278" s="14">
        <f>F1277/E1277*100</f>
        <v>92.361642753068423</v>
      </c>
      <c r="G1278" s="14">
        <f>G1277/F1277*100</f>
        <v>100.53475935828877</v>
      </c>
      <c r="H1278" s="14">
        <f>H1277/G1277*100</f>
        <v>100</v>
      </c>
    </row>
    <row r="1279" spans="1:8" s="27" customFormat="1" ht="31.5" x14ac:dyDescent="0.25">
      <c r="A1279" s="31"/>
      <c r="B1279" s="28" t="s">
        <v>91</v>
      </c>
      <c r="C1279" s="14"/>
      <c r="D1279" s="14"/>
      <c r="E1279" s="14"/>
      <c r="F1279" s="14"/>
      <c r="G1279" s="14"/>
      <c r="H1279" s="14"/>
    </row>
    <row r="1280" spans="1:8" s="27" customFormat="1" ht="15.75" x14ac:dyDescent="0.25">
      <c r="A1280" s="20">
        <v>1</v>
      </c>
      <c r="B1280" s="21" t="s">
        <v>13</v>
      </c>
      <c r="C1280" s="14">
        <f t="shared" ref="C1280:G1280" si="612">C1281+C1286</f>
        <v>37</v>
      </c>
      <c r="D1280" s="14">
        <f t="shared" si="612"/>
        <v>35.200000000000003</v>
      </c>
      <c r="E1280" s="14">
        <f t="shared" si="612"/>
        <v>47.807000000000002</v>
      </c>
      <c r="F1280" s="14">
        <f t="shared" si="612"/>
        <v>29.099999999999998</v>
      </c>
      <c r="G1280" s="14">
        <f t="shared" si="612"/>
        <v>29.299999999999997</v>
      </c>
      <c r="H1280" s="14">
        <f t="shared" ref="H1280" si="613">H1281+H1286</f>
        <v>29.299999999999997</v>
      </c>
    </row>
    <row r="1281" spans="1:8" s="27" customFormat="1" ht="15.75" x14ac:dyDescent="0.25">
      <c r="A1281" s="20">
        <v>2</v>
      </c>
      <c r="B1281" s="21" t="s">
        <v>15</v>
      </c>
      <c r="C1281" s="14">
        <f t="shared" ref="C1281:G1281" si="614">C1283+C1284+C1285</f>
        <v>4</v>
      </c>
      <c r="D1281" s="14">
        <f t="shared" si="614"/>
        <v>6.7</v>
      </c>
      <c r="E1281" s="14">
        <f t="shared" si="614"/>
        <v>9.3390000000000004</v>
      </c>
      <c r="F1281" s="14">
        <f t="shared" si="614"/>
        <v>3.9</v>
      </c>
      <c r="G1281" s="14">
        <f t="shared" si="614"/>
        <v>4.0999999999999996</v>
      </c>
      <c r="H1281" s="14">
        <f t="shared" ref="H1281" si="615">H1283+H1284+H1285</f>
        <v>4.0999999999999996</v>
      </c>
    </row>
    <row r="1282" spans="1:8" s="27" customFormat="1" ht="15.75" x14ac:dyDescent="0.25">
      <c r="A1282" s="20">
        <v>3</v>
      </c>
      <c r="B1282" s="21" t="s">
        <v>16</v>
      </c>
      <c r="C1282" s="14">
        <v>0</v>
      </c>
      <c r="D1282" s="14">
        <f>D1281/C1281*100</f>
        <v>167.5</v>
      </c>
      <c r="E1282" s="14">
        <f>E1281/D1281*100</f>
        <v>139.38805970149255</v>
      </c>
      <c r="F1282" s="14">
        <f>F1281/E1281*100</f>
        <v>41.760359781561192</v>
      </c>
      <c r="G1282" s="14">
        <f>G1281/F1281*100</f>
        <v>105.12820512820514</v>
      </c>
      <c r="H1282" s="14">
        <f>H1281/G1281*100</f>
        <v>100</v>
      </c>
    </row>
    <row r="1283" spans="1:8" s="27" customFormat="1" ht="15.75" x14ac:dyDescent="0.25">
      <c r="A1283" s="20">
        <v>4</v>
      </c>
      <c r="B1283" s="21" t="s">
        <v>17</v>
      </c>
      <c r="C1283" s="14">
        <v>4</v>
      </c>
      <c r="D1283" s="14">
        <v>6.3</v>
      </c>
      <c r="E1283" s="14">
        <v>9.3390000000000004</v>
      </c>
      <c r="F1283" s="14">
        <v>3.9</v>
      </c>
      <c r="G1283" s="14">
        <v>4.0999999999999996</v>
      </c>
      <c r="H1283" s="14">
        <v>4.0999999999999996</v>
      </c>
    </row>
    <row r="1284" spans="1:8" s="27" customFormat="1" ht="15.75" x14ac:dyDescent="0.25">
      <c r="A1284" s="20">
        <v>5</v>
      </c>
      <c r="B1284" s="21" t="s">
        <v>18</v>
      </c>
      <c r="C1284" s="14"/>
      <c r="D1284" s="14"/>
      <c r="E1284" s="14"/>
      <c r="F1284" s="14"/>
      <c r="G1284" s="14"/>
      <c r="H1284" s="14"/>
    </row>
    <row r="1285" spans="1:8" s="27" customFormat="1" ht="31.5" x14ac:dyDescent="0.25">
      <c r="A1285" s="20">
        <v>6</v>
      </c>
      <c r="B1285" s="21" t="s">
        <v>19</v>
      </c>
      <c r="C1285" s="14"/>
      <c r="D1285" s="14">
        <v>0.4</v>
      </c>
      <c r="E1285" s="14"/>
      <c r="F1285" s="14"/>
      <c r="G1285" s="14"/>
      <c r="H1285" s="14"/>
    </row>
    <row r="1286" spans="1:8" s="27" customFormat="1" ht="15.75" x14ac:dyDescent="0.25">
      <c r="A1286" s="20">
        <v>7</v>
      </c>
      <c r="B1286" s="21" t="s">
        <v>20</v>
      </c>
      <c r="C1286" s="14">
        <f t="shared" ref="C1286:G1286" si="616">C1287+C1288+C1289</f>
        <v>33</v>
      </c>
      <c r="D1286" s="14">
        <f t="shared" si="616"/>
        <v>28.5</v>
      </c>
      <c r="E1286" s="14">
        <f t="shared" si="616"/>
        <v>38.468000000000004</v>
      </c>
      <c r="F1286" s="14">
        <f t="shared" si="616"/>
        <v>25.2</v>
      </c>
      <c r="G1286" s="14">
        <f t="shared" si="616"/>
        <v>25.2</v>
      </c>
      <c r="H1286" s="14">
        <f t="shared" ref="H1286" si="617">H1287+H1288+H1289</f>
        <v>25.2</v>
      </c>
    </row>
    <row r="1287" spans="1:8" s="27" customFormat="1" ht="15.75" x14ac:dyDescent="0.25">
      <c r="A1287" s="20">
        <v>8</v>
      </c>
      <c r="B1287" s="21" t="s">
        <v>21</v>
      </c>
      <c r="C1287" s="14">
        <v>26</v>
      </c>
      <c r="D1287" s="14">
        <v>25.9</v>
      </c>
      <c r="E1287" s="14">
        <v>22.468</v>
      </c>
      <c r="F1287" s="14">
        <v>25.2</v>
      </c>
      <c r="G1287" s="14">
        <v>25.2</v>
      </c>
      <c r="H1287" s="14">
        <v>25.2</v>
      </c>
    </row>
    <row r="1288" spans="1:8" s="27" customFormat="1" ht="15.75" x14ac:dyDescent="0.25">
      <c r="A1288" s="20">
        <v>9</v>
      </c>
      <c r="B1288" s="21" t="s">
        <v>22</v>
      </c>
      <c r="C1288" s="14">
        <v>7</v>
      </c>
      <c r="D1288" s="14">
        <v>2.6</v>
      </c>
      <c r="E1288" s="14">
        <v>16</v>
      </c>
      <c r="F1288" s="14"/>
      <c r="G1288" s="14"/>
      <c r="H1288" s="14"/>
    </row>
    <row r="1289" spans="1:8" s="27" customFormat="1" ht="31.5" x14ac:dyDescent="0.25">
      <c r="A1289" s="20">
        <v>10</v>
      </c>
      <c r="B1289" s="21" t="s">
        <v>23</v>
      </c>
      <c r="C1289" s="14"/>
      <c r="D1289" s="14"/>
      <c r="E1289" s="14"/>
      <c r="F1289" s="14"/>
      <c r="G1289" s="14"/>
      <c r="H1289" s="14"/>
    </row>
    <row r="1290" spans="1:8" s="27" customFormat="1" ht="31.5" x14ac:dyDescent="0.25">
      <c r="A1290" s="20">
        <v>11</v>
      </c>
      <c r="B1290" s="21" t="s">
        <v>24</v>
      </c>
      <c r="C1290" s="14"/>
      <c r="D1290" s="14"/>
      <c r="E1290" s="14"/>
      <c r="F1290" s="14"/>
      <c r="G1290" s="14"/>
      <c r="H1290" s="14"/>
    </row>
    <row r="1291" spans="1:8" s="27" customFormat="1" ht="47.25" x14ac:dyDescent="0.25">
      <c r="A1291" s="20">
        <v>12</v>
      </c>
      <c r="B1291" s="21" t="s">
        <v>25</v>
      </c>
      <c r="C1291" s="14"/>
      <c r="D1291" s="14"/>
      <c r="E1291" s="14"/>
      <c r="F1291" s="14"/>
      <c r="G1291" s="14"/>
      <c r="H1291" s="14"/>
    </row>
    <row r="1292" spans="1:8" s="27" customFormat="1" ht="15.75" x14ac:dyDescent="0.25">
      <c r="A1292" s="20">
        <v>13</v>
      </c>
      <c r="B1292" s="21" t="s">
        <v>26</v>
      </c>
      <c r="C1292" s="14">
        <v>36</v>
      </c>
      <c r="D1292" s="14">
        <v>36.299999999999997</v>
      </c>
      <c r="E1292" s="14">
        <v>47.807000000000002</v>
      </c>
      <c r="F1292" s="14">
        <v>29.1</v>
      </c>
      <c r="G1292" s="14">
        <v>29.3</v>
      </c>
      <c r="H1292" s="14">
        <v>29.3</v>
      </c>
    </row>
    <row r="1293" spans="1:8" s="27" customFormat="1" ht="15.75" x14ac:dyDescent="0.25">
      <c r="A1293" s="20">
        <v>14</v>
      </c>
      <c r="B1293" s="21" t="s">
        <v>16</v>
      </c>
      <c r="C1293" s="14">
        <v>0</v>
      </c>
      <c r="D1293" s="14">
        <f>D1292/C1292*100</f>
        <v>100.83333333333333</v>
      </c>
      <c r="E1293" s="14">
        <f>E1292/D1292*100</f>
        <v>131.69972451790636</v>
      </c>
      <c r="F1293" s="14">
        <f>F1292/E1292*100</f>
        <v>60.869747108164077</v>
      </c>
      <c r="G1293" s="14">
        <f>G1292/F1292*100</f>
        <v>100.6872852233677</v>
      </c>
      <c r="H1293" s="14">
        <f>H1292/G1292*100</f>
        <v>100</v>
      </c>
    </row>
    <row r="1294" spans="1:8" s="27" customFormat="1" ht="15.75" x14ac:dyDescent="0.25">
      <c r="A1294" s="31"/>
      <c r="B1294" s="28" t="s">
        <v>92</v>
      </c>
      <c r="C1294" s="14"/>
      <c r="D1294" s="14"/>
      <c r="E1294" s="14"/>
      <c r="F1294" s="14"/>
      <c r="G1294" s="14"/>
      <c r="H1294" s="14"/>
    </row>
    <row r="1295" spans="1:8" s="27" customFormat="1" ht="15.75" x14ac:dyDescent="0.25">
      <c r="A1295" s="20">
        <v>1</v>
      </c>
      <c r="B1295" s="21" t="s">
        <v>13</v>
      </c>
      <c r="C1295" s="14">
        <f t="shared" ref="C1295:G1295" si="618">C1296+C1301</f>
        <v>38</v>
      </c>
      <c r="D1295" s="14">
        <f t="shared" si="618"/>
        <v>45</v>
      </c>
      <c r="E1295" s="14">
        <f t="shared" si="618"/>
        <v>36.960999999999999</v>
      </c>
      <c r="F1295" s="14">
        <f t="shared" si="618"/>
        <v>34.700000000000003</v>
      </c>
      <c r="G1295" s="14">
        <f t="shared" si="618"/>
        <v>35</v>
      </c>
      <c r="H1295" s="14">
        <f t="shared" ref="H1295" si="619">H1296+H1301</f>
        <v>35</v>
      </c>
    </row>
    <row r="1296" spans="1:8" s="27" customFormat="1" ht="15.75" x14ac:dyDescent="0.25">
      <c r="A1296" s="20">
        <v>2</v>
      </c>
      <c r="B1296" s="21" t="s">
        <v>15</v>
      </c>
      <c r="C1296" s="14">
        <f t="shared" ref="C1296:G1296" si="620">C1298+C1299+C1300</f>
        <v>6</v>
      </c>
      <c r="D1296" s="14">
        <f t="shared" si="620"/>
        <v>11.7</v>
      </c>
      <c r="E1296" s="14">
        <f t="shared" si="620"/>
        <v>17.052</v>
      </c>
      <c r="F1296" s="14">
        <f t="shared" si="620"/>
        <v>5.9</v>
      </c>
      <c r="G1296" s="14">
        <f t="shared" si="620"/>
        <v>6.2</v>
      </c>
      <c r="H1296" s="14">
        <f t="shared" ref="H1296" si="621">H1298+H1299+H1300</f>
        <v>6.2</v>
      </c>
    </row>
    <row r="1297" spans="1:8" s="27" customFormat="1" ht="15.75" x14ac:dyDescent="0.25">
      <c r="A1297" s="20">
        <v>3</v>
      </c>
      <c r="B1297" s="21" t="s">
        <v>16</v>
      </c>
      <c r="C1297" s="14">
        <v>0</v>
      </c>
      <c r="D1297" s="14">
        <f>D1296/C1296*100</f>
        <v>195</v>
      </c>
      <c r="E1297" s="14">
        <f>E1296/D1296*100</f>
        <v>145.74358974358975</v>
      </c>
      <c r="F1297" s="14">
        <f>F1296/E1296*100</f>
        <v>34.600046915317854</v>
      </c>
      <c r="G1297" s="14">
        <f>G1296/F1296*100</f>
        <v>105.08474576271185</v>
      </c>
      <c r="H1297" s="14">
        <f>H1296/G1296*100</f>
        <v>100</v>
      </c>
    </row>
    <row r="1298" spans="1:8" s="27" customFormat="1" ht="15.75" x14ac:dyDescent="0.25">
      <c r="A1298" s="20">
        <v>4</v>
      </c>
      <c r="B1298" s="21" t="s">
        <v>17</v>
      </c>
      <c r="C1298" s="14">
        <v>6</v>
      </c>
      <c r="D1298" s="14">
        <v>11.7</v>
      </c>
      <c r="E1298" s="14">
        <v>17.052</v>
      </c>
      <c r="F1298" s="14">
        <v>5.9</v>
      </c>
      <c r="G1298" s="14">
        <v>6.2</v>
      </c>
      <c r="H1298" s="14">
        <v>6.2</v>
      </c>
    </row>
    <row r="1299" spans="1:8" s="27" customFormat="1" ht="15.75" x14ac:dyDescent="0.25">
      <c r="A1299" s="20">
        <v>5</v>
      </c>
      <c r="B1299" s="21" t="s">
        <v>18</v>
      </c>
      <c r="C1299" s="14"/>
      <c r="D1299" s="14"/>
      <c r="E1299" s="14"/>
      <c r="F1299" s="14"/>
      <c r="G1299" s="14"/>
      <c r="H1299" s="14"/>
    </row>
    <row r="1300" spans="1:8" s="27" customFormat="1" ht="31.5" x14ac:dyDescent="0.25">
      <c r="A1300" s="20">
        <v>6</v>
      </c>
      <c r="B1300" s="21" t="s">
        <v>19</v>
      </c>
      <c r="C1300" s="14"/>
      <c r="D1300" s="14"/>
      <c r="E1300" s="14"/>
      <c r="F1300" s="14"/>
      <c r="G1300" s="14"/>
      <c r="H1300" s="14"/>
    </row>
    <row r="1301" spans="1:8" s="27" customFormat="1" ht="15.75" x14ac:dyDescent="0.25">
      <c r="A1301" s="20">
        <v>7</v>
      </c>
      <c r="B1301" s="21" t="s">
        <v>20</v>
      </c>
      <c r="C1301" s="14">
        <f t="shared" ref="C1301:G1301" si="622">C1302+C1303+C1304</f>
        <v>32</v>
      </c>
      <c r="D1301" s="14">
        <f t="shared" si="622"/>
        <v>33.300000000000004</v>
      </c>
      <c r="E1301" s="14">
        <f t="shared" si="622"/>
        <v>19.908999999999999</v>
      </c>
      <c r="F1301" s="14">
        <f t="shared" si="622"/>
        <v>28.8</v>
      </c>
      <c r="G1301" s="14">
        <f t="shared" si="622"/>
        <v>28.8</v>
      </c>
      <c r="H1301" s="14">
        <f t="shared" ref="H1301" si="623">H1302+H1303+H1304</f>
        <v>28.8</v>
      </c>
    </row>
    <row r="1302" spans="1:8" s="27" customFormat="1" ht="15.75" x14ac:dyDescent="0.25">
      <c r="A1302" s="20">
        <v>8</v>
      </c>
      <c r="B1302" s="21" t="s">
        <v>21</v>
      </c>
      <c r="C1302" s="14">
        <v>27</v>
      </c>
      <c r="D1302" s="14">
        <v>28.6</v>
      </c>
      <c r="E1302" s="14">
        <v>19.908999999999999</v>
      </c>
      <c r="F1302" s="14">
        <v>28.8</v>
      </c>
      <c r="G1302" s="14">
        <v>28.8</v>
      </c>
      <c r="H1302" s="14">
        <v>28.8</v>
      </c>
    </row>
    <row r="1303" spans="1:8" s="27" customFormat="1" ht="15.75" x14ac:dyDescent="0.25">
      <c r="A1303" s="20">
        <v>9</v>
      </c>
      <c r="B1303" s="21" t="s">
        <v>22</v>
      </c>
      <c r="C1303" s="14">
        <v>5</v>
      </c>
      <c r="D1303" s="14">
        <v>4.7</v>
      </c>
      <c r="E1303" s="14"/>
      <c r="F1303" s="14"/>
      <c r="G1303" s="14"/>
      <c r="H1303" s="14"/>
    </row>
    <row r="1304" spans="1:8" s="27" customFormat="1" ht="31.5" x14ac:dyDescent="0.25">
      <c r="A1304" s="20">
        <v>10</v>
      </c>
      <c r="B1304" s="21" t="s">
        <v>23</v>
      </c>
      <c r="C1304" s="14"/>
      <c r="D1304" s="14"/>
      <c r="E1304" s="14"/>
      <c r="F1304" s="14"/>
      <c r="G1304" s="14"/>
      <c r="H1304" s="14"/>
    </row>
    <row r="1305" spans="1:8" s="27" customFormat="1" ht="31.5" x14ac:dyDescent="0.25">
      <c r="A1305" s="20">
        <v>11</v>
      </c>
      <c r="B1305" s="21" t="s">
        <v>24</v>
      </c>
      <c r="C1305" s="14"/>
      <c r="D1305" s="14"/>
      <c r="E1305" s="14"/>
      <c r="F1305" s="14"/>
      <c r="G1305" s="14"/>
      <c r="H1305" s="14"/>
    </row>
    <row r="1306" spans="1:8" s="27" customFormat="1" ht="47.25" x14ac:dyDescent="0.25">
      <c r="A1306" s="20">
        <v>12</v>
      </c>
      <c r="B1306" s="21" t="s">
        <v>25</v>
      </c>
      <c r="C1306" s="14"/>
      <c r="D1306" s="14"/>
      <c r="E1306" s="14"/>
      <c r="F1306" s="14"/>
      <c r="G1306" s="14"/>
      <c r="H1306" s="14"/>
    </row>
    <row r="1307" spans="1:8" s="27" customFormat="1" ht="15.75" x14ac:dyDescent="0.25">
      <c r="A1307" s="20">
        <v>13</v>
      </c>
      <c r="B1307" s="21" t="s">
        <v>26</v>
      </c>
      <c r="C1307" s="14">
        <v>38</v>
      </c>
      <c r="D1307" s="14">
        <v>43.5</v>
      </c>
      <c r="E1307" s="14">
        <v>36.960999999999999</v>
      </c>
      <c r="F1307" s="14">
        <v>34.700000000000003</v>
      </c>
      <c r="G1307" s="14">
        <v>35</v>
      </c>
      <c r="H1307" s="14">
        <v>35</v>
      </c>
    </row>
    <row r="1308" spans="1:8" s="27" customFormat="1" ht="15.75" x14ac:dyDescent="0.25">
      <c r="A1308" s="20">
        <v>14</v>
      </c>
      <c r="B1308" s="21" t="s">
        <v>16</v>
      </c>
      <c r="C1308" s="14">
        <v>0</v>
      </c>
      <c r="D1308" s="14">
        <f>D1307/C1307*100</f>
        <v>114.4736842105263</v>
      </c>
      <c r="E1308" s="14">
        <f>E1307/D1307*100</f>
        <v>84.96781609195402</v>
      </c>
      <c r="F1308" s="14">
        <f>F1307/E1307*100</f>
        <v>93.882741267822851</v>
      </c>
      <c r="G1308" s="14">
        <f>G1307/F1307*100</f>
        <v>100.86455331412103</v>
      </c>
      <c r="H1308" s="14">
        <f>H1307/G1307*100</f>
        <v>100</v>
      </c>
    </row>
    <row r="1309" spans="1:8" s="27" customFormat="1" ht="31.5" x14ac:dyDescent="0.25">
      <c r="A1309" s="31"/>
      <c r="B1309" s="28" t="s">
        <v>93</v>
      </c>
      <c r="C1309" s="14"/>
      <c r="D1309" s="14"/>
      <c r="E1309" s="14"/>
      <c r="F1309" s="14"/>
      <c r="G1309" s="14"/>
      <c r="H1309" s="14"/>
    </row>
    <row r="1310" spans="1:8" s="27" customFormat="1" ht="15.75" x14ac:dyDescent="0.25">
      <c r="A1310" s="20">
        <v>1</v>
      </c>
      <c r="B1310" s="21" t="s">
        <v>13</v>
      </c>
      <c r="C1310" s="14">
        <f t="shared" ref="C1310:G1310" si="624">C1311+C1316</f>
        <v>40</v>
      </c>
      <c r="D1310" s="14">
        <f t="shared" si="624"/>
        <v>47.6</v>
      </c>
      <c r="E1310" s="14">
        <f t="shared" si="624"/>
        <v>44.749000000000002</v>
      </c>
      <c r="F1310" s="14">
        <f t="shared" si="624"/>
        <v>39.700000000000003</v>
      </c>
      <c r="G1310" s="14">
        <f t="shared" si="624"/>
        <v>40</v>
      </c>
      <c r="H1310" s="14">
        <f t="shared" ref="H1310" si="625">H1311+H1316</f>
        <v>40</v>
      </c>
    </row>
    <row r="1311" spans="1:8" s="27" customFormat="1" ht="15.75" x14ac:dyDescent="0.25">
      <c r="A1311" s="20">
        <v>2</v>
      </c>
      <c r="B1311" s="21" t="s">
        <v>15</v>
      </c>
      <c r="C1311" s="14">
        <f t="shared" ref="C1311:G1311" si="626">C1313+C1314+C1315</f>
        <v>5</v>
      </c>
      <c r="D1311" s="14">
        <f t="shared" si="626"/>
        <v>6.4</v>
      </c>
      <c r="E1311" s="14">
        <f t="shared" si="626"/>
        <v>8.9879999999999995</v>
      </c>
      <c r="F1311" s="14">
        <f t="shared" si="626"/>
        <v>4.5999999999999996</v>
      </c>
      <c r="G1311" s="14">
        <f t="shared" si="626"/>
        <v>4.8999999999999995</v>
      </c>
      <c r="H1311" s="14">
        <f t="shared" ref="H1311" si="627">H1313+H1314+H1315</f>
        <v>4.8999999999999995</v>
      </c>
    </row>
    <row r="1312" spans="1:8" s="27" customFormat="1" ht="15.75" x14ac:dyDescent="0.25">
      <c r="A1312" s="20">
        <v>3</v>
      </c>
      <c r="B1312" s="21" t="s">
        <v>16</v>
      </c>
      <c r="C1312" s="14">
        <v>0</v>
      </c>
      <c r="D1312" s="14">
        <f>D1311/C1311*100</f>
        <v>128</v>
      </c>
      <c r="E1312" s="14">
        <f>E1311/D1311*100</f>
        <v>140.4375</v>
      </c>
      <c r="F1312" s="14">
        <f>F1311/E1311*100</f>
        <v>51.179350244770802</v>
      </c>
      <c r="G1312" s="14">
        <f>G1311/F1311*100</f>
        <v>106.5217391304348</v>
      </c>
      <c r="H1312" s="14">
        <f>H1311/G1311*100</f>
        <v>100</v>
      </c>
    </row>
    <row r="1313" spans="1:8" s="27" customFormat="1" ht="15.75" x14ac:dyDescent="0.25">
      <c r="A1313" s="20">
        <v>4</v>
      </c>
      <c r="B1313" s="21" t="s">
        <v>17</v>
      </c>
      <c r="C1313" s="14">
        <v>5</v>
      </c>
      <c r="D1313" s="14">
        <v>6.4</v>
      </c>
      <c r="E1313" s="14">
        <v>8.9879999999999995</v>
      </c>
      <c r="F1313" s="14">
        <v>4.5</v>
      </c>
      <c r="G1313" s="14">
        <v>4.8</v>
      </c>
      <c r="H1313" s="14">
        <v>4.8</v>
      </c>
    </row>
    <row r="1314" spans="1:8" s="27" customFormat="1" ht="15.75" x14ac:dyDescent="0.25">
      <c r="A1314" s="20">
        <v>5</v>
      </c>
      <c r="B1314" s="21" t="s">
        <v>18</v>
      </c>
      <c r="C1314" s="14"/>
      <c r="D1314" s="14">
        <v>0</v>
      </c>
      <c r="E1314" s="14"/>
      <c r="F1314" s="14">
        <v>0.1</v>
      </c>
      <c r="G1314" s="14">
        <v>0.1</v>
      </c>
      <c r="H1314" s="14">
        <v>0.1</v>
      </c>
    </row>
    <row r="1315" spans="1:8" s="27" customFormat="1" ht="31.5" x14ac:dyDescent="0.25">
      <c r="A1315" s="20">
        <v>6</v>
      </c>
      <c r="B1315" s="21" t="s">
        <v>19</v>
      </c>
      <c r="C1315" s="14"/>
      <c r="D1315" s="14"/>
      <c r="E1315" s="14"/>
      <c r="F1315" s="14"/>
      <c r="G1315" s="14"/>
      <c r="H1315" s="14"/>
    </row>
    <row r="1316" spans="1:8" s="27" customFormat="1" ht="15.75" x14ac:dyDescent="0.25">
      <c r="A1316" s="20">
        <v>7</v>
      </c>
      <c r="B1316" s="21" t="s">
        <v>20</v>
      </c>
      <c r="C1316" s="14">
        <f t="shared" ref="C1316:G1316" si="628">C1317+C1318+C1319</f>
        <v>35</v>
      </c>
      <c r="D1316" s="14">
        <f t="shared" si="628"/>
        <v>41.2</v>
      </c>
      <c r="E1316" s="14">
        <f t="shared" si="628"/>
        <v>35.761000000000003</v>
      </c>
      <c r="F1316" s="14">
        <f t="shared" si="628"/>
        <v>35.1</v>
      </c>
      <c r="G1316" s="14">
        <f t="shared" si="628"/>
        <v>35.1</v>
      </c>
      <c r="H1316" s="14">
        <f t="shared" ref="H1316" si="629">H1317+H1318+H1319</f>
        <v>35.1</v>
      </c>
    </row>
    <row r="1317" spans="1:8" s="27" customFormat="1" ht="15.75" x14ac:dyDescent="0.25">
      <c r="A1317" s="20">
        <v>8</v>
      </c>
      <c r="B1317" s="21" t="s">
        <v>21</v>
      </c>
      <c r="C1317" s="14">
        <v>34</v>
      </c>
      <c r="D1317" s="14">
        <v>35</v>
      </c>
      <c r="E1317" s="14">
        <v>35.761000000000003</v>
      </c>
      <c r="F1317" s="14">
        <v>35.1</v>
      </c>
      <c r="G1317" s="14">
        <v>35.1</v>
      </c>
      <c r="H1317" s="14">
        <v>35.1</v>
      </c>
    </row>
    <row r="1318" spans="1:8" s="27" customFormat="1" ht="15.75" x14ac:dyDescent="0.25">
      <c r="A1318" s="20">
        <v>9</v>
      </c>
      <c r="B1318" s="21" t="s">
        <v>22</v>
      </c>
      <c r="C1318" s="14">
        <v>1</v>
      </c>
      <c r="D1318" s="14">
        <v>6.2</v>
      </c>
      <c r="E1318" s="14"/>
      <c r="F1318" s="14"/>
      <c r="G1318" s="14"/>
      <c r="H1318" s="14"/>
    </row>
    <row r="1319" spans="1:8" s="27" customFormat="1" ht="31.5" x14ac:dyDescent="0.25">
      <c r="A1319" s="20">
        <v>10</v>
      </c>
      <c r="B1319" s="21" t="s">
        <v>23</v>
      </c>
      <c r="C1319" s="14"/>
      <c r="D1319" s="14"/>
      <c r="E1319" s="14"/>
      <c r="F1319" s="14"/>
      <c r="G1319" s="14"/>
      <c r="H1319" s="14"/>
    </row>
    <row r="1320" spans="1:8" s="27" customFormat="1" ht="31.5" x14ac:dyDescent="0.25">
      <c r="A1320" s="20">
        <v>11</v>
      </c>
      <c r="B1320" s="21" t="s">
        <v>24</v>
      </c>
      <c r="C1320" s="14"/>
      <c r="D1320" s="14"/>
      <c r="E1320" s="14"/>
      <c r="F1320" s="14"/>
      <c r="G1320" s="14"/>
      <c r="H1320" s="14"/>
    </row>
    <row r="1321" spans="1:8" s="27" customFormat="1" ht="47.25" x14ac:dyDescent="0.25">
      <c r="A1321" s="20">
        <v>12</v>
      </c>
      <c r="B1321" s="21" t="s">
        <v>25</v>
      </c>
      <c r="C1321" s="14"/>
      <c r="D1321" s="14"/>
      <c r="E1321" s="14"/>
      <c r="F1321" s="14"/>
      <c r="G1321" s="14"/>
      <c r="H1321" s="14"/>
    </row>
    <row r="1322" spans="1:8" s="27" customFormat="1" ht="15.75" x14ac:dyDescent="0.25">
      <c r="A1322" s="20">
        <v>13</v>
      </c>
      <c r="B1322" s="21" t="s">
        <v>26</v>
      </c>
      <c r="C1322" s="14">
        <v>38</v>
      </c>
      <c r="D1322" s="14">
        <v>48.4</v>
      </c>
      <c r="E1322" s="14">
        <v>44.749000000000002</v>
      </c>
      <c r="F1322" s="14">
        <v>39.700000000000003</v>
      </c>
      <c r="G1322" s="14">
        <v>40</v>
      </c>
      <c r="H1322" s="14">
        <v>40</v>
      </c>
    </row>
    <row r="1323" spans="1:8" s="27" customFormat="1" ht="15.75" x14ac:dyDescent="0.25">
      <c r="A1323" s="20">
        <v>14</v>
      </c>
      <c r="B1323" s="21" t="s">
        <v>16</v>
      </c>
      <c r="C1323" s="14">
        <v>0</v>
      </c>
      <c r="D1323" s="14">
        <f>D1322/C1322*100</f>
        <v>127.36842105263158</v>
      </c>
      <c r="E1323" s="14">
        <f>E1322/D1322*100</f>
        <v>92.456611570247944</v>
      </c>
      <c r="F1323" s="14">
        <f>F1322/E1322*100</f>
        <v>88.717066303157608</v>
      </c>
      <c r="G1323" s="14">
        <f>G1322/F1322*100</f>
        <v>100.75566750629723</v>
      </c>
      <c r="H1323" s="14">
        <f>H1322/G1322*100</f>
        <v>100</v>
      </c>
    </row>
    <row r="1324" spans="1:8" s="27" customFormat="1" ht="31.5" x14ac:dyDescent="0.25">
      <c r="A1324" s="31"/>
      <c r="B1324" s="28" t="s">
        <v>94</v>
      </c>
      <c r="C1324" s="14"/>
      <c r="D1324" s="14"/>
      <c r="E1324" s="14"/>
      <c r="F1324" s="14"/>
      <c r="G1324" s="14"/>
      <c r="H1324" s="14"/>
    </row>
    <row r="1325" spans="1:8" s="27" customFormat="1" ht="15.75" x14ac:dyDescent="0.25">
      <c r="A1325" s="20">
        <v>1</v>
      </c>
      <c r="B1325" s="21" t="s">
        <v>13</v>
      </c>
      <c r="C1325" s="14">
        <f t="shared" ref="C1325:G1325" si="630">C1326+C1331</f>
        <v>42</v>
      </c>
      <c r="D1325" s="14">
        <f t="shared" si="630"/>
        <v>50.199999999999996</v>
      </c>
      <c r="E1325" s="14">
        <f t="shared" si="630"/>
        <v>40.305999999999997</v>
      </c>
      <c r="F1325" s="14">
        <f t="shared" si="630"/>
        <v>37.4</v>
      </c>
      <c r="G1325" s="14">
        <f t="shared" si="630"/>
        <v>37.9</v>
      </c>
      <c r="H1325" s="14">
        <f t="shared" ref="H1325" si="631">H1326+H1331</f>
        <v>37.9</v>
      </c>
    </row>
    <row r="1326" spans="1:8" s="27" customFormat="1" ht="15.75" x14ac:dyDescent="0.25">
      <c r="A1326" s="20">
        <v>2</v>
      </c>
      <c r="B1326" s="21" t="s">
        <v>15</v>
      </c>
      <c r="C1326" s="14">
        <f t="shared" ref="C1326:G1326" si="632">C1328+C1329+C1330</f>
        <v>10</v>
      </c>
      <c r="D1326" s="14">
        <f t="shared" si="632"/>
        <v>11.399999999999999</v>
      </c>
      <c r="E1326" s="14">
        <f t="shared" si="632"/>
        <v>16.725000000000001</v>
      </c>
      <c r="F1326" s="14">
        <f t="shared" si="632"/>
        <v>9.1</v>
      </c>
      <c r="G1326" s="14">
        <f t="shared" si="632"/>
        <v>9.6</v>
      </c>
      <c r="H1326" s="14">
        <f t="shared" ref="H1326" si="633">H1328+H1329+H1330</f>
        <v>9.6</v>
      </c>
    </row>
    <row r="1327" spans="1:8" s="27" customFormat="1" ht="15.75" x14ac:dyDescent="0.25">
      <c r="A1327" s="20">
        <v>3</v>
      </c>
      <c r="B1327" s="21" t="s">
        <v>16</v>
      </c>
      <c r="C1327" s="14">
        <v>0</v>
      </c>
      <c r="D1327" s="14">
        <f>D1326/C1326*100</f>
        <v>113.99999999999999</v>
      </c>
      <c r="E1327" s="14">
        <f>E1326/D1326*100</f>
        <v>146.71052631578951</v>
      </c>
      <c r="F1327" s="14">
        <f>F1326/E1326*100</f>
        <v>54.40956651718983</v>
      </c>
      <c r="G1327" s="14">
        <f>G1326/F1326*100</f>
        <v>105.4945054945055</v>
      </c>
      <c r="H1327" s="14">
        <f>H1326/G1326*100</f>
        <v>100</v>
      </c>
    </row>
    <row r="1328" spans="1:8" s="27" customFormat="1" ht="15.75" x14ac:dyDescent="0.25">
      <c r="A1328" s="20">
        <v>4</v>
      </c>
      <c r="B1328" s="21" t="s">
        <v>17</v>
      </c>
      <c r="C1328" s="14">
        <v>9</v>
      </c>
      <c r="D1328" s="14">
        <v>11.2</v>
      </c>
      <c r="E1328" s="14">
        <v>16.725000000000001</v>
      </c>
      <c r="F1328" s="14">
        <v>9.1</v>
      </c>
      <c r="G1328" s="14">
        <v>9.6</v>
      </c>
      <c r="H1328" s="14">
        <v>9.6</v>
      </c>
    </row>
    <row r="1329" spans="1:8" s="27" customFormat="1" ht="15.75" x14ac:dyDescent="0.25">
      <c r="A1329" s="20">
        <v>5</v>
      </c>
      <c r="B1329" s="21" t="s">
        <v>18</v>
      </c>
      <c r="C1329" s="14"/>
      <c r="D1329" s="14"/>
      <c r="E1329" s="14"/>
      <c r="F1329" s="14"/>
      <c r="G1329" s="14"/>
      <c r="H1329" s="14"/>
    </row>
    <row r="1330" spans="1:8" s="27" customFormat="1" ht="31.5" x14ac:dyDescent="0.25">
      <c r="A1330" s="20">
        <v>6</v>
      </c>
      <c r="B1330" s="21" t="s">
        <v>19</v>
      </c>
      <c r="C1330" s="14">
        <v>1</v>
      </c>
      <c r="D1330" s="14">
        <v>0.2</v>
      </c>
      <c r="E1330" s="14"/>
      <c r="F1330" s="14"/>
      <c r="G1330" s="14"/>
      <c r="H1330" s="14"/>
    </row>
    <row r="1331" spans="1:8" s="27" customFormat="1" ht="15.75" x14ac:dyDescent="0.25">
      <c r="A1331" s="20">
        <v>7</v>
      </c>
      <c r="B1331" s="21" t="s">
        <v>20</v>
      </c>
      <c r="C1331" s="14">
        <f t="shared" ref="C1331:G1331" si="634">C1332+C1333+C1334</f>
        <v>32</v>
      </c>
      <c r="D1331" s="14">
        <f t="shared" si="634"/>
        <v>38.799999999999997</v>
      </c>
      <c r="E1331" s="14">
        <f t="shared" si="634"/>
        <v>23.581</v>
      </c>
      <c r="F1331" s="14">
        <f t="shared" si="634"/>
        <v>28.3</v>
      </c>
      <c r="G1331" s="14">
        <f t="shared" si="634"/>
        <v>28.3</v>
      </c>
      <c r="H1331" s="14">
        <f t="shared" ref="H1331" si="635">H1332+H1333+H1334</f>
        <v>28.3</v>
      </c>
    </row>
    <row r="1332" spans="1:8" s="27" customFormat="1" ht="15.75" x14ac:dyDescent="0.25">
      <c r="A1332" s="20">
        <v>8</v>
      </c>
      <c r="B1332" s="21" t="s">
        <v>21</v>
      </c>
      <c r="C1332" s="14">
        <v>31</v>
      </c>
      <c r="D1332" s="14">
        <v>29.6</v>
      </c>
      <c r="E1332" s="14">
        <v>23.581</v>
      </c>
      <c r="F1332" s="14">
        <v>28.3</v>
      </c>
      <c r="G1332" s="14">
        <v>28.3</v>
      </c>
      <c r="H1332" s="14">
        <v>28.3</v>
      </c>
    </row>
    <row r="1333" spans="1:8" s="27" customFormat="1" ht="15.75" x14ac:dyDescent="0.25">
      <c r="A1333" s="20">
        <v>9</v>
      </c>
      <c r="B1333" s="21" t="s">
        <v>22</v>
      </c>
      <c r="C1333" s="14">
        <v>1</v>
      </c>
      <c r="D1333" s="14">
        <v>9.1999999999999993</v>
      </c>
      <c r="E1333" s="14"/>
      <c r="F1333" s="14"/>
      <c r="G1333" s="14"/>
      <c r="H1333" s="14"/>
    </row>
    <row r="1334" spans="1:8" s="27" customFormat="1" ht="31.5" x14ac:dyDescent="0.25">
      <c r="A1334" s="20">
        <v>10</v>
      </c>
      <c r="B1334" s="21" t="s">
        <v>23</v>
      </c>
      <c r="C1334" s="14"/>
      <c r="D1334" s="14"/>
      <c r="E1334" s="14"/>
      <c r="F1334" s="14"/>
      <c r="G1334" s="14"/>
      <c r="H1334" s="14"/>
    </row>
    <row r="1335" spans="1:8" s="27" customFormat="1" ht="31.5" x14ac:dyDescent="0.25">
      <c r="A1335" s="20">
        <v>11</v>
      </c>
      <c r="B1335" s="21" t="s">
        <v>24</v>
      </c>
      <c r="C1335" s="14"/>
      <c r="D1335" s="14"/>
      <c r="E1335" s="14"/>
      <c r="F1335" s="14"/>
      <c r="G1335" s="14"/>
      <c r="H1335" s="14"/>
    </row>
    <row r="1336" spans="1:8" s="27" customFormat="1" ht="47.25" x14ac:dyDescent="0.25">
      <c r="A1336" s="20">
        <v>12</v>
      </c>
      <c r="B1336" s="21" t="s">
        <v>25</v>
      </c>
      <c r="C1336" s="14"/>
      <c r="D1336" s="14"/>
      <c r="E1336" s="14"/>
      <c r="F1336" s="14"/>
      <c r="G1336" s="14"/>
      <c r="H1336" s="14"/>
    </row>
    <row r="1337" spans="1:8" s="27" customFormat="1" ht="15.75" x14ac:dyDescent="0.25">
      <c r="A1337" s="20">
        <v>13</v>
      </c>
      <c r="B1337" s="21" t="s">
        <v>26</v>
      </c>
      <c r="C1337" s="14">
        <v>38</v>
      </c>
      <c r="D1337" s="14">
        <v>53</v>
      </c>
      <c r="E1337" s="14">
        <v>40.305999999999997</v>
      </c>
      <c r="F1337" s="14">
        <v>37.4</v>
      </c>
      <c r="G1337" s="14">
        <v>37.9</v>
      </c>
      <c r="H1337" s="14">
        <v>37.9</v>
      </c>
    </row>
    <row r="1338" spans="1:8" s="27" customFormat="1" ht="15.75" x14ac:dyDescent="0.25">
      <c r="A1338" s="20">
        <v>14</v>
      </c>
      <c r="B1338" s="21" t="s">
        <v>16</v>
      </c>
      <c r="C1338" s="14">
        <v>0</v>
      </c>
      <c r="D1338" s="14">
        <f>D1337/C1337*100</f>
        <v>139.4736842105263</v>
      </c>
      <c r="E1338" s="14">
        <f>E1337/D1337*100</f>
        <v>76.049056603773579</v>
      </c>
      <c r="F1338" s="14">
        <f>F1337/E1337*100</f>
        <v>92.79015531186424</v>
      </c>
      <c r="G1338" s="14">
        <f>G1337/F1337*100</f>
        <v>101.33689839572193</v>
      </c>
      <c r="H1338" s="14">
        <f>H1337/G1337*100</f>
        <v>100</v>
      </c>
    </row>
    <row r="1339" spans="1:8" s="27" customFormat="1" ht="15.75" x14ac:dyDescent="0.25">
      <c r="A1339" s="31"/>
      <c r="B1339" s="25" t="s">
        <v>36</v>
      </c>
      <c r="C1339" s="14"/>
      <c r="D1339" s="14"/>
      <c r="E1339" s="14"/>
      <c r="F1339" s="14"/>
      <c r="G1339" s="14"/>
      <c r="H1339" s="14"/>
    </row>
    <row r="1340" spans="1:8" s="30" customFormat="1" ht="15.75" x14ac:dyDescent="0.25">
      <c r="A1340" s="31"/>
      <c r="B1340" s="28" t="s">
        <v>95</v>
      </c>
      <c r="C1340" s="14"/>
      <c r="D1340" s="14"/>
      <c r="E1340" s="14"/>
      <c r="F1340" s="14"/>
      <c r="G1340" s="14"/>
      <c r="H1340" s="14"/>
    </row>
    <row r="1341" spans="1:8" s="27" customFormat="1" ht="15.75" x14ac:dyDescent="0.25">
      <c r="A1341" s="20">
        <v>1</v>
      </c>
      <c r="B1341" s="21" t="s">
        <v>13</v>
      </c>
      <c r="C1341" s="14">
        <f t="shared" ref="C1341:G1341" si="636">C1342+C1347</f>
        <v>228.60000000000002</v>
      </c>
      <c r="D1341" s="14">
        <f t="shared" si="636"/>
        <v>173.8</v>
      </c>
      <c r="E1341" s="14">
        <f t="shared" si="636"/>
        <v>93.199999999999989</v>
      </c>
      <c r="F1341" s="14">
        <f t="shared" si="636"/>
        <v>89.8</v>
      </c>
      <c r="G1341" s="14">
        <f t="shared" si="636"/>
        <v>94.5</v>
      </c>
      <c r="H1341" s="14">
        <f t="shared" ref="H1341" si="637">H1342+H1347</f>
        <v>94.5</v>
      </c>
    </row>
    <row r="1342" spans="1:8" s="27" customFormat="1" ht="15.75" x14ac:dyDescent="0.25">
      <c r="A1342" s="20">
        <v>2</v>
      </c>
      <c r="B1342" s="21" t="s">
        <v>15</v>
      </c>
      <c r="C1342" s="14">
        <f t="shared" ref="C1342:G1342" si="638">C1344+C1345+C1346</f>
        <v>97.3</v>
      </c>
      <c r="D1342" s="14">
        <f t="shared" si="638"/>
        <v>140</v>
      </c>
      <c r="E1342" s="14">
        <f t="shared" si="638"/>
        <v>93.199999999999989</v>
      </c>
      <c r="F1342" s="14">
        <f t="shared" si="638"/>
        <v>89.8</v>
      </c>
      <c r="G1342" s="14">
        <f t="shared" si="638"/>
        <v>94.5</v>
      </c>
      <c r="H1342" s="14">
        <f t="shared" ref="H1342" si="639">H1344+H1345+H1346</f>
        <v>94.5</v>
      </c>
    </row>
    <row r="1343" spans="1:8" s="27" customFormat="1" ht="15.75" x14ac:dyDescent="0.25">
      <c r="A1343" s="20">
        <v>3</v>
      </c>
      <c r="B1343" s="21" t="s">
        <v>16</v>
      </c>
      <c r="C1343" s="14">
        <v>0</v>
      </c>
      <c r="D1343" s="14">
        <f>D1342/C1342*100</f>
        <v>143.88489208633092</v>
      </c>
      <c r="E1343" s="14">
        <f>E1342/D1342*100</f>
        <v>66.571428571428555</v>
      </c>
      <c r="F1343" s="14">
        <f>F1342/E1342*100</f>
        <v>96.351931330472112</v>
      </c>
      <c r="G1343" s="14">
        <f>G1342/F1342*100</f>
        <v>105.23385300668151</v>
      </c>
      <c r="H1343" s="14">
        <f>H1342/G1342*100</f>
        <v>100</v>
      </c>
    </row>
    <row r="1344" spans="1:8" s="27" customFormat="1" ht="15.75" x14ac:dyDescent="0.25">
      <c r="A1344" s="20">
        <v>4</v>
      </c>
      <c r="B1344" s="21" t="s">
        <v>17</v>
      </c>
      <c r="C1344" s="14">
        <v>95.8</v>
      </c>
      <c r="D1344" s="14">
        <v>135.19999999999999</v>
      </c>
      <c r="E1344" s="14">
        <v>92.6</v>
      </c>
      <c r="F1344" s="14">
        <v>89.8</v>
      </c>
      <c r="G1344" s="14">
        <v>94.5</v>
      </c>
      <c r="H1344" s="14">
        <v>94.5</v>
      </c>
    </row>
    <row r="1345" spans="1:8" s="27" customFormat="1" ht="15.75" x14ac:dyDescent="0.25">
      <c r="A1345" s="20">
        <v>5</v>
      </c>
      <c r="B1345" s="21" t="s">
        <v>18</v>
      </c>
      <c r="C1345" s="14">
        <v>0.4</v>
      </c>
      <c r="D1345" s="14">
        <v>0.4</v>
      </c>
      <c r="E1345" s="14">
        <v>0.6</v>
      </c>
      <c r="F1345" s="14"/>
      <c r="G1345" s="14"/>
      <c r="H1345" s="14"/>
    </row>
    <row r="1346" spans="1:8" s="27" customFormat="1" ht="31.5" x14ac:dyDescent="0.25">
      <c r="A1346" s="20">
        <v>6</v>
      </c>
      <c r="B1346" s="21" t="s">
        <v>19</v>
      </c>
      <c r="C1346" s="14">
        <v>1.1000000000000001</v>
      </c>
      <c r="D1346" s="14">
        <v>4.4000000000000004</v>
      </c>
      <c r="E1346" s="14"/>
      <c r="F1346" s="14"/>
      <c r="G1346" s="14"/>
      <c r="H1346" s="14"/>
    </row>
    <row r="1347" spans="1:8" s="27" customFormat="1" ht="15.75" x14ac:dyDescent="0.25">
      <c r="A1347" s="20">
        <v>7</v>
      </c>
      <c r="B1347" s="21" t="s">
        <v>20</v>
      </c>
      <c r="C1347" s="14">
        <f t="shared" ref="C1347:G1347" si="640">C1348+C1349+C1350</f>
        <v>131.30000000000001</v>
      </c>
      <c r="D1347" s="14">
        <f t="shared" si="640"/>
        <v>33.799999999999997</v>
      </c>
      <c r="E1347" s="14">
        <f t="shared" si="640"/>
        <v>0</v>
      </c>
      <c r="F1347" s="14">
        <f t="shared" si="640"/>
        <v>0</v>
      </c>
      <c r="G1347" s="14">
        <f t="shared" si="640"/>
        <v>0</v>
      </c>
      <c r="H1347" s="14">
        <f t="shared" ref="H1347" si="641">H1348+H1349+H1350</f>
        <v>0</v>
      </c>
    </row>
    <row r="1348" spans="1:8" s="27" customFormat="1" ht="15.75" x14ac:dyDescent="0.25">
      <c r="A1348" s="20">
        <v>8</v>
      </c>
      <c r="B1348" s="21" t="s">
        <v>21</v>
      </c>
      <c r="C1348" s="14">
        <v>5.9</v>
      </c>
      <c r="D1348" s="14">
        <v>33.799999999999997</v>
      </c>
      <c r="E1348" s="14"/>
      <c r="F1348" s="14"/>
      <c r="G1348" s="14"/>
      <c r="H1348" s="14"/>
    </row>
    <row r="1349" spans="1:8" s="27" customFormat="1" ht="15.75" x14ac:dyDescent="0.25">
      <c r="A1349" s="20">
        <v>9</v>
      </c>
      <c r="B1349" s="21" t="s">
        <v>22</v>
      </c>
      <c r="C1349" s="14">
        <v>125.4</v>
      </c>
      <c r="D1349" s="14"/>
      <c r="E1349" s="14"/>
      <c r="F1349" s="14"/>
      <c r="G1349" s="14"/>
      <c r="H1349" s="14"/>
    </row>
    <row r="1350" spans="1:8" s="27" customFormat="1" ht="31.5" x14ac:dyDescent="0.25">
      <c r="A1350" s="20">
        <v>10</v>
      </c>
      <c r="B1350" s="21" t="s">
        <v>23</v>
      </c>
      <c r="C1350" s="14"/>
      <c r="D1350" s="14"/>
      <c r="E1350" s="14"/>
      <c r="F1350" s="14"/>
      <c r="G1350" s="14"/>
      <c r="H1350" s="14"/>
    </row>
    <row r="1351" spans="1:8" s="27" customFormat="1" ht="31.5" x14ac:dyDescent="0.25">
      <c r="A1351" s="20">
        <v>11</v>
      </c>
      <c r="B1351" s="21" t="s">
        <v>24</v>
      </c>
      <c r="C1351" s="14"/>
      <c r="D1351" s="14"/>
      <c r="E1351" s="14"/>
      <c r="F1351" s="14"/>
      <c r="G1351" s="14"/>
      <c r="H1351" s="14"/>
    </row>
    <row r="1352" spans="1:8" s="27" customFormat="1" ht="47.25" x14ac:dyDescent="0.25">
      <c r="A1352" s="20">
        <v>12</v>
      </c>
      <c r="B1352" s="21" t="s">
        <v>25</v>
      </c>
      <c r="C1352" s="14"/>
      <c r="D1352" s="14"/>
      <c r="E1352" s="14"/>
      <c r="F1352" s="14"/>
      <c r="G1352" s="14"/>
      <c r="H1352" s="14"/>
    </row>
    <row r="1353" spans="1:8" s="27" customFormat="1" ht="15.75" x14ac:dyDescent="0.25">
      <c r="A1353" s="20">
        <v>13</v>
      </c>
      <c r="B1353" s="21" t="s">
        <v>26</v>
      </c>
      <c r="C1353" s="14">
        <v>200</v>
      </c>
      <c r="D1353" s="14">
        <v>179.9</v>
      </c>
      <c r="E1353" s="14">
        <v>93.2</v>
      </c>
      <c r="F1353" s="14">
        <v>89.7</v>
      </c>
      <c r="G1353" s="14">
        <v>94.5</v>
      </c>
      <c r="H1353" s="14">
        <v>94.5</v>
      </c>
    </row>
    <row r="1354" spans="1:8" s="27" customFormat="1" ht="15.75" x14ac:dyDescent="0.25">
      <c r="A1354" s="20">
        <v>14</v>
      </c>
      <c r="B1354" s="21" t="s">
        <v>16</v>
      </c>
      <c r="C1354" s="14">
        <v>0</v>
      </c>
      <c r="D1354" s="14">
        <f>D1353/C1353*100</f>
        <v>89.95</v>
      </c>
      <c r="E1354" s="14">
        <f>E1353/D1353*100</f>
        <v>51.806559199555316</v>
      </c>
      <c r="F1354" s="14">
        <f>F1353/E1353*100</f>
        <v>96.24463519313305</v>
      </c>
      <c r="G1354" s="14">
        <f>G1353/F1353*100</f>
        <v>105.35117056856187</v>
      </c>
      <c r="H1354" s="14">
        <f>H1353/G1353*100</f>
        <v>100</v>
      </c>
    </row>
    <row r="1355" spans="1:8" s="27" customFormat="1" ht="31.5" x14ac:dyDescent="0.25">
      <c r="A1355" s="31"/>
      <c r="B1355" s="28" t="s">
        <v>96</v>
      </c>
      <c r="C1355" s="14"/>
      <c r="D1355" s="14"/>
      <c r="E1355" s="14"/>
      <c r="F1355" s="14"/>
      <c r="G1355" s="14"/>
      <c r="H1355" s="14"/>
    </row>
    <row r="1356" spans="1:8" s="27" customFormat="1" ht="15.75" x14ac:dyDescent="0.25">
      <c r="A1356" s="20">
        <v>1</v>
      </c>
      <c r="B1356" s="21" t="s">
        <v>13</v>
      </c>
      <c r="C1356" s="14">
        <f t="shared" ref="C1356:G1356" si="642">C1357+C1362</f>
        <v>83.839999999999989</v>
      </c>
      <c r="D1356" s="14">
        <f t="shared" si="642"/>
        <v>52.210000000000008</v>
      </c>
      <c r="E1356" s="14">
        <f t="shared" si="642"/>
        <v>50.3</v>
      </c>
      <c r="F1356" s="14">
        <f t="shared" si="642"/>
        <v>52.3</v>
      </c>
      <c r="G1356" s="14">
        <f t="shared" si="642"/>
        <v>54.8</v>
      </c>
      <c r="H1356" s="14">
        <f t="shared" ref="H1356" si="643">H1357+H1362</f>
        <v>54.8</v>
      </c>
    </row>
    <row r="1357" spans="1:8" s="27" customFormat="1" ht="15.75" x14ac:dyDescent="0.25">
      <c r="A1357" s="20">
        <v>2</v>
      </c>
      <c r="B1357" s="21" t="s">
        <v>15</v>
      </c>
      <c r="C1357" s="14">
        <f t="shared" ref="C1357:G1357" si="644">C1359+C1360+C1361</f>
        <v>4.74</v>
      </c>
      <c r="D1357" s="14">
        <f t="shared" si="644"/>
        <v>7.31</v>
      </c>
      <c r="E1357" s="14">
        <f t="shared" si="644"/>
        <v>5.8999999999999995</v>
      </c>
      <c r="F1357" s="14">
        <f t="shared" si="644"/>
        <v>7.5</v>
      </c>
      <c r="G1357" s="14">
        <f t="shared" si="644"/>
        <v>7.9</v>
      </c>
      <c r="H1357" s="14">
        <f t="shared" ref="H1357" si="645">H1359+H1360+H1361</f>
        <v>7.9</v>
      </c>
    </row>
    <row r="1358" spans="1:8" s="27" customFormat="1" ht="15.75" x14ac:dyDescent="0.25">
      <c r="A1358" s="20">
        <v>3</v>
      </c>
      <c r="B1358" s="21" t="s">
        <v>16</v>
      </c>
      <c r="C1358" s="14">
        <v>0</v>
      </c>
      <c r="D1358" s="14">
        <f>D1357/C1357*100</f>
        <v>154.21940928270041</v>
      </c>
      <c r="E1358" s="14">
        <f>E1357/D1357*100</f>
        <v>80.711354309165529</v>
      </c>
      <c r="F1358" s="14">
        <f>F1357/E1357*100</f>
        <v>127.11864406779662</v>
      </c>
      <c r="G1358" s="14">
        <f>G1357/F1357*100</f>
        <v>105.33333333333334</v>
      </c>
      <c r="H1358" s="14">
        <f>H1357/G1357*100</f>
        <v>100</v>
      </c>
    </row>
    <row r="1359" spans="1:8" s="27" customFormat="1" ht="15.75" x14ac:dyDescent="0.25">
      <c r="A1359" s="20">
        <v>4</v>
      </c>
      <c r="B1359" s="21" t="s">
        <v>17</v>
      </c>
      <c r="C1359" s="14">
        <v>4.4000000000000004</v>
      </c>
      <c r="D1359" s="14">
        <v>6.5</v>
      </c>
      <c r="E1359" s="14">
        <v>5.8</v>
      </c>
      <c r="F1359" s="14">
        <v>7.5</v>
      </c>
      <c r="G1359" s="14">
        <v>7.9</v>
      </c>
      <c r="H1359" s="14">
        <v>7.9</v>
      </c>
    </row>
    <row r="1360" spans="1:8" s="27" customFormat="1" ht="15.75" x14ac:dyDescent="0.25">
      <c r="A1360" s="20">
        <v>5</v>
      </c>
      <c r="B1360" s="21" t="s">
        <v>18</v>
      </c>
      <c r="C1360" s="14">
        <v>0.14000000000000001</v>
      </c>
      <c r="D1360" s="14">
        <v>0.01</v>
      </c>
      <c r="E1360" s="14">
        <v>0.1</v>
      </c>
      <c r="F1360" s="14"/>
      <c r="G1360" s="14"/>
      <c r="H1360" s="14"/>
    </row>
    <row r="1361" spans="1:8" s="27" customFormat="1" ht="31.5" x14ac:dyDescent="0.25">
      <c r="A1361" s="20">
        <v>6</v>
      </c>
      <c r="B1361" s="21" t="s">
        <v>19</v>
      </c>
      <c r="C1361" s="14">
        <v>0.2</v>
      </c>
      <c r="D1361" s="14">
        <v>0.8</v>
      </c>
      <c r="E1361" s="14"/>
      <c r="F1361" s="14"/>
      <c r="G1361" s="14"/>
      <c r="H1361" s="14"/>
    </row>
    <row r="1362" spans="1:8" s="27" customFormat="1" ht="15.75" x14ac:dyDescent="0.25">
      <c r="A1362" s="20">
        <v>7</v>
      </c>
      <c r="B1362" s="21" t="s">
        <v>20</v>
      </c>
      <c r="C1362" s="14">
        <f t="shared" ref="C1362:G1362" si="646">C1363+C1364+C1365</f>
        <v>79.099999999999994</v>
      </c>
      <c r="D1362" s="14">
        <f t="shared" si="646"/>
        <v>44.900000000000006</v>
      </c>
      <c r="E1362" s="14">
        <f t="shared" si="646"/>
        <v>44.4</v>
      </c>
      <c r="F1362" s="14">
        <f t="shared" si="646"/>
        <v>44.8</v>
      </c>
      <c r="G1362" s="14">
        <f t="shared" si="646"/>
        <v>46.9</v>
      </c>
      <c r="H1362" s="14">
        <f t="shared" ref="H1362" si="647">H1363+H1364+H1365</f>
        <v>46.9</v>
      </c>
    </row>
    <row r="1363" spans="1:8" s="27" customFormat="1" ht="15.75" x14ac:dyDescent="0.25">
      <c r="A1363" s="20">
        <v>8</v>
      </c>
      <c r="B1363" s="21" t="s">
        <v>21</v>
      </c>
      <c r="C1363" s="14">
        <v>34.299999999999997</v>
      </c>
      <c r="D1363" s="14">
        <v>36.200000000000003</v>
      </c>
      <c r="E1363" s="14">
        <v>39.799999999999997</v>
      </c>
      <c r="F1363" s="14">
        <v>44.8</v>
      </c>
      <c r="G1363" s="14">
        <v>46.9</v>
      </c>
      <c r="H1363" s="14">
        <v>46.9</v>
      </c>
    </row>
    <row r="1364" spans="1:8" s="27" customFormat="1" ht="15.75" x14ac:dyDescent="0.25">
      <c r="A1364" s="20">
        <v>9</v>
      </c>
      <c r="B1364" s="21" t="s">
        <v>22</v>
      </c>
      <c r="C1364" s="14">
        <v>44.8</v>
      </c>
      <c r="D1364" s="14">
        <v>8.6999999999999993</v>
      </c>
      <c r="E1364" s="14">
        <v>4.5999999999999996</v>
      </c>
      <c r="F1364" s="14"/>
      <c r="G1364" s="14"/>
      <c r="H1364" s="14"/>
    </row>
    <row r="1365" spans="1:8" s="27" customFormat="1" ht="31.5" x14ac:dyDescent="0.25">
      <c r="A1365" s="20">
        <v>10</v>
      </c>
      <c r="B1365" s="21" t="s">
        <v>23</v>
      </c>
      <c r="C1365" s="14"/>
      <c r="D1365" s="14"/>
      <c r="E1365" s="14"/>
      <c r="F1365" s="14"/>
      <c r="G1365" s="14"/>
      <c r="H1365" s="14"/>
    </row>
    <row r="1366" spans="1:8" s="27" customFormat="1" ht="31.5" x14ac:dyDescent="0.25">
      <c r="A1366" s="20">
        <v>11</v>
      </c>
      <c r="B1366" s="21" t="s">
        <v>24</v>
      </c>
      <c r="C1366" s="14"/>
      <c r="D1366" s="14"/>
      <c r="E1366" s="14"/>
      <c r="F1366" s="14"/>
      <c r="G1366" s="14"/>
      <c r="H1366" s="14"/>
    </row>
    <row r="1367" spans="1:8" s="27" customFormat="1" ht="47.25" x14ac:dyDescent="0.25">
      <c r="A1367" s="20">
        <v>12</v>
      </c>
      <c r="B1367" s="21" t="s">
        <v>25</v>
      </c>
      <c r="C1367" s="14"/>
      <c r="D1367" s="14"/>
      <c r="E1367" s="14"/>
      <c r="F1367" s="14"/>
      <c r="G1367" s="14"/>
      <c r="H1367" s="14"/>
    </row>
    <row r="1368" spans="1:8" s="27" customFormat="1" ht="15.75" x14ac:dyDescent="0.25">
      <c r="A1368" s="20">
        <v>13</v>
      </c>
      <c r="B1368" s="21" t="s">
        <v>26</v>
      </c>
      <c r="C1368" s="14">
        <v>81.3</v>
      </c>
      <c r="D1368" s="14">
        <v>51.9</v>
      </c>
      <c r="E1368" s="14">
        <v>50.4</v>
      </c>
      <c r="F1368" s="14">
        <v>52.3</v>
      </c>
      <c r="G1368" s="14">
        <v>54.8</v>
      </c>
      <c r="H1368" s="14">
        <v>54.8</v>
      </c>
    </row>
    <row r="1369" spans="1:8" s="27" customFormat="1" ht="15.75" x14ac:dyDescent="0.25">
      <c r="A1369" s="20">
        <v>14</v>
      </c>
      <c r="B1369" s="21" t="s">
        <v>16</v>
      </c>
      <c r="C1369" s="14">
        <v>0</v>
      </c>
      <c r="D1369" s="14">
        <f>D1368/C1368*100</f>
        <v>63.837638376383765</v>
      </c>
      <c r="E1369" s="14">
        <f>E1368/D1368*100</f>
        <v>97.109826589595372</v>
      </c>
      <c r="F1369" s="14">
        <f>F1368/E1368*100</f>
        <v>103.76984126984125</v>
      </c>
      <c r="G1369" s="14">
        <f>G1368/F1368*100</f>
        <v>104.78011472275335</v>
      </c>
      <c r="H1369" s="14">
        <f>H1368/G1368*100</f>
        <v>100</v>
      </c>
    </row>
    <row r="1370" spans="1:8" s="27" customFormat="1" ht="15.75" x14ac:dyDescent="0.25">
      <c r="A1370" s="31"/>
      <c r="B1370" s="28" t="s">
        <v>97</v>
      </c>
      <c r="C1370" s="14"/>
      <c r="D1370" s="14"/>
      <c r="E1370" s="14"/>
      <c r="F1370" s="14"/>
      <c r="G1370" s="14"/>
      <c r="H1370" s="14"/>
    </row>
    <row r="1371" spans="1:8" s="27" customFormat="1" ht="15.75" x14ac:dyDescent="0.25">
      <c r="A1371" s="20">
        <v>1</v>
      </c>
      <c r="B1371" s="21" t="s">
        <v>13</v>
      </c>
      <c r="C1371" s="14">
        <f t="shared" ref="C1371:G1371" si="648">C1372+C1377</f>
        <v>101.1</v>
      </c>
      <c r="D1371" s="14">
        <f t="shared" si="648"/>
        <v>44.790000000000006</v>
      </c>
      <c r="E1371" s="14">
        <f t="shared" si="648"/>
        <v>42.2</v>
      </c>
      <c r="F1371" s="14">
        <f t="shared" si="648"/>
        <v>43.8</v>
      </c>
      <c r="G1371" s="14">
        <f t="shared" si="648"/>
        <v>45.8</v>
      </c>
      <c r="H1371" s="14">
        <f t="shared" ref="H1371" si="649">H1372+H1377</f>
        <v>45.8</v>
      </c>
    </row>
    <row r="1372" spans="1:8" s="27" customFormat="1" ht="15.75" x14ac:dyDescent="0.25">
      <c r="A1372" s="20">
        <v>2</v>
      </c>
      <c r="B1372" s="21" t="s">
        <v>15</v>
      </c>
      <c r="C1372" s="14">
        <f t="shared" ref="C1372:G1372" si="650">C1374+C1375+C1376</f>
        <v>6.8999999999999995</v>
      </c>
      <c r="D1372" s="14">
        <f t="shared" si="650"/>
        <v>8.09</v>
      </c>
      <c r="E1372" s="14">
        <f t="shared" si="650"/>
        <v>5.6</v>
      </c>
      <c r="F1372" s="14">
        <f t="shared" si="650"/>
        <v>7.9</v>
      </c>
      <c r="G1372" s="14">
        <f t="shared" si="650"/>
        <v>8.1999999999999993</v>
      </c>
      <c r="H1372" s="14">
        <f t="shared" ref="H1372" si="651">H1374+H1375+H1376</f>
        <v>8.1999999999999993</v>
      </c>
    </row>
    <row r="1373" spans="1:8" s="27" customFormat="1" ht="15.75" x14ac:dyDescent="0.25">
      <c r="A1373" s="20">
        <v>3</v>
      </c>
      <c r="B1373" s="21" t="s">
        <v>16</v>
      </c>
      <c r="C1373" s="14">
        <v>0</v>
      </c>
      <c r="D1373" s="14">
        <f>D1372/C1372*100</f>
        <v>117.2463768115942</v>
      </c>
      <c r="E1373" s="14">
        <f>E1372/D1372*100</f>
        <v>69.221260815821992</v>
      </c>
      <c r="F1373" s="14">
        <f>F1372/E1372*100</f>
        <v>141.07142857142858</v>
      </c>
      <c r="G1373" s="14">
        <f>G1372/F1372*100</f>
        <v>103.79746835443035</v>
      </c>
      <c r="H1373" s="14">
        <f>H1372/G1372*100</f>
        <v>100</v>
      </c>
    </row>
    <row r="1374" spans="1:8" s="27" customFormat="1" ht="15.75" x14ac:dyDescent="0.25">
      <c r="A1374" s="20">
        <v>4</v>
      </c>
      <c r="B1374" s="21" t="s">
        <v>17</v>
      </c>
      <c r="C1374" s="14">
        <v>6.8</v>
      </c>
      <c r="D1374" s="14">
        <v>7.8</v>
      </c>
      <c r="E1374" s="14">
        <v>5.6</v>
      </c>
      <c r="F1374" s="14">
        <v>7.9</v>
      </c>
      <c r="G1374" s="14">
        <v>8.1999999999999993</v>
      </c>
      <c r="H1374" s="14">
        <v>8.1999999999999993</v>
      </c>
    </row>
    <row r="1375" spans="1:8" s="27" customFormat="1" ht="15.75" x14ac:dyDescent="0.25">
      <c r="A1375" s="20">
        <v>5</v>
      </c>
      <c r="B1375" s="21" t="s">
        <v>18</v>
      </c>
      <c r="C1375" s="14">
        <v>0.1</v>
      </c>
      <c r="D1375" s="14">
        <v>0.09</v>
      </c>
      <c r="E1375" s="14"/>
      <c r="F1375" s="14"/>
      <c r="G1375" s="14"/>
      <c r="H1375" s="14"/>
    </row>
    <row r="1376" spans="1:8" s="27" customFormat="1" ht="31.5" x14ac:dyDescent="0.25">
      <c r="A1376" s="20">
        <v>6</v>
      </c>
      <c r="B1376" s="21" t="s">
        <v>19</v>
      </c>
      <c r="C1376" s="14"/>
      <c r="D1376" s="14">
        <v>0.2</v>
      </c>
      <c r="E1376" s="14"/>
      <c r="F1376" s="14"/>
      <c r="G1376" s="14"/>
      <c r="H1376" s="14"/>
    </row>
    <row r="1377" spans="1:8" s="27" customFormat="1" ht="15.75" x14ac:dyDescent="0.25">
      <c r="A1377" s="20">
        <v>7</v>
      </c>
      <c r="B1377" s="21" t="s">
        <v>20</v>
      </c>
      <c r="C1377" s="14">
        <f t="shared" ref="C1377:G1377" si="652">C1378+C1379+C1380</f>
        <v>94.199999999999989</v>
      </c>
      <c r="D1377" s="14">
        <f t="shared" si="652"/>
        <v>36.700000000000003</v>
      </c>
      <c r="E1377" s="14">
        <f t="shared" si="652"/>
        <v>36.6</v>
      </c>
      <c r="F1377" s="14">
        <f t="shared" si="652"/>
        <v>35.9</v>
      </c>
      <c r="G1377" s="14">
        <f t="shared" si="652"/>
        <v>37.6</v>
      </c>
      <c r="H1377" s="14">
        <f t="shared" ref="H1377" si="653">H1378+H1379+H1380</f>
        <v>37.6</v>
      </c>
    </row>
    <row r="1378" spans="1:8" s="27" customFormat="1" ht="15.75" x14ac:dyDescent="0.25">
      <c r="A1378" s="20">
        <v>8</v>
      </c>
      <c r="B1378" s="21" t="s">
        <v>21</v>
      </c>
      <c r="C1378" s="14">
        <v>29.4</v>
      </c>
      <c r="D1378" s="14">
        <v>27.8</v>
      </c>
      <c r="E1378" s="14">
        <v>33.200000000000003</v>
      </c>
      <c r="F1378" s="14">
        <v>35.9</v>
      </c>
      <c r="G1378" s="14">
        <v>37.6</v>
      </c>
      <c r="H1378" s="14">
        <v>37.6</v>
      </c>
    </row>
    <row r="1379" spans="1:8" s="27" customFormat="1" ht="15.75" x14ac:dyDescent="0.25">
      <c r="A1379" s="20">
        <v>9</v>
      </c>
      <c r="B1379" s="21" t="s">
        <v>22</v>
      </c>
      <c r="C1379" s="14">
        <v>64.8</v>
      </c>
      <c r="D1379" s="14">
        <v>8.9</v>
      </c>
      <c r="E1379" s="14">
        <v>3.4</v>
      </c>
      <c r="F1379" s="14"/>
      <c r="G1379" s="14"/>
      <c r="H1379" s="14"/>
    </row>
    <row r="1380" spans="1:8" s="27" customFormat="1" ht="31.5" x14ac:dyDescent="0.25">
      <c r="A1380" s="20">
        <v>10</v>
      </c>
      <c r="B1380" s="21" t="s">
        <v>23</v>
      </c>
      <c r="C1380" s="14"/>
      <c r="D1380" s="14"/>
      <c r="E1380" s="14"/>
      <c r="F1380" s="14"/>
      <c r="G1380" s="14"/>
      <c r="H1380" s="14"/>
    </row>
    <row r="1381" spans="1:8" s="27" customFormat="1" ht="31.5" x14ac:dyDescent="0.25">
      <c r="A1381" s="20">
        <v>11</v>
      </c>
      <c r="B1381" s="21" t="s">
        <v>24</v>
      </c>
      <c r="C1381" s="14"/>
      <c r="D1381" s="14"/>
      <c r="E1381" s="14"/>
      <c r="F1381" s="14"/>
      <c r="G1381" s="14"/>
      <c r="H1381" s="14"/>
    </row>
    <row r="1382" spans="1:8" s="27" customFormat="1" ht="47.25" x14ac:dyDescent="0.25">
      <c r="A1382" s="20">
        <v>12</v>
      </c>
      <c r="B1382" s="21" t="s">
        <v>25</v>
      </c>
      <c r="C1382" s="14"/>
      <c r="D1382" s="14"/>
      <c r="E1382" s="14"/>
      <c r="F1382" s="14"/>
      <c r="G1382" s="14"/>
      <c r="H1382" s="14"/>
    </row>
    <row r="1383" spans="1:8" s="27" customFormat="1" ht="15.75" x14ac:dyDescent="0.25">
      <c r="A1383" s="20">
        <v>13</v>
      </c>
      <c r="B1383" s="21" t="s">
        <v>26</v>
      </c>
      <c r="C1383" s="14">
        <v>96.9</v>
      </c>
      <c r="D1383" s="14">
        <v>47.9</v>
      </c>
      <c r="E1383" s="14">
        <v>42.3</v>
      </c>
      <c r="F1383" s="14">
        <v>43.8</v>
      </c>
      <c r="G1383" s="14">
        <v>45.8</v>
      </c>
      <c r="H1383" s="14">
        <v>45.8</v>
      </c>
    </row>
    <row r="1384" spans="1:8" s="27" customFormat="1" ht="15.75" x14ac:dyDescent="0.25">
      <c r="A1384" s="20">
        <v>14</v>
      </c>
      <c r="B1384" s="21" t="s">
        <v>16</v>
      </c>
      <c r="C1384" s="14">
        <v>0</v>
      </c>
      <c r="D1384" s="14">
        <f>D1383/C1383*100</f>
        <v>49.43240454076367</v>
      </c>
      <c r="E1384" s="14">
        <f>E1383/D1383*100</f>
        <v>88.308977035490599</v>
      </c>
      <c r="F1384" s="14">
        <f>F1383/E1383*100</f>
        <v>103.54609929078013</v>
      </c>
      <c r="G1384" s="14">
        <f>G1383/F1383*100</f>
        <v>104.56621004566212</v>
      </c>
      <c r="H1384" s="14">
        <f>H1383/G1383*100</f>
        <v>100</v>
      </c>
    </row>
    <row r="1385" spans="1:8" s="27" customFormat="1" ht="15.75" x14ac:dyDescent="0.25">
      <c r="A1385" s="31"/>
      <c r="B1385" s="28" t="s">
        <v>98</v>
      </c>
      <c r="C1385" s="14"/>
      <c r="D1385" s="14"/>
      <c r="E1385" s="14"/>
      <c r="F1385" s="14"/>
      <c r="G1385" s="14"/>
      <c r="H1385" s="14"/>
    </row>
    <row r="1386" spans="1:8" s="27" customFormat="1" ht="15.75" x14ac:dyDescent="0.25">
      <c r="A1386" s="20">
        <v>1</v>
      </c>
      <c r="B1386" s="21" t="s">
        <v>13</v>
      </c>
      <c r="C1386" s="14">
        <f t="shared" ref="C1386:G1386" si="654">C1387+C1392</f>
        <v>98.1</v>
      </c>
      <c r="D1386" s="14">
        <f t="shared" si="654"/>
        <v>60.7</v>
      </c>
      <c r="E1386" s="14">
        <f t="shared" si="654"/>
        <v>43.5</v>
      </c>
      <c r="F1386" s="14">
        <f t="shared" si="654"/>
        <v>45.8</v>
      </c>
      <c r="G1386" s="14">
        <f t="shared" si="654"/>
        <v>48</v>
      </c>
      <c r="H1386" s="14">
        <f t="shared" ref="H1386" si="655">H1387+H1392</f>
        <v>48</v>
      </c>
    </row>
    <row r="1387" spans="1:8" s="27" customFormat="1" ht="15.75" x14ac:dyDescent="0.25">
      <c r="A1387" s="20">
        <v>2</v>
      </c>
      <c r="B1387" s="21" t="s">
        <v>15</v>
      </c>
      <c r="C1387" s="14">
        <f t="shared" ref="C1387:G1387" si="656">C1389+C1390+C1391</f>
        <v>3.6</v>
      </c>
      <c r="D1387" s="14">
        <f t="shared" si="656"/>
        <v>7.6</v>
      </c>
      <c r="E1387" s="14">
        <f t="shared" si="656"/>
        <v>5.6</v>
      </c>
      <c r="F1387" s="14">
        <f t="shared" si="656"/>
        <v>7.4</v>
      </c>
      <c r="G1387" s="14">
        <f t="shared" si="656"/>
        <v>7.8</v>
      </c>
      <c r="H1387" s="14">
        <f t="shared" ref="H1387" si="657">H1389+H1390+H1391</f>
        <v>7.8</v>
      </c>
    </row>
    <row r="1388" spans="1:8" s="27" customFormat="1" ht="15.75" x14ac:dyDescent="0.25">
      <c r="A1388" s="20">
        <v>3</v>
      </c>
      <c r="B1388" s="21" t="s">
        <v>16</v>
      </c>
      <c r="C1388" s="14">
        <v>0</v>
      </c>
      <c r="D1388" s="14">
        <f>D1387/C1387*100</f>
        <v>211.11111111111111</v>
      </c>
      <c r="E1388" s="14">
        <f>E1387/D1387*100</f>
        <v>73.68421052631578</v>
      </c>
      <c r="F1388" s="14">
        <f>F1387/E1387*100</f>
        <v>132.14285714285717</v>
      </c>
      <c r="G1388" s="14">
        <f>G1387/F1387*100</f>
        <v>105.40540540540539</v>
      </c>
      <c r="H1388" s="14">
        <f>H1387/G1387*100</f>
        <v>100</v>
      </c>
    </row>
    <row r="1389" spans="1:8" s="27" customFormat="1" ht="15.75" x14ac:dyDescent="0.25">
      <c r="A1389" s="20">
        <v>4</v>
      </c>
      <c r="B1389" s="21" t="s">
        <v>17</v>
      </c>
      <c r="C1389" s="14">
        <v>3.6</v>
      </c>
      <c r="D1389" s="14">
        <v>7.6</v>
      </c>
      <c r="E1389" s="14">
        <v>5.6</v>
      </c>
      <c r="F1389" s="14">
        <v>7.4</v>
      </c>
      <c r="G1389" s="14">
        <v>7.8</v>
      </c>
      <c r="H1389" s="14">
        <v>7.8</v>
      </c>
    </row>
    <row r="1390" spans="1:8" s="27" customFormat="1" ht="15.75" x14ac:dyDescent="0.25">
      <c r="A1390" s="20">
        <v>5</v>
      </c>
      <c r="B1390" s="21" t="s">
        <v>18</v>
      </c>
      <c r="C1390" s="14"/>
      <c r="D1390" s="14"/>
      <c r="E1390" s="14"/>
      <c r="F1390" s="14"/>
      <c r="G1390" s="14"/>
      <c r="H1390" s="14"/>
    </row>
    <row r="1391" spans="1:8" s="27" customFormat="1" ht="31.5" x14ac:dyDescent="0.25">
      <c r="A1391" s="20">
        <v>6</v>
      </c>
      <c r="B1391" s="21" t="s">
        <v>19</v>
      </c>
      <c r="C1391" s="14"/>
      <c r="D1391" s="14"/>
      <c r="E1391" s="14"/>
      <c r="F1391" s="14"/>
      <c r="G1391" s="14"/>
      <c r="H1391" s="14"/>
    </row>
    <row r="1392" spans="1:8" s="27" customFormat="1" ht="15.75" x14ac:dyDescent="0.25">
      <c r="A1392" s="20">
        <v>7</v>
      </c>
      <c r="B1392" s="21" t="s">
        <v>20</v>
      </c>
      <c r="C1392" s="14">
        <f t="shared" ref="C1392:G1392" si="658">C1393+C1394+C1395</f>
        <v>94.5</v>
      </c>
      <c r="D1392" s="14">
        <f t="shared" si="658"/>
        <v>53.1</v>
      </c>
      <c r="E1392" s="14">
        <f t="shared" si="658"/>
        <v>37.9</v>
      </c>
      <c r="F1392" s="14">
        <f t="shared" si="658"/>
        <v>38.4</v>
      </c>
      <c r="G1392" s="14">
        <f t="shared" si="658"/>
        <v>40.200000000000003</v>
      </c>
      <c r="H1392" s="14">
        <f t="shared" ref="H1392" si="659">H1393+H1394+H1395</f>
        <v>40.200000000000003</v>
      </c>
    </row>
    <row r="1393" spans="1:8" s="27" customFormat="1" ht="15.75" x14ac:dyDescent="0.25">
      <c r="A1393" s="20">
        <v>8</v>
      </c>
      <c r="B1393" s="21" t="s">
        <v>21</v>
      </c>
      <c r="C1393" s="14">
        <v>31.8</v>
      </c>
      <c r="D1393" s="14">
        <v>31.3</v>
      </c>
      <c r="E1393" s="14">
        <v>35.1</v>
      </c>
      <c r="F1393" s="14">
        <v>38.4</v>
      </c>
      <c r="G1393" s="14">
        <v>40.200000000000003</v>
      </c>
      <c r="H1393" s="14">
        <v>40.200000000000003</v>
      </c>
    </row>
    <row r="1394" spans="1:8" s="27" customFormat="1" ht="15.75" x14ac:dyDescent="0.25">
      <c r="A1394" s="20">
        <v>9</v>
      </c>
      <c r="B1394" s="21" t="s">
        <v>22</v>
      </c>
      <c r="C1394" s="14">
        <v>62.7</v>
      </c>
      <c r="D1394" s="14">
        <v>21.8</v>
      </c>
      <c r="E1394" s="14">
        <v>2.8</v>
      </c>
      <c r="F1394" s="14"/>
      <c r="G1394" s="14"/>
      <c r="H1394" s="14"/>
    </row>
    <row r="1395" spans="1:8" s="27" customFormat="1" ht="31.5" x14ac:dyDescent="0.25">
      <c r="A1395" s="20">
        <v>10</v>
      </c>
      <c r="B1395" s="21" t="s">
        <v>23</v>
      </c>
      <c r="C1395" s="14"/>
      <c r="D1395" s="14"/>
      <c r="E1395" s="14"/>
      <c r="F1395" s="14"/>
      <c r="G1395" s="14"/>
      <c r="H1395" s="14"/>
    </row>
    <row r="1396" spans="1:8" s="27" customFormat="1" ht="31.5" x14ac:dyDescent="0.25">
      <c r="A1396" s="20">
        <v>11</v>
      </c>
      <c r="B1396" s="21" t="s">
        <v>24</v>
      </c>
      <c r="C1396" s="14"/>
      <c r="D1396" s="14"/>
      <c r="E1396" s="14"/>
      <c r="F1396" s="14"/>
      <c r="G1396" s="14"/>
      <c r="H1396" s="14"/>
    </row>
    <row r="1397" spans="1:8" s="27" customFormat="1" ht="47.25" x14ac:dyDescent="0.25">
      <c r="A1397" s="20">
        <v>12</v>
      </c>
      <c r="B1397" s="21" t="s">
        <v>25</v>
      </c>
      <c r="C1397" s="14"/>
      <c r="D1397" s="14"/>
      <c r="E1397" s="14"/>
      <c r="F1397" s="14"/>
      <c r="G1397" s="14"/>
      <c r="H1397" s="14"/>
    </row>
    <row r="1398" spans="1:8" s="27" customFormat="1" ht="15.75" x14ac:dyDescent="0.25">
      <c r="A1398" s="20">
        <v>13</v>
      </c>
      <c r="B1398" s="21" t="s">
        <v>26</v>
      </c>
      <c r="C1398" s="14">
        <v>96.7</v>
      </c>
      <c r="D1398" s="14">
        <v>59</v>
      </c>
      <c r="E1398" s="14">
        <v>47.7</v>
      </c>
      <c r="F1398" s="14">
        <v>45.8</v>
      </c>
      <c r="G1398" s="14">
        <v>48</v>
      </c>
      <c r="H1398" s="14">
        <v>48</v>
      </c>
    </row>
    <row r="1399" spans="1:8" s="27" customFormat="1" ht="15.75" x14ac:dyDescent="0.25">
      <c r="A1399" s="20">
        <v>14</v>
      </c>
      <c r="B1399" s="21" t="s">
        <v>16</v>
      </c>
      <c r="C1399" s="14">
        <v>0</v>
      </c>
      <c r="D1399" s="14">
        <f>D1398/C1398*100</f>
        <v>61.013443640124102</v>
      </c>
      <c r="E1399" s="14">
        <f>E1398/D1398*100</f>
        <v>80.847457627118644</v>
      </c>
      <c r="F1399" s="14">
        <f>F1398/E1398*100</f>
        <v>96.016771488469587</v>
      </c>
      <c r="G1399" s="14">
        <f>G1398/F1398*100</f>
        <v>104.80349344978166</v>
      </c>
      <c r="H1399" s="14">
        <f>H1398/G1398*100</f>
        <v>100</v>
      </c>
    </row>
    <row r="1400" spans="1:8" s="27" customFormat="1" ht="15.75" x14ac:dyDescent="0.25">
      <c r="A1400" s="31"/>
      <c r="B1400" s="28" t="s">
        <v>99</v>
      </c>
      <c r="C1400" s="14"/>
      <c r="D1400" s="14"/>
      <c r="E1400" s="14"/>
      <c r="F1400" s="14"/>
      <c r="G1400" s="14"/>
      <c r="H1400" s="14"/>
    </row>
    <row r="1401" spans="1:8" s="27" customFormat="1" ht="15.75" x14ac:dyDescent="0.25">
      <c r="A1401" s="20">
        <v>1</v>
      </c>
      <c r="B1401" s="21" t="s">
        <v>13</v>
      </c>
      <c r="C1401" s="14">
        <f t="shared" ref="C1401:G1401" si="660">C1402+C1407</f>
        <v>74.5</v>
      </c>
      <c r="D1401" s="14">
        <f t="shared" si="660"/>
        <v>47.1</v>
      </c>
      <c r="E1401" s="14">
        <f t="shared" si="660"/>
        <v>49.1</v>
      </c>
      <c r="F1401" s="14">
        <f t="shared" si="660"/>
        <v>51</v>
      </c>
      <c r="G1401" s="14">
        <f t="shared" si="660"/>
        <v>53.400000000000006</v>
      </c>
      <c r="H1401" s="14">
        <f t="shared" ref="H1401" si="661">H1402+H1407</f>
        <v>53.400000000000006</v>
      </c>
    </row>
    <row r="1402" spans="1:8" s="27" customFormat="1" ht="15.75" x14ac:dyDescent="0.25">
      <c r="A1402" s="20">
        <v>2</v>
      </c>
      <c r="B1402" s="21" t="s">
        <v>15</v>
      </c>
      <c r="C1402" s="14">
        <f t="shared" ref="C1402:G1402" si="662">C1404+C1405+C1406</f>
        <v>5.3</v>
      </c>
      <c r="D1402" s="14">
        <f t="shared" si="662"/>
        <v>7.7</v>
      </c>
      <c r="E1402" s="14">
        <f t="shared" si="662"/>
        <v>6</v>
      </c>
      <c r="F1402" s="14">
        <f t="shared" si="662"/>
        <v>7.4</v>
      </c>
      <c r="G1402" s="14">
        <f t="shared" si="662"/>
        <v>7.7</v>
      </c>
      <c r="H1402" s="14">
        <f t="shared" ref="H1402" si="663">H1404+H1405+H1406</f>
        <v>7.7</v>
      </c>
    </row>
    <row r="1403" spans="1:8" s="27" customFormat="1" ht="15.75" x14ac:dyDescent="0.25">
      <c r="A1403" s="20">
        <v>3</v>
      </c>
      <c r="B1403" s="21" t="s">
        <v>16</v>
      </c>
      <c r="C1403" s="14">
        <v>0</v>
      </c>
      <c r="D1403" s="14">
        <f>D1402/C1402*100</f>
        <v>145.28301886792454</v>
      </c>
      <c r="E1403" s="14">
        <f>E1402/D1402*100</f>
        <v>77.922077922077932</v>
      </c>
      <c r="F1403" s="14">
        <f>F1402/E1402*100</f>
        <v>123.33333333333334</v>
      </c>
      <c r="G1403" s="14">
        <f>G1402/F1402*100</f>
        <v>104.05405405405406</v>
      </c>
      <c r="H1403" s="14">
        <f>H1402/G1402*100</f>
        <v>100</v>
      </c>
    </row>
    <row r="1404" spans="1:8" s="27" customFormat="1" ht="15.75" x14ac:dyDescent="0.25">
      <c r="A1404" s="20">
        <v>4</v>
      </c>
      <c r="B1404" s="21" t="s">
        <v>17</v>
      </c>
      <c r="C1404" s="14">
        <v>5.3</v>
      </c>
      <c r="D1404" s="14">
        <v>7.7</v>
      </c>
      <c r="E1404" s="14">
        <v>6</v>
      </c>
      <c r="F1404" s="14">
        <v>7.4</v>
      </c>
      <c r="G1404" s="14">
        <v>7.7</v>
      </c>
      <c r="H1404" s="14">
        <v>7.7</v>
      </c>
    </row>
    <row r="1405" spans="1:8" s="27" customFormat="1" ht="15.75" x14ac:dyDescent="0.25">
      <c r="A1405" s="20">
        <v>5</v>
      </c>
      <c r="B1405" s="21" t="s">
        <v>18</v>
      </c>
      <c r="C1405" s="14"/>
      <c r="D1405" s="14"/>
      <c r="E1405" s="14"/>
      <c r="F1405" s="14"/>
      <c r="G1405" s="14"/>
      <c r="H1405" s="14"/>
    </row>
    <row r="1406" spans="1:8" s="27" customFormat="1" ht="31.5" x14ac:dyDescent="0.25">
      <c r="A1406" s="20">
        <v>6</v>
      </c>
      <c r="B1406" s="21" t="s">
        <v>19</v>
      </c>
      <c r="C1406" s="14"/>
      <c r="D1406" s="14"/>
      <c r="E1406" s="14"/>
      <c r="F1406" s="14"/>
      <c r="G1406" s="14"/>
      <c r="H1406" s="14"/>
    </row>
    <row r="1407" spans="1:8" s="27" customFormat="1" ht="15.75" x14ac:dyDescent="0.25">
      <c r="A1407" s="20">
        <v>7</v>
      </c>
      <c r="B1407" s="21" t="s">
        <v>20</v>
      </c>
      <c r="C1407" s="14">
        <f t="shared" ref="C1407:G1407" si="664">C1408+C1409+C1410</f>
        <v>69.2</v>
      </c>
      <c r="D1407" s="14">
        <f t="shared" si="664"/>
        <v>39.4</v>
      </c>
      <c r="E1407" s="14">
        <f t="shared" si="664"/>
        <v>43.1</v>
      </c>
      <c r="F1407" s="14">
        <f t="shared" si="664"/>
        <v>43.6</v>
      </c>
      <c r="G1407" s="14">
        <f t="shared" si="664"/>
        <v>45.7</v>
      </c>
      <c r="H1407" s="14">
        <f t="shared" ref="H1407" si="665">H1408+H1409+H1410</f>
        <v>45.7</v>
      </c>
    </row>
    <row r="1408" spans="1:8" s="27" customFormat="1" ht="15.75" x14ac:dyDescent="0.25">
      <c r="A1408" s="20">
        <v>8</v>
      </c>
      <c r="B1408" s="21" t="s">
        <v>21</v>
      </c>
      <c r="C1408" s="14">
        <v>29.3</v>
      </c>
      <c r="D1408" s="14">
        <v>31.6</v>
      </c>
      <c r="E1408" s="14">
        <v>35.9</v>
      </c>
      <c r="F1408" s="14">
        <v>43.6</v>
      </c>
      <c r="G1408" s="14">
        <v>45.7</v>
      </c>
      <c r="H1408" s="14">
        <v>45.7</v>
      </c>
    </row>
    <row r="1409" spans="1:8" s="27" customFormat="1" ht="15.75" x14ac:dyDescent="0.25">
      <c r="A1409" s="20">
        <v>9</v>
      </c>
      <c r="B1409" s="21" t="s">
        <v>22</v>
      </c>
      <c r="C1409" s="14">
        <v>39.9</v>
      </c>
      <c r="D1409" s="14">
        <v>7.8</v>
      </c>
      <c r="E1409" s="14">
        <v>7.2</v>
      </c>
      <c r="F1409" s="14"/>
      <c r="G1409" s="14"/>
      <c r="H1409" s="14"/>
    </row>
    <row r="1410" spans="1:8" s="27" customFormat="1" ht="31.5" x14ac:dyDescent="0.25">
      <c r="A1410" s="20">
        <v>10</v>
      </c>
      <c r="B1410" s="21" t="s">
        <v>23</v>
      </c>
      <c r="C1410" s="14"/>
      <c r="D1410" s="14"/>
      <c r="E1410" s="14"/>
      <c r="F1410" s="14"/>
      <c r="G1410" s="14"/>
      <c r="H1410" s="14"/>
    </row>
    <row r="1411" spans="1:8" s="27" customFormat="1" ht="31.5" x14ac:dyDescent="0.25">
      <c r="A1411" s="20">
        <v>11</v>
      </c>
      <c r="B1411" s="21" t="s">
        <v>24</v>
      </c>
      <c r="C1411" s="14"/>
      <c r="D1411" s="14"/>
      <c r="E1411" s="14"/>
      <c r="F1411" s="14"/>
      <c r="G1411" s="14"/>
      <c r="H1411" s="14"/>
    </row>
    <row r="1412" spans="1:8" s="27" customFormat="1" ht="47.25" x14ac:dyDescent="0.25">
      <c r="A1412" s="20">
        <v>12</v>
      </c>
      <c r="B1412" s="21" t="s">
        <v>25</v>
      </c>
      <c r="C1412" s="14"/>
      <c r="D1412" s="14"/>
      <c r="E1412" s="14"/>
      <c r="F1412" s="14"/>
      <c r="G1412" s="14"/>
      <c r="H1412" s="14"/>
    </row>
    <row r="1413" spans="1:8" s="27" customFormat="1" ht="15.75" x14ac:dyDescent="0.25">
      <c r="A1413" s="20">
        <v>13</v>
      </c>
      <c r="B1413" s="21" t="s">
        <v>26</v>
      </c>
      <c r="C1413" s="14">
        <v>71.400000000000006</v>
      </c>
      <c r="D1413" s="14">
        <v>47.4</v>
      </c>
      <c r="E1413" s="14">
        <v>49.2</v>
      </c>
      <c r="F1413" s="14">
        <v>51</v>
      </c>
      <c r="G1413" s="14">
        <v>53.4</v>
      </c>
      <c r="H1413" s="14">
        <v>53.4</v>
      </c>
    </row>
    <row r="1414" spans="1:8" s="27" customFormat="1" ht="15.75" x14ac:dyDescent="0.25">
      <c r="A1414" s="20">
        <v>14</v>
      </c>
      <c r="B1414" s="21" t="s">
        <v>16</v>
      </c>
      <c r="C1414" s="14">
        <v>0</v>
      </c>
      <c r="D1414" s="14">
        <f>D1413/C1413*100</f>
        <v>66.386554621848731</v>
      </c>
      <c r="E1414" s="14">
        <f>E1413/D1413*100</f>
        <v>103.79746835443038</v>
      </c>
      <c r="F1414" s="14">
        <f>F1413/E1413*100</f>
        <v>103.65853658536585</v>
      </c>
      <c r="G1414" s="14">
        <f>G1413/F1413*100</f>
        <v>104.70588235294119</v>
      </c>
      <c r="H1414" s="14">
        <f>H1413/G1413*100</f>
        <v>100</v>
      </c>
    </row>
    <row r="1415" spans="1:8" s="27" customFormat="1" ht="31.5" x14ac:dyDescent="0.25">
      <c r="A1415" s="31"/>
      <c r="B1415" s="28" t="s">
        <v>100</v>
      </c>
      <c r="C1415" s="14"/>
      <c r="D1415" s="14"/>
      <c r="E1415" s="14"/>
      <c r="F1415" s="14"/>
      <c r="G1415" s="14"/>
      <c r="H1415" s="14"/>
    </row>
    <row r="1416" spans="1:8" s="27" customFormat="1" ht="15.75" x14ac:dyDescent="0.25">
      <c r="A1416" s="20">
        <v>1</v>
      </c>
      <c r="B1416" s="21" t="s">
        <v>13</v>
      </c>
      <c r="C1416" s="14">
        <f t="shared" ref="C1416:G1416" si="666">C1417+C1422</f>
        <v>110.7</v>
      </c>
      <c r="D1416" s="14">
        <f t="shared" si="666"/>
        <v>63.1</v>
      </c>
      <c r="E1416" s="14">
        <f t="shared" si="666"/>
        <v>43.1</v>
      </c>
      <c r="F1416" s="14">
        <f t="shared" si="666"/>
        <v>45.4</v>
      </c>
      <c r="G1416" s="14">
        <f t="shared" si="666"/>
        <v>47.5</v>
      </c>
      <c r="H1416" s="14">
        <f t="shared" ref="H1416" si="667">H1417+H1422</f>
        <v>47.5</v>
      </c>
    </row>
    <row r="1417" spans="1:8" s="27" customFormat="1" ht="15.75" x14ac:dyDescent="0.25">
      <c r="A1417" s="20">
        <v>2</v>
      </c>
      <c r="B1417" s="21" t="s">
        <v>15</v>
      </c>
      <c r="C1417" s="14">
        <f t="shared" ref="C1417:G1417" si="668">C1419+C1420+C1421</f>
        <v>4.9000000000000004</v>
      </c>
      <c r="D1417" s="14">
        <f t="shared" si="668"/>
        <v>7</v>
      </c>
      <c r="E1417" s="14">
        <f t="shared" si="668"/>
        <v>6.7</v>
      </c>
      <c r="F1417" s="14">
        <f t="shared" si="668"/>
        <v>5.8</v>
      </c>
      <c r="G1417" s="14">
        <f t="shared" si="668"/>
        <v>6.1</v>
      </c>
      <c r="H1417" s="14">
        <f t="shared" ref="H1417" si="669">H1419+H1420+H1421</f>
        <v>6.1</v>
      </c>
    </row>
    <row r="1418" spans="1:8" s="27" customFormat="1" ht="15.75" x14ac:dyDescent="0.25">
      <c r="A1418" s="20">
        <v>3</v>
      </c>
      <c r="B1418" s="21" t="s">
        <v>16</v>
      </c>
      <c r="C1418" s="14">
        <v>0</v>
      </c>
      <c r="D1418" s="14">
        <f>D1417/C1417*100</f>
        <v>142.85714285714283</v>
      </c>
      <c r="E1418" s="14">
        <f>E1417/D1417*100</f>
        <v>95.714285714285722</v>
      </c>
      <c r="F1418" s="14">
        <f>F1417/E1417*100</f>
        <v>86.567164179104466</v>
      </c>
      <c r="G1418" s="14">
        <f>G1417/F1417*100</f>
        <v>105.17241379310344</v>
      </c>
      <c r="H1418" s="14">
        <f>H1417/G1417*100</f>
        <v>100</v>
      </c>
    </row>
    <row r="1419" spans="1:8" s="27" customFormat="1" ht="15.75" x14ac:dyDescent="0.25">
      <c r="A1419" s="20">
        <v>4</v>
      </c>
      <c r="B1419" s="21" t="s">
        <v>17</v>
      </c>
      <c r="C1419" s="14">
        <v>4.9000000000000004</v>
      </c>
      <c r="D1419" s="14">
        <v>7</v>
      </c>
      <c r="E1419" s="14">
        <v>6.7</v>
      </c>
      <c r="F1419" s="14">
        <v>5.8</v>
      </c>
      <c r="G1419" s="14">
        <v>6.1</v>
      </c>
      <c r="H1419" s="14">
        <v>6.1</v>
      </c>
    </row>
    <row r="1420" spans="1:8" s="27" customFormat="1" ht="15.75" x14ac:dyDescent="0.25">
      <c r="A1420" s="20">
        <v>5</v>
      </c>
      <c r="B1420" s="21" t="s">
        <v>18</v>
      </c>
      <c r="C1420" s="14"/>
      <c r="D1420" s="14"/>
      <c r="E1420" s="14"/>
      <c r="F1420" s="14"/>
      <c r="G1420" s="14"/>
      <c r="H1420" s="14"/>
    </row>
    <row r="1421" spans="1:8" s="27" customFormat="1" ht="31.5" x14ac:dyDescent="0.25">
      <c r="A1421" s="20">
        <v>6</v>
      </c>
      <c r="B1421" s="21" t="s">
        <v>19</v>
      </c>
      <c r="C1421" s="14"/>
      <c r="D1421" s="14"/>
      <c r="E1421" s="14"/>
      <c r="F1421" s="14"/>
      <c r="G1421" s="14"/>
      <c r="H1421" s="14"/>
    </row>
    <row r="1422" spans="1:8" s="27" customFormat="1" ht="15.75" x14ac:dyDescent="0.25">
      <c r="A1422" s="20">
        <v>7</v>
      </c>
      <c r="B1422" s="21" t="s">
        <v>20</v>
      </c>
      <c r="C1422" s="14">
        <f t="shared" ref="C1422:G1422" si="670">C1423+C1424+C1425</f>
        <v>105.8</v>
      </c>
      <c r="D1422" s="14">
        <f t="shared" si="670"/>
        <v>56.1</v>
      </c>
      <c r="E1422" s="14">
        <f t="shared" si="670"/>
        <v>36.4</v>
      </c>
      <c r="F1422" s="14">
        <f t="shared" si="670"/>
        <v>39.6</v>
      </c>
      <c r="G1422" s="14">
        <f t="shared" si="670"/>
        <v>41.4</v>
      </c>
      <c r="H1422" s="14">
        <f t="shared" ref="H1422" si="671">H1423+H1424+H1425</f>
        <v>41.4</v>
      </c>
    </row>
    <row r="1423" spans="1:8" s="27" customFormat="1" ht="15.75" x14ac:dyDescent="0.25">
      <c r="A1423" s="20">
        <v>8</v>
      </c>
      <c r="B1423" s="21" t="s">
        <v>21</v>
      </c>
      <c r="C1423" s="14">
        <v>31.3</v>
      </c>
      <c r="D1423" s="14">
        <v>31.1</v>
      </c>
      <c r="E1423" s="14">
        <v>33.9</v>
      </c>
      <c r="F1423" s="14">
        <v>39.6</v>
      </c>
      <c r="G1423" s="14">
        <v>41.4</v>
      </c>
      <c r="H1423" s="14">
        <v>41.4</v>
      </c>
    </row>
    <row r="1424" spans="1:8" s="27" customFormat="1" ht="15.75" x14ac:dyDescent="0.25">
      <c r="A1424" s="20">
        <v>9</v>
      </c>
      <c r="B1424" s="21" t="s">
        <v>22</v>
      </c>
      <c r="C1424" s="14">
        <v>74.5</v>
      </c>
      <c r="D1424" s="14">
        <v>25</v>
      </c>
      <c r="E1424" s="14">
        <v>0</v>
      </c>
      <c r="F1424" s="14"/>
      <c r="G1424" s="14"/>
      <c r="H1424" s="14"/>
    </row>
    <row r="1425" spans="1:8" s="27" customFormat="1" ht="31.5" x14ac:dyDescent="0.25">
      <c r="A1425" s="20">
        <v>10</v>
      </c>
      <c r="B1425" s="21" t="s">
        <v>23</v>
      </c>
      <c r="C1425" s="14"/>
      <c r="D1425" s="14"/>
      <c r="E1425" s="14">
        <v>2.5</v>
      </c>
      <c r="F1425" s="14"/>
      <c r="G1425" s="14"/>
      <c r="H1425" s="14"/>
    </row>
    <row r="1426" spans="1:8" s="27" customFormat="1" ht="31.5" x14ac:dyDescent="0.25">
      <c r="A1426" s="20">
        <v>11</v>
      </c>
      <c r="B1426" s="21" t="s">
        <v>24</v>
      </c>
      <c r="C1426" s="14"/>
      <c r="D1426" s="14"/>
      <c r="E1426" s="14"/>
      <c r="F1426" s="14"/>
      <c r="G1426" s="14"/>
      <c r="H1426" s="14"/>
    </row>
    <row r="1427" spans="1:8" s="27" customFormat="1" ht="47.25" x14ac:dyDescent="0.25">
      <c r="A1427" s="20">
        <v>12</v>
      </c>
      <c r="B1427" s="21" t="s">
        <v>25</v>
      </c>
      <c r="C1427" s="14"/>
      <c r="D1427" s="14"/>
      <c r="E1427" s="14"/>
      <c r="F1427" s="14"/>
      <c r="G1427" s="14"/>
      <c r="H1427" s="14"/>
    </row>
    <row r="1428" spans="1:8" s="27" customFormat="1" ht="15.75" x14ac:dyDescent="0.25">
      <c r="A1428" s="20">
        <v>13</v>
      </c>
      <c r="B1428" s="21" t="s">
        <v>26</v>
      </c>
      <c r="C1428" s="14">
        <v>110.8</v>
      </c>
      <c r="D1428" s="14">
        <v>63</v>
      </c>
      <c r="E1428" s="14">
        <v>43.3</v>
      </c>
      <c r="F1428" s="14">
        <v>45.4</v>
      </c>
      <c r="G1428" s="14">
        <v>47.5</v>
      </c>
      <c r="H1428" s="14">
        <v>47.5</v>
      </c>
    </row>
    <row r="1429" spans="1:8" s="27" customFormat="1" ht="15.75" x14ac:dyDescent="0.25">
      <c r="A1429" s="20">
        <v>14</v>
      </c>
      <c r="B1429" s="21" t="s">
        <v>16</v>
      </c>
      <c r="C1429" s="14">
        <v>0</v>
      </c>
      <c r="D1429" s="14">
        <f>D1428/C1428*100</f>
        <v>56.859205776173283</v>
      </c>
      <c r="E1429" s="14">
        <f>E1428/D1428*100</f>
        <v>68.730158730158735</v>
      </c>
      <c r="F1429" s="14">
        <f>F1428/E1428*100</f>
        <v>104.8498845265589</v>
      </c>
      <c r="G1429" s="14">
        <f>G1428/F1428*100</f>
        <v>104.62555066079295</v>
      </c>
      <c r="H1429" s="14">
        <f>H1428/G1428*100</f>
        <v>100</v>
      </c>
    </row>
    <row r="1430" spans="1:8" s="27" customFormat="1" ht="15.75" x14ac:dyDescent="0.25">
      <c r="A1430" s="31"/>
      <c r="B1430" s="28" t="s">
        <v>101</v>
      </c>
      <c r="C1430" s="14"/>
      <c r="D1430" s="14"/>
      <c r="E1430" s="14"/>
      <c r="F1430" s="14"/>
      <c r="G1430" s="14"/>
      <c r="H1430" s="14"/>
    </row>
    <row r="1431" spans="1:8" s="27" customFormat="1" ht="15.75" x14ac:dyDescent="0.25">
      <c r="A1431" s="20">
        <v>1</v>
      </c>
      <c r="B1431" s="21" t="s">
        <v>13</v>
      </c>
      <c r="C1431" s="14">
        <f t="shared" ref="C1431:G1431" si="672">C1432+C1437</f>
        <v>68.5</v>
      </c>
      <c r="D1431" s="14">
        <f t="shared" si="672"/>
        <v>36.799999999999997</v>
      </c>
      <c r="E1431" s="14">
        <f t="shared" si="672"/>
        <v>40.199999999999996</v>
      </c>
      <c r="F1431" s="14">
        <f t="shared" si="672"/>
        <v>42.4</v>
      </c>
      <c r="G1431" s="14">
        <f t="shared" si="672"/>
        <v>44.400000000000006</v>
      </c>
      <c r="H1431" s="14">
        <f t="shared" ref="H1431" si="673">H1432+H1437</f>
        <v>44.400000000000006</v>
      </c>
    </row>
    <row r="1432" spans="1:8" s="27" customFormat="1" ht="15.75" x14ac:dyDescent="0.25">
      <c r="A1432" s="20">
        <v>2</v>
      </c>
      <c r="B1432" s="21" t="s">
        <v>15</v>
      </c>
      <c r="C1432" s="14">
        <f t="shared" ref="C1432:G1432" si="674">C1434+C1435+C1436</f>
        <v>7.6999999999999993</v>
      </c>
      <c r="D1432" s="14">
        <f t="shared" si="674"/>
        <v>7.1</v>
      </c>
      <c r="E1432" s="14">
        <f t="shared" si="674"/>
        <v>5.5</v>
      </c>
      <c r="F1432" s="14">
        <f t="shared" si="674"/>
        <v>6.9</v>
      </c>
      <c r="G1432" s="14">
        <f t="shared" si="674"/>
        <v>7.2</v>
      </c>
      <c r="H1432" s="14">
        <f t="shared" ref="H1432" si="675">H1434+H1435+H1436</f>
        <v>7.2</v>
      </c>
    </row>
    <row r="1433" spans="1:8" s="27" customFormat="1" ht="15.75" x14ac:dyDescent="0.25">
      <c r="A1433" s="20">
        <v>3</v>
      </c>
      <c r="B1433" s="21" t="s">
        <v>16</v>
      </c>
      <c r="C1433" s="14">
        <v>0</v>
      </c>
      <c r="D1433" s="14">
        <f>D1432/C1432*100</f>
        <v>92.20779220779221</v>
      </c>
      <c r="E1433" s="14">
        <f>E1432/D1432*100</f>
        <v>77.464788732394368</v>
      </c>
      <c r="F1433" s="14">
        <f>F1432/E1432*100</f>
        <v>125.45454545454547</v>
      </c>
      <c r="G1433" s="14">
        <f>G1432/F1432*100</f>
        <v>104.34782608695652</v>
      </c>
      <c r="H1433" s="14">
        <f>H1432/G1432*100</f>
        <v>100</v>
      </c>
    </row>
    <row r="1434" spans="1:8" s="27" customFormat="1" ht="15.75" x14ac:dyDescent="0.25">
      <c r="A1434" s="20">
        <v>4</v>
      </c>
      <c r="B1434" s="21" t="s">
        <v>17</v>
      </c>
      <c r="C1434" s="14">
        <v>7.6</v>
      </c>
      <c r="D1434" s="14">
        <v>7</v>
      </c>
      <c r="E1434" s="14">
        <v>5.5</v>
      </c>
      <c r="F1434" s="14">
        <v>6.9</v>
      </c>
      <c r="G1434" s="14">
        <v>7.2</v>
      </c>
      <c r="H1434" s="14">
        <v>7.2</v>
      </c>
    </row>
    <row r="1435" spans="1:8" s="27" customFormat="1" ht="15.75" x14ac:dyDescent="0.25">
      <c r="A1435" s="20">
        <v>5</v>
      </c>
      <c r="B1435" s="21" t="s">
        <v>18</v>
      </c>
      <c r="C1435" s="14">
        <v>0.1</v>
      </c>
      <c r="D1435" s="14">
        <v>0.1</v>
      </c>
      <c r="E1435" s="14"/>
      <c r="F1435" s="14"/>
      <c r="G1435" s="14"/>
      <c r="H1435" s="14"/>
    </row>
    <row r="1436" spans="1:8" s="27" customFormat="1" ht="31.5" x14ac:dyDescent="0.25">
      <c r="A1436" s="20">
        <v>6</v>
      </c>
      <c r="B1436" s="21" t="s">
        <v>19</v>
      </c>
      <c r="C1436" s="14"/>
      <c r="D1436" s="14"/>
      <c r="E1436" s="14"/>
      <c r="F1436" s="14"/>
      <c r="G1436" s="14"/>
      <c r="H1436" s="14"/>
    </row>
    <row r="1437" spans="1:8" s="27" customFormat="1" ht="15.75" x14ac:dyDescent="0.25">
      <c r="A1437" s="20">
        <v>7</v>
      </c>
      <c r="B1437" s="21" t="s">
        <v>20</v>
      </c>
      <c r="C1437" s="14">
        <f t="shared" ref="C1437:G1437" si="676">C1438+C1439+C1440</f>
        <v>60.8</v>
      </c>
      <c r="D1437" s="14">
        <f t="shared" si="676"/>
        <v>29.7</v>
      </c>
      <c r="E1437" s="14">
        <f t="shared" si="676"/>
        <v>34.699999999999996</v>
      </c>
      <c r="F1437" s="14">
        <f t="shared" si="676"/>
        <v>35.5</v>
      </c>
      <c r="G1437" s="14">
        <f t="shared" si="676"/>
        <v>37.200000000000003</v>
      </c>
      <c r="H1437" s="14">
        <f t="shared" ref="H1437" si="677">H1438+H1439+H1440</f>
        <v>37.200000000000003</v>
      </c>
    </row>
    <row r="1438" spans="1:8" s="27" customFormat="1" ht="15.75" x14ac:dyDescent="0.25">
      <c r="A1438" s="20">
        <v>8</v>
      </c>
      <c r="B1438" s="21" t="s">
        <v>21</v>
      </c>
      <c r="C1438" s="14">
        <v>29.9</v>
      </c>
      <c r="D1438" s="14">
        <v>27.9</v>
      </c>
      <c r="E1438" s="14">
        <v>33.4</v>
      </c>
      <c r="F1438" s="14">
        <v>35.5</v>
      </c>
      <c r="G1438" s="14">
        <v>37.200000000000003</v>
      </c>
      <c r="H1438" s="14">
        <v>37.200000000000003</v>
      </c>
    </row>
    <row r="1439" spans="1:8" s="27" customFormat="1" ht="15.75" x14ac:dyDescent="0.25">
      <c r="A1439" s="20">
        <v>9</v>
      </c>
      <c r="B1439" s="21" t="s">
        <v>22</v>
      </c>
      <c r="C1439" s="14">
        <v>30.9</v>
      </c>
      <c r="D1439" s="14">
        <v>1.8</v>
      </c>
      <c r="E1439" s="14">
        <v>1.3</v>
      </c>
      <c r="F1439" s="14"/>
      <c r="G1439" s="14"/>
      <c r="H1439" s="14"/>
    </row>
    <row r="1440" spans="1:8" s="27" customFormat="1" ht="31.5" x14ac:dyDescent="0.25">
      <c r="A1440" s="20">
        <v>10</v>
      </c>
      <c r="B1440" s="21" t="s">
        <v>23</v>
      </c>
      <c r="C1440" s="14"/>
      <c r="D1440" s="14"/>
      <c r="E1440" s="14"/>
      <c r="F1440" s="14"/>
      <c r="G1440" s="14"/>
      <c r="H1440" s="14"/>
    </row>
    <row r="1441" spans="1:8" s="27" customFormat="1" ht="31.5" x14ac:dyDescent="0.25">
      <c r="A1441" s="20">
        <v>11</v>
      </c>
      <c r="B1441" s="21" t="s">
        <v>24</v>
      </c>
      <c r="C1441" s="14"/>
      <c r="D1441" s="14"/>
      <c r="E1441" s="14"/>
      <c r="F1441" s="14"/>
      <c r="G1441" s="14"/>
      <c r="H1441" s="14"/>
    </row>
    <row r="1442" spans="1:8" s="27" customFormat="1" ht="47.25" x14ac:dyDescent="0.25">
      <c r="A1442" s="20">
        <v>12</v>
      </c>
      <c r="B1442" s="21" t="s">
        <v>25</v>
      </c>
      <c r="C1442" s="14"/>
      <c r="D1442" s="14"/>
      <c r="E1442" s="14"/>
      <c r="F1442" s="14"/>
      <c r="G1442" s="14"/>
      <c r="H1442" s="14"/>
    </row>
    <row r="1443" spans="1:8" s="27" customFormat="1" ht="15.75" x14ac:dyDescent="0.25">
      <c r="A1443" s="20">
        <v>13</v>
      </c>
      <c r="B1443" s="21" t="s">
        <v>26</v>
      </c>
      <c r="C1443" s="14">
        <v>64.7</v>
      </c>
      <c r="D1443" s="14">
        <v>39.200000000000003</v>
      </c>
      <c r="E1443" s="14">
        <v>40.4</v>
      </c>
      <c r="F1443" s="14">
        <v>42.4</v>
      </c>
      <c r="G1443" s="14">
        <v>44.4</v>
      </c>
      <c r="H1443" s="14">
        <v>44.4</v>
      </c>
    </row>
    <row r="1444" spans="1:8" s="27" customFormat="1" ht="15.75" x14ac:dyDescent="0.25">
      <c r="A1444" s="20">
        <v>14</v>
      </c>
      <c r="B1444" s="21" t="s">
        <v>16</v>
      </c>
      <c r="C1444" s="14">
        <v>0</v>
      </c>
      <c r="D1444" s="14">
        <f>D1443/C1443*100</f>
        <v>60.587326120556419</v>
      </c>
      <c r="E1444" s="14">
        <f>E1443/D1443*100</f>
        <v>103.0612244897959</v>
      </c>
      <c r="F1444" s="14">
        <f>F1443/E1443*100</f>
        <v>104.95049504950495</v>
      </c>
      <c r="G1444" s="14">
        <f>G1443/F1443*100</f>
        <v>104.71698113207549</v>
      </c>
      <c r="H1444" s="14">
        <f>H1443/G1443*100</f>
        <v>100</v>
      </c>
    </row>
    <row r="1445" spans="1:8" s="27" customFormat="1" ht="31.5" x14ac:dyDescent="0.25">
      <c r="A1445" s="31"/>
      <c r="B1445" s="28" t="s">
        <v>102</v>
      </c>
      <c r="C1445" s="14"/>
      <c r="D1445" s="14"/>
      <c r="E1445" s="14"/>
      <c r="F1445" s="14"/>
      <c r="G1445" s="14"/>
      <c r="H1445" s="14"/>
    </row>
    <row r="1446" spans="1:8" s="27" customFormat="1" ht="15.75" x14ac:dyDescent="0.25">
      <c r="A1446" s="20">
        <v>1</v>
      </c>
      <c r="B1446" s="21" t="s">
        <v>13</v>
      </c>
      <c r="C1446" s="14">
        <f t="shared" ref="C1446:G1446" si="678">C1447+C1452</f>
        <v>124.1</v>
      </c>
      <c r="D1446" s="14">
        <f t="shared" si="678"/>
        <v>45.5</v>
      </c>
      <c r="E1446" s="14">
        <f t="shared" si="678"/>
        <v>43.8</v>
      </c>
      <c r="F1446" s="14">
        <f t="shared" si="678"/>
        <v>46</v>
      </c>
      <c r="G1446" s="14">
        <f t="shared" si="678"/>
        <v>48.9</v>
      </c>
      <c r="H1446" s="14">
        <f t="shared" ref="H1446" si="679">H1447+H1452</f>
        <v>48.9</v>
      </c>
    </row>
    <row r="1447" spans="1:8" s="27" customFormat="1" ht="15.75" x14ac:dyDescent="0.25">
      <c r="A1447" s="20">
        <v>2</v>
      </c>
      <c r="B1447" s="21" t="s">
        <v>15</v>
      </c>
      <c r="C1447" s="14">
        <f t="shared" ref="C1447:G1447" si="680">C1449+C1450+C1451</f>
        <v>8</v>
      </c>
      <c r="D1447" s="14">
        <f t="shared" si="680"/>
        <v>10.7</v>
      </c>
      <c r="E1447" s="14">
        <f t="shared" si="680"/>
        <v>9.6</v>
      </c>
      <c r="F1447" s="14">
        <f t="shared" si="680"/>
        <v>10.4</v>
      </c>
      <c r="G1447" s="14">
        <f t="shared" si="680"/>
        <v>10.9</v>
      </c>
      <c r="H1447" s="14">
        <f t="shared" ref="H1447" si="681">H1449+H1450+H1451</f>
        <v>10.9</v>
      </c>
    </row>
    <row r="1448" spans="1:8" s="27" customFormat="1" ht="15.75" x14ac:dyDescent="0.25">
      <c r="A1448" s="20">
        <v>3</v>
      </c>
      <c r="B1448" s="21" t="s">
        <v>16</v>
      </c>
      <c r="C1448" s="14">
        <v>0</v>
      </c>
      <c r="D1448" s="14">
        <f>D1447/C1447*100</f>
        <v>133.75</v>
      </c>
      <c r="E1448" s="14">
        <f>E1447/D1447*100</f>
        <v>89.719626168224295</v>
      </c>
      <c r="F1448" s="14">
        <f>F1447/E1447*100</f>
        <v>108.33333333333334</v>
      </c>
      <c r="G1448" s="14">
        <f>G1447/F1447*100</f>
        <v>104.80769230769231</v>
      </c>
      <c r="H1448" s="14">
        <f>H1447/G1447*100</f>
        <v>100</v>
      </c>
    </row>
    <row r="1449" spans="1:8" s="27" customFormat="1" ht="15.75" x14ac:dyDescent="0.25">
      <c r="A1449" s="20">
        <v>4</v>
      </c>
      <c r="B1449" s="21" t="s">
        <v>17</v>
      </c>
      <c r="C1449" s="14">
        <v>8</v>
      </c>
      <c r="D1449" s="14">
        <v>10.199999999999999</v>
      </c>
      <c r="E1449" s="14">
        <v>9.6</v>
      </c>
      <c r="F1449" s="14">
        <v>10.4</v>
      </c>
      <c r="G1449" s="14">
        <v>10.9</v>
      </c>
      <c r="H1449" s="14">
        <v>10.9</v>
      </c>
    </row>
    <row r="1450" spans="1:8" s="27" customFormat="1" ht="15.75" x14ac:dyDescent="0.25">
      <c r="A1450" s="20">
        <v>5</v>
      </c>
      <c r="B1450" s="21" t="s">
        <v>18</v>
      </c>
      <c r="C1450" s="14"/>
      <c r="D1450" s="14"/>
      <c r="E1450" s="14"/>
      <c r="F1450" s="14"/>
      <c r="G1450" s="14"/>
      <c r="H1450" s="14"/>
    </row>
    <row r="1451" spans="1:8" s="27" customFormat="1" ht="31.5" x14ac:dyDescent="0.25">
      <c r="A1451" s="20">
        <v>6</v>
      </c>
      <c r="B1451" s="21" t="s">
        <v>19</v>
      </c>
      <c r="C1451" s="14">
        <v>0</v>
      </c>
      <c r="D1451" s="14">
        <v>0.5</v>
      </c>
      <c r="E1451" s="14"/>
      <c r="F1451" s="14"/>
      <c r="G1451" s="14"/>
      <c r="H1451" s="14"/>
    </row>
    <row r="1452" spans="1:8" s="27" customFormat="1" ht="15.75" x14ac:dyDescent="0.25">
      <c r="A1452" s="20">
        <v>7</v>
      </c>
      <c r="B1452" s="21" t="s">
        <v>20</v>
      </c>
      <c r="C1452" s="14">
        <f t="shared" ref="C1452:G1452" si="682">C1453+C1454+C1455</f>
        <v>116.1</v>
      </c>
      <c r="D1452" s="14">
        <f t="shared" si="682"/>
        <v>34.800000000000004</v>
      </c>
      <c r="E1452" s="14">
        <f t="shared" si="682"/>
        <v>34.199999999999996</v>
      </c>
      <c r="F1452" s="14">
        <f t="shared" si="682"/>
        <v>35.6</v>
      </c>
      <c r="G1452" s="14">
        <f t="shared" si="682"/>
        <v>38</v>
      </c>
      <c r="H1452" s="14">
        <f t="shared" ref="H1452" si="683">H1453+H1454+H1455</f>
        <v>38</v>
      </c>
    </row>
    <row r="1453" spans="1:8" s="27" customFormat="1" ht="15.75" x14ac:dyDescent="0.25">
      <c r="A1453" s="20">
        <v>8</v>
      </c>
      <c r="B1453" s="21" t="s">
        <v>21</v>
      </c>
      <c r="C1453" s="14">
        <v>28.8</v>
      </c>
      <c r="D1453" s="14">
        <v>30.6</v>
      </c>
      <c r="E1453" s="14">
        <v>31.4</v>
      </c>
      <c r="F1453" s="14">
        <v>35.6</v>
      </c>
      <c r="G1453" s="14">
        <v>38</v>
      </c>
      <c r="H1453" s="14">
        <v>38</v>
      </c>
    </row>
    <row r="1454" spans="1:8" s="27" customFormat="1" ht="15.75" x14ac:dyDescent="0.25">
      <c r="A1454" s="20">
        <v>9</v>
      </c>
      <c r="B1454" s="21" t="s">
        <v>22</v>
      </c>
      <c r="C1454" s="14">
        <v>87.3</v>
      </c>
      <c r="D1454" s="14">
        <v>4.2</v>
      </c>
      <c r="E1454" s="14">
        <v>2.8</v>
      </c>
      <c r="F1454" s="14"/>
      <c r="G1454" s="14"/>
      <c r="H1454" s="14"/>
    </row>
    <row r="1455" spans="1:8" s="27" customFormat="1" ht="31.5" x14ac:dyDescent="0.25">
      <c r="A1455" s="20">
        <v>10</v>
      </c>
      <c r="B1455" s="21" t="s">
        <v>23</v>
      </c>
      <c r="C1455" s="14"/>
      <c r="D1455" s="14"/>
      <c r="E1455" s="14"/>
      <c r="F1455" s="14"/>
      <c r="G1455" s="14"/>
      <c r="H1455" s="14"/>
    </row>
    <row r="1456" spans="1:8" s="27" customFormat="1" ht="31.5" x14ac:dyDescent="0.25">
      <c r="A1456" s="20">
        <v>11</v>
      </c>
      <c r="B1456" s="21" t="s">
        <v>24</v>
      </c>
      <c r="C1456" s="14"/>
      <c r="D1456" s="14"/>
      <c r="E1456" s="14"/>
      <c r="F1456" s="14"/>
      <c r="G1456" s="14"/>
      <c r="H1456" s="14"/>
    </row>
    <row r="1457" spans="1:8" s="27" customFormat="1" ht="47.25" x14ac:dyDescent="0.25">
      <c r="A1457" s="20">
        <v>12</v>
      </c>
      <c r="B1457" s="21" t="s">
        <v>25</v>
      </c>
      <c r="C1457" s="14"/>
      <c r="D1457" s="14"/>
      <c r="E1457" s="14"/>
      <c r="F1457" s="14"/>
      <c r="G1457" s="14"/>
      <c r="H1457" s="14"/>
    </row>
    <row r="1458" spans="1:8" s="27" customFormat="1" ht="15.75" x14ac:dyDescent="0.25">
      <c r="A1458" s="20">
        <v>13</v>
      </c>
      <c r="B1458" s="21" t="s">
        <v>26</v>
      </c>
      <c r="C1458" s="14">
        <v>118.8</v>
      </c>
      <c r="D1458" s="14">
        <v>48.1</v>
      </c>
      <c r="E1458" s="14">
        <v>43.8</v>
      </c>
      <c r="F1458" s="14">
        <v>46</v>
      </c>
      <c r="G1458" s="14">
        <v>48.9</v>
      </c>
      <c r="H1458" s="14">
        <v>48.9</v>
      </c>
    </row>
    <row r="1459" spans="1:8" s="27" customFormat="1" ht="15.75" x14ac:dyDescent="0.25">
      <c r="A1459" s="20">
        <v>14</v>
      </c>
      <c r="B1459" s="21" t="s">
        <v>16</v>
      </c>
      <c r="C1459" s="14">
        <v>0</v>
      </c>
      <c r="D1459" s="14">
        <f>D1458/C1458*100</f>
        <v>40.488215488215488</v>
      </c>
      <c r="E1459" s="14">
        <f>E1458/D1458*100</f>
        <v>91.06029106029105</v>
      </c>
      <c r="F1459" s="14">
        <f>F1458/E1458*100</f>
        <v>105.02283105022832</v>
      </c>
      <c r="G1459" s="14">
        <f>G1458/F1458*100</f>
        <v>106.30434782608695</v>
      </c>
      <c r="H1459" s="14">
        <f>H1458/G1458*100</f>
        <v>100</v>
      </c>
    </row>
    <row r="1460" spans="1:8" s="27" customFormat="1" ht="15.75" x14ac:dyDescent="0.25">
      <c r="A1460" s="31"/>
      <c r="B1460" s="28" t="s">
        <v>103</v>
      </c>
      <c r="C1460" s="14"/>
      <c r="D1460" s="14"/>
      <c r="E1460" s="14"/>
      <c r="F1460" s="14"/>
      <c r="G1460" s="14"/>
      <c r="H1460" s="14"/>
    </row>
    <row r="1461" spans="1:8" s="27" customFormat="1" ht="15.75" x14ac:dyDescent="0.25">
      <c r="A1461" s="20">
        <v>1</v>
      </c>
      <c r="B1461" s="21" t="s">
        <v>13</v>
      </c>
      <c r="C1461" s="14">
        <f t="shared" ref="C1461:G1461" si="684">C1462+C1467</f>
        <v>123.6</v>
      </c>
      <c r="D1461" s="14">
        <f t="shared" si="684"/>
        <v>47.1</v>
      </c>
      <c r="E1461" s="14">
        <f t="shared" si="684"/>
        <v>47.9</v>
      </c>
      <c r="F1461" s="14">
        <f t="shared" si="684"/>
        <v>50.4</v>
      </c>
      <c r="G1461" s="14">
        <f t="shared" si="684"/>
        <v>52.699999999999996</v>
      </c>
      <c r="H1461" s="14">
        <f t="shared" ref="H1461" si="685">H1462+H1467</f>
        <v>52.699999999999996</v>
      </c>
    </row>
    <row r="1462" spans="1:8" s="27" customFormat="1" ht="15.75" x14ac:dyDescent="0.25">
      <c r="A1462" s="20">
        <v>2</v>
      </c>
      <c r="B1462" s="21" t="s">
        <v>15</v>
      </c>
      <c r="C1462" s="14">
        <f t="shared" ref="C1462:G1462" si="686">C1464+C1465+C1466</f>
        <v>5.6</v>
      </c>
      <c r="D1462" s="14">
        <f t="shared" si="686"/>
        <v>6.2</v>
      </c>
      <c r="E1462" s="14">
        <f t="shared" si="686"/>
        <v>5.9</v>
      </c>
      <c r="F1462" s="14">
        <f t="shared" si="686"/>
        <v>5.6</v>
      </c>
      <c r="G1462" s="14">
        <f t="shared" si="686"/>
        <v>5.8</v>
      </c>
      <c r="H1462" s="14">
        <f t="shared" ref="H1462" si="687">H1464+H1465+H1466</f>
        <v>5.8</v>
      </c>
    </row>
    <row r="1463" spans="1:8" s="27" customFormat="1" ht="15.75" x14ac:dyDescent="0.25">
      <c r="A1463" s="20">
        <v>3</v>
      </c>
      <c r="B1463" s="21" t="s">
        <v>16</v>
      </c>
      <c r="C1463" s="14">
        <v>0</v>
      </c>
      <c r="D1463" s="14">
        <f>D1462/C1462*100</f>
        <v>110.71428571428572</v>
      </c>
      <c r="E1463" s="14">
        <f>E1462/D1462*100</f>
        <v>95.161290322580655</v>
      </c>
      <c r="F1463" s="14">
        <f>F1462/E1462*100</f>
        <v>94.915254237288124</v>
      </c>
      <c r="G1463" s="14">
        <f>G1462/F1462*100</f>
        <v>103.57142857142858</v>
      </c>
      <c r="H1463" s="14">
        <f>H1462/G1462*100</f>
        <v>100</v>
      </c>
    </row>
    <row r="1464" spans="1:8" s="27" customFormat="1" ht="15.75" x14ac:dyDescent="0.25">
      <c r="A1464" s="20">
        <v>4</v>
      </c>
      <c r="B1464" s="21" t="s">
        <v>17</v>
      </c>
      <c r="C1464" s="14">
        <v>5.6</v>
      </c>
      <c r="D1464" s="14">
        <v>6.2</v>
      </c>
      <c r="E1464" s="14">
        <v>5.9</v>
      </c>
      <c r="F1464" s="14">
        <v>5.6</v>
      </c>
      <c r="G1464" s="14">
        <v>5.8</v>
      </c>
      <c r="H1464" s="14">
        <v>5.8</v>
      </c>
    </row>
    <row r="1465" spans="1:8" s="27" customFormat="1" ht="15.75" x14ac:dyDescent="0.25">
      <c r="A1465" s="20">
        <v>5</v>
      </c>
      <c r="B1465" s="21" t="s">
        <v>18</v>
      </c>
      <c r="C1465" s="14"/>
      <c r="D1465" s="14"/>
      <c r="E1465" s="14"/>
      <c r="F1465" s="14"/>
      <c r="G1465" s="14"/>
      <c r="H1465" s="14"/>
    </row>
    <row r="1466" spans="1:8" s="27" customFormat="1" ht="31.5" x14ac:dyDescent="0.25">
      <c r="A1466" s="20">
        <v>6</v>
      </c>
      <c r="B1466" s="21" t="s">
        <v>19</v>
      </c>
      <c r="C1466" s="14"/>
      <c r="D1466" s="14"/>
      <c r="E1466" s="14"/>
      <c r="F1466" s="14"/>
      <c r="G1466" s="14"/>
      <c r="H1466" s="14"/>
    </row>
    <row r="1467" spans="1:8" s="27" customFormat="1" ht="15.75" x14ac:dyDescent="0.25">
      <c r="A1467" s="20">
        <v>7</v>
      </c>
      <c r="B1467" s="21" t="s">
        <v>20</v>
      </c>
      <c r="C1467" s="14">
        <f t="shared" ref="C1467:G1467" si="688">C1468+C1469+C1470</f>
        <v>118</v>
      </c>
      <c r="D1467" s="14">
        <f t="shared" si="688"/>
        <v>40.9</v>
      </c>
      <c r="E1467" s="14">
        <f t="shared" si="688"/>
        <v>42</v>
      </c>
      <c r="F1467" s="14">
        <f t="shared" si="688"/>
        <v>44.8</v>
      </c>
      <c r="G1467" s="14">
        <f t="shared" si="688"/>
        <v>46.9</v>
      </c>
      <c r="H1467" s="14">
        <f t="shared" ref="H1467" si="689">H1468+H1469+H1470</f>
        <v>46.9</v>
      </c>
    </row>
    <row r="1468" spans="1:8" s="27" customFormat="1" ht="15.75" x14ac:dyDescent="0.25">
      <c r="A1468" s="20">
        <v>8</v>
      </c>
      <c r="B1468" s="21" t="s">
        <v>21</v>
      </c>
      <c r="C1468" s="14">
        <v>28.8</v>
      </c>
      <c r="D1468" s="14">
        <v>31.3</v>
      </c>
      <c r="E1468" s="14">
        <v>37.299999999999997</v>
      </c>
      <c r="F1468" s="14">
        <v>44.8</v>
      </c>
      <c r="G1468" s="14">
        <v>46.9</v>
      </c>
      <c r="H1468" s="14">
        <v>46.9</v>
      </c>
    </row>
    <row r="1469" spans="1:8" s="27" customFormat="1" ht="15.75" x14ac:dyDescent="0.25">
      <c r="A1469" s="20">
        <v>9</v>
      </c>
      <c r="B1469" s="21" t="s">
        <v>22</v>
      </c>
      <c r="C1469" s="14">
        <v>89.2</v>
      </c>
      <c r="D1469" s="14">
        <v>9.6</v>
      </c>
      <c r="E1469" s="14">
        <v>4.7</v>
      </c>
      <c r="F1469" s="14"/>
      <c r="G1469" s="14"/>
      <c r="H1469" s="14"/>
    </row>
    <row r="1470" spans="1:8" s="27" customFormat="1" ht="31.5" x14ac:dyDescent="0.25">
      <c r="A1470" s="20">
        <v>10</v>
      </c>
      <c r="B1470" s="21" t="s">
        <v>23</v>
      </c>
      <c r="C1470" s="14"/>
      <c r="D1470" s="14"/>
      <c r="E1470" s="14"/>
      <c r="F1470" s="14"/>
      <c r="G1470" s="14"/>
      <c r="H1470" s="14"/>
    </row>
    <row r="1471" spans="1:8" s="27" customFormat="1" ht="31.5" x14ac:dyDescent="0.25">
      <c r="A1471" s="20">
        <v>11</v>
      </c>
      <c r="B1471" s="21" t="s">
        <v>24</v>
      </c>
      <c r="C1471" s="14"/>
      <c r="D1471" s="14"/>
      <c r="E1471" s="14"/>
      <c r="F1471" s="14"/>
      <c r="G1471" s="14"/>
      <c r="H1471" s="14"/>
    </row>
    <row r="1472" spans="1:8" s="27" customFormat="1" ht="47.25" x14ac:dyDescent="0.25">
      <c r="A1472" s="20">
        <v>12</v>
      </c>
      <c r="B1472" s="21" t="s">
        <v>25</v>
      </c>
      <c r="C1472" s="14"/>
      <c r="D1472" s="14"/>
      <c r="E1472" s="14"/>
      <c r="F1472" s="14"/>
      <c r="G1472" s="14"/>
      <c r="H1472" s="14"/>
    </row>
    <row r="1473" spans="1:8" s="27" customFormat="1" ht="15.75" x14ac:dyDescent="0.25">
      <c r="A1473" s="20">
        <v>13</v>
      </c>
      <c r="B1473" s="21" t="s">
        <v>26</v>
      </c>
      <c r="C1473" s="14">
        <v>116.2</v>
      </c>
      <c r="D1473" s="14">
        <v>54.6</v>
      </c>
      <c r="E1473" s="14">
        <v>47.9</v>
      </c>
      <c r="F1473" s="14">
        <v>50.4</v>
      </c>
      <c r="G1473" s="14">
        <v>52.7</v>
      </c>
      <c r="H1473" s="14">
        <v>52.7</v>
      </c>
    </row>
    <row r="1474" spans="1:8" s="27" customFormat="1" ht="15.75" x14ac:dyDescent="0.25">
      <c r="A1474" s="20">
        <v>14</v>
      </c>
      <c r="B1474" s="21" t="s">
        <v>16</v>
      </c>
      <c r="C1474" s="14">
        <v>0</v>
      </c>
      <c r="D1474" s="14">
        <f>D1473/C1473*100</f>
        <v>46.987951807228917</v>
      </c>
      <c r="E1474" s="14">
        <f>E1473/D1473*100</f>
        <v>87.728937728937723</v>
      </c>
      <c r="F1474" s="14">
        <f>F1473/E1473*100</f>
        <v>105.21920668058455</v>
      </c>
      <c r="G1474" s="14">
        <f>G1473/F1473*100</f>
        <v>104.56349206349206</v>
      </c>
      <c r="H1474" s="14">
        <f>H1473/G1473*100</f>
        <v>100</v>
      </c>
    </row>
    <row r="1475" spans="1:8" s="27" customFormat="1" ht="15.75" x14ac:dyDescent="0.25">
      <c r="A1475" s="21"/>
      <c r="B1475" s="25" t="s">
        <v>37</v>
      </c>
      <c r="C1475" s="14"/>
      <c r="D1475" s="14"/>
      <c r="E1475" s="14"/>
      <c r="F1475" s="14"/>
      <c r="G1475" s="14"/>
      <c r="H1475" s="14"/>
    </row>
    <row r="1476" spans="1:8" s="27" customFormat="1" ht="15.75" x14ac:dyDescent="0.25">
      <c r="A1476" s="33"/>
      <c r="B1476" s="28" t="s">
        <v>104</v>
      </c>
      <c r="C1476" s="14"/>
      <c r="D1476" s="14"/>
      <c r="E1476" s="14"/>
      <c r="F1476" s="14"/>
      <c r="G1476" s="14"/>
      <c r="H1476" s="14"/>
    </row>
    <row r="1477" spans="1:8" s="27" customFormat="1" ht="15.75" x14ac:dyDescent="0.25">
      <c r="A1477" s="20">
        <v>1</v>
      </c>
      <c r="B1477" s="21" t="s">
        <v>13</v>
      </c>
      <c r="C1477" s="14">
        <f t="shared" ref="C1477:G1477" si="690">C1478+C1483</f>
        <v>345.23099999999999</v>
      </c>
      <c r="D1477" s="14">
        <f t="shared" si="690"/>
        <v>268.10000000000002</v>
      </c>
      <c r="E1477" s="14">
        <f t="shared" si="690"/>
        <v>146.79999999999998</v>
      </c>
      <c r="F1477" s="14">
        <f t="shared" si="690"/>
        <v>147.30000000000001</v>
      </c>
      <c r="G1477" s="14">
        <f t="shared" si="690"/>
        <v>148.1</v>
      </c>
      <c r="H1477" s="14">
        <f t="shared" ref="H1477" si="691">H1478+H1483</f>
        <v>148.30000000000001</v>
      </c>
    </row>
    <row r="1478" spans="1:8" s="27" customFormat="1" ht="15.75" x14ac:dyDescent="0.25">
      <c r="A1478" s="20">
        <v>2</v>
      </c>
      <c r="B1478" s="21" t="s">
        <v>15</v>
      </c>
      <c r="C1478" s="14">
        <f t="shared" ref="C1478:G1478" si="692">C1480+C1481+C1482</f>
        <v>82</v>
      </c>
      <c r="D1478" s="14">
        <f t="shared" si="692"/>
        <v>118.9</v>
      </c>
      <c r="E1478" s="14">
        <f t="shared" si="692"/>
        <v>146.79999999999998</v>
      </c>
      <c r="F1478" s="14">
        <f t="shared" si="692"/>
        <v>147.30000000000001</v>
      </c>
      <c r="G1478" s="14">
        <f t="shared" si="692"/>
        <v>148.1</v>
      </c>
      <c r="H1478" s="14">
        <f t="shared" ref="H1478" si="693">H1480+H1481+H1482</f>
        <v>148.30000000000001</v>
      </c>
    </row>
    <row r="1479" spans="1:8" s="27" customFormat="1" ht="15.75" x14ac:dyDescent="0.25">
      <c r="A1479" s="20">
        <v>3</v>
      </c>
      <c r="B1479" s="21" t="s">
        <v>16</v>
      </c>
      <c r="C1479" s="14">
        <v>0</v>
      </c>
      <c r="D1479" s="14">
        <f>D1478/C1478*100</f>
        <v>145.00000000000003</v>
      </c>
      <c r="E1479" s="14">
        <f>E1478/D1478*100</f>
        <v>123.46509671993269</v>
      </c>
      <c r="F1479" s="14">
        <f>F1478/E1478*100</f>
        <v>100.3405994550409</v>
      </c>
      <c r="G1479" s="14">
        <f>G1478/F1478*100</f>
        <v>100.54310930074676</v>
      </c>
      <c r="H1479" s="14">
        <f>H1478/G1478*100</f>
        <v>100.13504388926403</v>
      </c>
    </row>
    <row r="1480" spans="1:8" s="27" customFormat="1" ht="15.75" x14ac:dyDescent="0.25">
      <c r="A1480" s="20">
        <v>4</v>
      </c>
      <c r="B1480" s="21" t="s">
        <v>17</v>
      </c>
      <c r="C1480" s="14">
        <v>78.599999999999994</v>
      </c>
      <c r="D1480" s="14">
        <v>115.7</v>
      </c>
      <c r="E1480" s="14">
        <v>144.19999999999999</v>
      </c>
      <c r="F1480" s="14">
        <v>144.80000000000001</v>
      </c>
      <c r="G1480" s="14">
        <v>145.6</v>
      </c>
      <c r="H1480" s="14">
        <v>145.80000000000001</v>
      </c>
    </row>
    <row r="1481" spans="1:8" s="27" customFormat="1" ht="15.75" x14ac:dyDescent="0.25">
      <c r="A1481" s="20">
        <v>5</v>
      </c>
      <c r="B1481" s="21" t="s">
        <v>18</v>
      </c>
      <c r="C1481" s="14">
        <v>3.4</v>
      </c>
      <c r="D1481" s="14">
        <v>3.2</v>
      </c>
      <c r="E1481" s="14">
        <v>2.6</v>
      </c>
      <c r="F1481" s="14">
        <v>2.5</v>
      </c>
      <c r="G1481" s="14">
        <v>2.5</v>
      </c>
      <c r="H1481" s="14">
        <v>2.5</v>
      </c>
    </row>
    <row r="1482" spans="1:8" s="27" customFormat="1" ht="31.5" x14ac:dyDescent="0.25">
      <c r="A1482" s="20">
        <v>6</v>
      </c>
      <c r="B1482" s="21" t="s">
        <v>19</v>
      </c>
      <c r="C1482" s="14"/>
      <c r="D1482" s="14"/>
      <c r="E1482" s="14"/>
      <c r="F1482" s="14"/>
      <c r="G1482" s="14"/>
      <c r="H1482" s="14"/>
    </row>
    <row r="1483" spans="1:8" s="27" customFormat="1" ht="15.75" x14ac:dyDescent="0.25">
      <c r="A1483" s="20">
        <v>7</v>
      </c>
      <c r="B1483" s="21" t="s">
        <v>20</v>
      </c>
      <c r="C1483" s="14">
        <f t="shared" ref="C1483:G1483" si="694">C1484+C1485+C1486</f>
        <v>263.23099999999999</v>
      </c>
      <c r="D1483" s="14">
        <f t="shared" si="694"/>
        <v>149.19999999999999</v>
      </c>
      <c r="E1483" s="14">
        <f t="shared" si="694"/>
        <v>0</v>
      </c>
      <c r="F1483" s="14">
        <f t="shared" si="694"/>
        <v>0</v>
      </c>
      <c r="G1483" s="14">
        <f t="shared" si="694"/>
        <v>0</v>
      </c>
      <c r="H1483" s="14">
        <f t="shared" ref="H1483" si="695">H1484+H1485+H1486</f>
        <v>0</v>
      </c>
    </row>
    <row r="1484" spans="1:8" s="27" customFormat="1" ht="15.75" x14ac:dyDescent="0.25">
      <c r="A1484" s="20">
        <v>8</v>
      </c>
      <c r="B1484" s="21" t="s">
        <v>21</v>
      </c>
      <c r="C1484" s="14">
        <v>38.939</v>
      </c>
      <c r="D1484" s="14">
        <v>43.4</v>
      </c>
      <c r="E1484" s="14">
        <v>0</v>
      </c>
      <c r="F1484" s="14">
        <v>0</v>
      </c>
      <c r="G1484" s="14">
        <v>0</v>
      </c>
      <c r="H1484" s="14">
        <v>0</v>
      </c>
    </row>
    <row r="1485" spans="1:8" s="27" customFormat="1" ht="15.75" x14ac:dyDescent="0.25">
      <c r="A1485" s="20">
        <v>9</v>
      </c>
      <c r="B1485" s="21" t="s">
        <v>22</v>
      </c>
      <c r="C1485" s="14">
        <v>224.292</v>
      </c>
      <c r="D1485" s="14">
        <v>105.8</v>
      </c>
      <c r="E1485" s="14">
        <v>0</v>
      </c>
      <c r="F1485" s="14">
        <v>0</v>
      </c>
      <c r="G1485" s="14">
        <v>0</v>
      </c>
      <c r="H1485" s="14">
        <v>0</v>
      </c>
    </row>
    <row r="1486" spans="1:8" s="27" customFormat="1" ht="31.5" x14ac:dyDescent="0.25">
      <c r="A1486" s="20">
        <v>10</v>
      </c>
      <c r="B1486" s="21" t="s">
        <v>23</v>
      </c>
      <c r="C1486" s="14"/>
      <c r="D1486" s="14"/>
      <c r="E1486" s="14"/>
      <c r="F1486" s="14"/>
      <c r="G1486" s="14"/>
      <c r="H1486" s="14"/>
    </row>
    <row r="1487" spans="1:8" s="27" customFormat="1" ht="31.5" x14ac:dyDescent="0.25">
      <c r="A1487" s="20">
        <v>11</v>
      </c>
      <c r="B1487" s="21" t="s">
        <v>24</v>
      </c>
      <c r="C1487" s="14"/>
      <c r="D1487" s="14"/>
      <c r="E1487" s="14"/>
      <c r="F1487" s="14"/>
      <c r="G1487" s="14"/>
      <c r="H1487" s="14"/>
    </row>
    <row r="1488" spans="1:8" s="27" customFormat="1" ht="47.25" x14ac:dyDescent="0.25">
      <c r="A1488" s="20">
        <v>12</v>
      </c>
      <c r="B1488" s="21" t="s">
        <v>25</v>
      </c>
      <c r="C1488" s="14"/>
      <c r="D1488" s="14"/>
      <c r="E1488" s="14"/>
      <c r="F1488" s="14"/>
      <c r="G1488" s="14"/>
      <c r="H1488" s="14"/>
    </row>
    <row r="1489" spans="1:8" s="27" customFormat="1" ht="15.75" x14ac:dyDescent="0.25">
      <c r="A1489" s="20">
        <v>13</v>
      </c>
      <c r="B1489" s="21" t="s">
        <v>26</v>
      </c>
      <c r="C1489" s="14">
        <v>327.3</v>
      </c>
      <c r="D1489" s="14">
        <v>266.8</v>
      </c>
      <c r="E1489" s="14">
        <v>146.69999999999999</v>
      </c>
      <c r="F1489" s="14">
        <v>147.30000000000001</v>
      </c>
      <c r="G1489" s="14">
        <v>148.1</v>
      </c>
      <c r="H1489" s="14">
        <v>148.30000000000001</v>
      </c>
    </row>
    <row r="1490" spans="1:8" s="27" customFormat="1" ht="15.75" x14ac:dyDescent="0.25">
      <c r="A1490" s="20">
        <v>14</v>
      </c>
      <c r="B1490" s="21" t="s">
        <v>16</v>
      </c>
      <c r="C1490" s="14">
        <v>0</v>
      </c>
      <c r="D1490" s="14">
        <f>D1489/C1489*100</f>
        <v>81.515429269783084</v>
      </c>
      <c r="E1490" s="14">
        <f>E1489/D1489*100</f>
        <v>54.985007496251868</v>
      </c>
      <c r="F1490" s="14">
        <f>F1489/E1489*100</f>
        <v>100.40899795501024</v>
      </c>
      <c r="G1490" s="14">
        <f>G1489/F1489*100</f>
        <v>100.54310930074676</v>
      </c>
      <c r="H1490" s="14">
        <f>H1489/G1489*100</f>
        <v>100.13504388926403</v>
      </c>
    </row>
    <row r="1491" spans="1:8" s="27" customFormat="1" ht="15.75" x14ac:dyDescent="0.25">
      <c r="A1491" s="21"/>
      <c r="B1491" s="28" t="s">
        <v>105</v>
      </c>
      <c r="C1491" s="14"/>
      <c r="D1491" s="14"/>
      <c r="E1491" s="14"/>
      <c r="F1491" s="14"/>
      <c r="G1491" s="14"/>
      <c r="H1491" s="14"/>
    </row>
    <row r="1492" spans="1:8" s="27" customFormat="1" ht="15.75" x14ac:dyDescent="0.25">
      <c r="A1492" s="20">
        <v>1</v>
      </c>
      <c r="B1492" s="21" t="s">
        <v>13</v>
      </c>
      <c r="C1492" s="14">
        <f t="shared" ref="C1492:G1492" si="696">C1493+C1498</f>
        <v>85.199999999999989</v>
      </c>
      <c r="D1492" s="14">
        <f t="shared" si="696"/>
        <v>98.5</v>
      </c>
      <c r="E1492" s="14">
        <f t="shared" si="696"/>
        <v>71.099999999999994</v>
      </c>
      <c r="F1492" s="14">
        <f t="shared" si="696"/>
        <v>81</v>
      </c>
      <c r="G1492" s="14">
        <f t="shared" si="696"/>
        <v>81.400000000000006</v>
      </c>
      <c r="H1492" s="14">
        <f t="shared" ref="H1492" si="697">H1493+H1498</f>
        <v>81.8</v>
      </c>
    </row>
    <row r="1493" spans="1:8" s="27" customFormat="1" ht="15.75" x14ac:dyDescent="0.25">
      <c r="A1493" s="20">
        <v>2</v>
      </c>
      <c r="B1493" s="21" t="s">
        <v>15</v>
      </c>
      <c r="C1493" s="14">
        <f t="shared" ref="C1493:G1493" si="698">C1495+C1496+C1497</f>
        <v>32.6</v>
      </c>
      <c r="D1493" s="14">
        <f t="shared" si="698"/>
        <v>52.1</v>
      </c>
      <c r="E1493" s="14">
        <f t="shared" si="698"/>
        <v>41.3</v>
      </c>
      <c r="F1493" s="14">
        <f t="shared" si="698"/>
        <v>51.2</v>
      </c>
      <c r="G1493" s="14">
        <f t="shared" si="698"/>
        <v>51.6</v>
      </c>
      <c r="H1493" s="14">
        <f t="shared" ref="H1493" si="699">H1495+H1496+H1497</f>
        <v>52</v>
      </c>
    </row>
    <row r="1494" spans="1:8" s="27" customFormat="1" ht="15.75" x14ac:dyDescent="0.25">
      <c r="A1494" s="20">
        <v>3</v>
      </c>
      <c r="B1494" s="21" t="s">
        <v>16</v>
      </c>
      <c r="C1494" s="14">
        <v>0</v>
      </c>
      <c r="D1494" s="14">
        <f>D1493/C1493*100</f>
        <v>159.8159509202454</v>
      </c>
      <c r="E1494" s="14">
        <f>E1493/D1493*100</f>
        <v>79.270633397312849</v>
      </c>
      <c r="F1494" s="14">
        <f>F1493/E1493*100</f>
        <v>123.97094430992736</v>
      </c>
      <c r="G1494" s="14">
        <f>G1493/F1493*100</f>
        <v>100.78125</v>
      </c>
      <c r="H1494" s="14">
        <f>H1493/G1493*100</f>
        <v>100.77519379844961</v>
      </c>
    </row>
    <row r="1495" spans="1:8" s="27" customFormat="1" ht="15.75" x14ac:dyDescent="0.25">
      <c r="A1495" s="20">
        <v>4</v>
      </c>
      <c r="B1495" s="21" t="s">
        <v>17</v>
      </c>
      <c r="C1495" s="14">
        <v>32.4</v>
      </c>
      <c r="D1495" s="14">
        <v>51.6</v>
      </c>
      <c r="E1495" s="14">
        <v>41</v>
      </c>
      <c r="F1495" s="14">
        <v>51</v>
      </c>
      <c r="G1495" s="14">
        <v>51.4</v>
      </c>
      <c r="H1495" s="14">
        <v>51.8</v>
      </c>
    </row>
    <row r="1496" spans="1:8" s="27" customFormat="1" ht="15.75" x14ac:dyDescent="0.25">
      <c r="A1496" s="20">
        <v>5</v>
      </c>
      <c r="B1496" s="21" t="s">
        <v>18</v>
      </c>
      <c r="C1496" s="14">
        <v>0.2</v>
      </c>
      <c r="D1496" s="14">
        <v>0.5</v>
      </c>
      <c r="E1496" s="14">
        <v>0.3</v>
      </c>
      <c r="F1496" s="14">
        <v>0.2</v>
      </c>
      <c r="G1496" s="14">
        <v>0.2</v>
      </c>
      <c r="H1496" s="14">
        <v>0.2</v>
      </c>
    </row>
    <row r="1497" spans="1:8" s="27" customFormat="1" ht="31.5" x14ac:dyDescent="0.25">
      <c r="A1497" s="20">
        <v>6</v>
      </c>
      <c r="B1497" s="21" t="s">
        <v>19</v>
      </c>
      <c r="C1497" s="14"/>
      <c r="D1497" s="14"/>
      <c r="E1497" s="14"/>
      <c r="F1497" s="14"/>
      <c r="G1497" s="14"/>
      <c r="H1497" s="14"/>
    </row>
    <row r="1498" spans="1:8" s="27" customFormat="1" ht="15.75" x14ac:dyDescent="0.25">
      <c r="A1498" s="20">
        <v>7</v>
      </c>
      <c r="B1498" s="21" t="s">
        <v>20</v>
      </c>
      <c r="C1498" s="14">
        <f t="shared" ref="C1498:G1498" si="700">C1499+C1500+C1501</f>
        <v>52.599999999999994</v>
      </c>
      <c r="D1498" s="14">
        <f t="shared" si="700"/>
        <v>46.4</v>
      </c>
      <c r="E1498" s="14">
        <f t="shared" si="700"/>
        <v>29.8</v>
      </c>
      <c r="F1498" s="14">
        <f t="shared" si="700"/>
        <v>29.8</v>
      </c>
      <c r="G1498" s="14">
        <f t="shared" si="700"/>
        <v>29.8</v>
      </c>
      <c r="H1498" s="14">
        <f t="shared" ref="H1498" si="701">H1499+H1500+H1501</f>
        <v>29.8</v>
      </c>
    </row>
    <row r="1499" spans="1:8" s="27" customFormat="1" ht="15.75" x14ac:dyDescent="0.25">
      <c r="A1499" s="20">
        <v>8</v>
      </c>
      <c r="B1499" s="21" t="s">
        <v>21</v>
      </c>
      <c r="C1499" s="14">
        <v>33.299999999999997</v>
      </c>
      <c r="D1499" s="14">
        <v>37</v>
      </c>
      <c r="E1499" s="14">
        <v>29.8</v>
      </c>
      <c r="F1499" s="14">
        <v>29.8</v>
      </c>
      <c r="G1499" s="14">
        <v>29.8</v>
      </c>
      <c r="H1499" s="14">
        <v>29.8</v>
      </c>
    </row>
    <row r="1500" spans="1:8" s="27" customFormat="1" ht="15.75" x14ac:dyDescent="0.25">
      <c r="A1500" s="20">
        <v>9</v>
      </c>
      <c r="B1500" s="21" t="s">
        <v>22</v>
      </c>
      <c r="C1500" s="14">
        <v>19.3</v>
      </c>
      <c r="D1500" s="14">
        <v>9.4</v>
      </c>
      <c r="E1500" s="14">
        <v>0</v>
      </c>
      <c r="F1500" s="14">
        <v>0</v>
      </c>
      <c r="G1500" s="14">
        <v>0</v>
      </c>
      <c r="H1500" s="14">
        <v>0</v>
      </c>
    </row>
    <row r="1501" spans="1:8" s="27" customFormat="1" ht="31.5" x14ac:dyDescent="0.25">
      <c r="A1501" s="20">
        <v>10</v>
      </c>
      <c r="B1501" s="21" t="s">
        <v>23</v>
      </c>
      <c r="C1501" s="14"/>
      <c r="D1501" s="14"/>
      <c r="E1501" s="14"/>
      <c r="F1501" s="14"/>
      <c r="G1501" s="14"/>
      <c r="H1501" s="14"/>
    </row>
    <row r="1502" spans="1:8" s="27" customFormat="1" ht="31.5" x14ac:dyDescent="0.25">
      <c r="A1502" s="20">
        <v>11</v>
      </c>
      <c r="B1502" s="21" t="s">
        <v>24</v>
      </c>
      <c r="C1502" s="14"/>
      <c r="D1502" s="14"/>
      <c r="E1502" s="14"/>
      <c r="F1502" s="14"/>
      <c r="G1502" s="14"/>
      <c r="H1502" s="14"/>
    </row>
    <row r="1503" spans="1:8" s="27" customFormat="1" ht="47.25" x14ac:dyDescent="0.25">
      <c r="A1503" s="20">
        <v>12</v>
      </c>
      <c r="B1503" s="21" t="s">
        <v>25</v>
      </c>
      <c r="C1503" s="14"/>
      <c r="D1503" s="14"/>
      <c r="E1503" s="14"/>
      <c r="F1503" s="14"/>
      <c r="G1503" s="14"/>
      <c r="H1503" s="14"/>
    </row>
    <row r="1504" spans="1:8" s="27" customFormat="1" ht="15.75" x14ac:dyDescent="0.25">
      <c r="A1504" s="20">
        <v>13</v>
      </c>
      <c r="B1504" s="21" t="s">
        <v>26</v>
      </c>
      <c r="C1504" s="14">
        <v>52.5</v>
      </c>
      <c r="D1504" s="14">
        <v>97.8</v>
      </c>
      <c r="E1504" s="14">
        <v>71</v>
      </c>
      <c r="F1504" s="14">
        <v>81</v>
      </c>
      <c r="G1504" s="14">
        <v>81.400000000000006</v>
      </c>
      <c r="H1504" s="14">
        <v>81.8</v>
      </c>
    </row>
    <row r="1505" spans="1:8" s="27" customFormat="1" ht="15.75" x14ac:dyDescent="0.25">
      <c r="A1505" s="20">
        <v>14</v>
      </c>
      <c r="B1505" s="21" t="s">
        <v>16</v>
      </c>
      <c r="C1505" s="14">
        <v>0</v>
      </c>
      <c r="D1505" s="14">
        <f>D1504/C1504*100</f>
        <v>186.28571428571428</v>
      </c>
      <c r="E1505" s="14">
        <f>E1504/D1504*100</f>
        <v>72.597137014314924</v>
      </c>
      <c r="F1505" s="14">
        <f>F1504/E1504*100</f>
        <v>114.08450704225352</v>
      </c>
      <c r="G1505" s="14">
        <f>G1504/F1504*100</f>
        <v>100.49382716049384</v>
      </c>
      <c r="H1505" s="14">
        <f>H1504/G1504*100</f>
        <v>100.49140049140048</v>
      </c>
    </row>
    <row r="1506" spans="1:8" s="27" customFormat="1" ht="15.75" x14ac:dyDescent="0.25">
      <c r="A1506" s="21"/>
      <c r="B1506" s="28" t="s">
        <v>106</v>
      </c>
      <c r="C1506" s="14"/>
      <c r="D1506" s="14"/>
      <c r="E1506" s="14"/>
      <c r="F1506" s="14"/>
      <c r="G1506" s="14"/>
      <c r="H1506" s="14"/>
    </row>
    <row r="1507" spans="1:8" s="27" customFormat="1" ht="15.75" x14ac:dyDescent="0.25">
      <c r="A1507" s="20">
        <v>1</v>
      </c>
      <c r="B1507" s="21" t="s">
        <v>13</v>
      </c>
      <c r="C1507" s="14">
        <f t="shared" ref="C1507:G1507" si="702">C1508+C1513</f>
        <v>294.90000000000003</v>
      </c>
      <c r="D1507" s="14">
        <f t="shared" si="702"/>
        <v>331.3</v>
      </c>
      <c r="E1507" s="14">
        <f t="shared" si="702"/>
        <v>391.4</v>
      </c>
      <c r="F1507" s="14">
        <f t="shared" si="702"/>
        <v>391.2</v>
      </c>
      <c r="G1507" s="14">
        <f t="shared" si="702"/>
        <v>391.2</v>
      </c>
      <c r="H1507" s="14">
        <f t="shared" ref="H1507" si="703">H1508+H1513</f>
        <v>391.2</v>
      </c>
    </row>
    <row r="1508" spans="1:8" s="27" customFormat="1" ht="15.75" x14ac:dyDescent="0.25">
      <c r="A1508" s="20">
        <v>2</v>
      </c>
      <c r="B1508" s="21" t="s">
        <v>15</v>
      </c>
      <c r="C1508" s="14">
        <f t="shared" ref="C1508:G1508" si="704">C1510+C1511+C1512</f>
        <v>294.90000000000003</v>
      </c>
      <c r="D1508" s="14">
        <f t="shared" si="704"/>
        <v>331.3</v>
      </c>
      <c r="E1508" s="14">
        <f t="shared" si="704"/>
        <v>391.4</v>
      </c>
      <c r="F1508" s="14">
        <f t="shared" si="704"/>
        <v>391.2</v>
      </c>
      <c r="G1508" s="14">
        <f t="shared" si="704"/>
        <v>391.2</v>
      </c>
      <c r="H1508" s="14">
        <f t="shared" ref="H1508" si="705">H1510+H1511+H1512</f>
        <v>391.2</v>
      </c>
    </row>
    <row r="1509" spans="1:8" s="27" customFormat="1" ht="15.75" x14ac:dyDescent="0.25">
      <c r="A1509" s="20">
        <v>3</v>
      </c>
      <c r="B1509" s="21" t="s">
        <v>16</v>
      </c>
      <c r="C1509" s="14">
        <v>0</v>
      </c>
      <c r="D1509" s="14">
        <f>D1508/C1508*100</f>
        <v>112.34316717531365</v>
      </c>
      <c r="E1509" s="14">
        <f>E1508/D1508*100</f>
        <v>118.14065801388469</v>
      </c>
      <c r="F1509" s="14">
        <f>F1508/E1508*100</f>
        <v>99.948901379662743</v>
      </c>
      <c r="G1509" s="14">
        <f>G1508/F1508*100</f>
        <v>100</v>
      </c>
      <c r="H1509" s="14">
        <f>H1508/G1508*100</f>
        <v>100</v>
      </c>
    </row>
    <row r="1510" spans="1:8" s="27" customFormat="1" ht="15.75" x14ac:dyDescent="0.25">
      <c r="A1510" s="20">
        <v>4</v>
      </c>
      <c r="B1510" s="21" t="s">
        <v>17</v>
      </c>
      <c r="C1510" s="14">
        <v>269.5</v>
      </c>
      <c r="D1510" s="14">
        <v>330.4</v>
      </c>
      <c r="E1510" s="14">
        <v>390.9</v>
      </c>
      <c r="F1510" s="14">
        <v>390.8</v>
      </c>
      <c r="G1510" s="14">
        <v>390.8</v>
      </c>
      <c r="H1510" s="14">
        <v>390.8</v>
      </c>
    </row>
    <row r="1511" spans="1:8" s="27" customFormat="1" ht="15.75" x14ac:dyDescent="0.25">
      <c r="A1511" s="20">
        <v>5</v>
      </c>
      <c r="B1511" s="21" t="s">
        <v>18</v>
      </c>
      <c r="C1511" s="14">
        <v>1.3</v>
      </c>
      <c r="D1511" s="14">
        <v>0.6</v>
      </c>
      <c r="E1511" s="14">
        <v>0.5</v>
      </c>
      <c r="F1511" s="14">
        <v>0.4</v>
      </c>
      <c r="G1511" s="14">
        <v>0.4</v>
      </c>
      <c r="H1511" s="14">
        <v>0.4</v>
      </c>
    </row>
    <row r="1512" spans="1:8" s="27" customFormat="1" ht="31.5" x14ac:dyDescent="0.25">
      <c r="A1512" s="20">
        <v>6</v>
      </c>
      <c r="B1512" s="21" t="s">
        <v>19</v>
      </c>
      <c r="C1512" s="14">
        <v>24.1</v>
      </c>
      <c r="D1512" s="14">
        <v>0.3</v>
      </c>
      <c r="E1512" s="14"/>
      <c r="F1512" s="14"/>
      <c r="G1512" s="14"/>
      <c r="H1512" s="14"/>
    </row>
    <row r="1513" spans="1:8" s="27" customFormat="1" ht="15.75" x14ac:dyDescent="0.25">
      <c r="A1513" s="20">
        <v>7</v>
      </c>
      <c r="B1513" s="21" t="s">
        <v>20</v>
      </c>
      <c r="C1513" s="14">
        <f t="shared" ref="C1513:G1513" si="706">C1514+C1515+C1516</f>
        <v>0</v>
      </c>
      <c r="D1513" s="14">
        <f t="shared" si="706"/>
        <v>0</v>
      </c>
      <c r="E1513" s="14">
        <f t="shared" si="706"/>
        <v>0</v>
      </c>
      <c r="F1513" s="14">
        <f t="shared" si="706"/>
        <v>0</v>
      </c>
      <c r="G1513" s="14">
        <f t="shared" si="706"/>
        <v>0</v>
      </c>
      <c r="H1513" s="14">
        <f t="shared" ref="H1513" si="707">H1514+H1515+H1516</f>
        <v>0</v>
      </c>
    </row>
    <row r="1514" spans="1:8" s="27" customFormat="1" ht="15.75" x14ac:dyDescent="0.25">
      <c r="A1514" s="20">
        <v>8</v>
      </c>
      <c r="B1514" s="21" t="s">
        <v>21</v>
      </c>
      <c r="C1514" s="14"/>
      <c r="D1514" s="14"/>
      <c r="E1514" s="14"/>
      <c r="F1514" s="14"/>
      <c r="G1514" s="14"/>
      <c r="H1514" s="14"/>
    </row>
    <row r="1515" spans="1:8" s="27" customFormat="1" ht="15.75" x14ac:dyDescent="0.25">
      <c r="A1515" s="20">
        <v>9</v>
      </c>
      <c r="B1515" s="21" t="s">
        <v>22</v>
      </c>
      <c r="C1515" s="14"/>
      <c r="D1515" s="14"/>
      <c r="E1515" s="14"/>
      <c r="F1515" s="14"/>
      <c r="G1515" s="14"/>
      <c r="H1515" s="14"/>
    </row>
    <row r="1516" spans="1:8" s="27" customFormat="1" ht="31.5" x14ac:dyDescent="0.25">
      <c r="A1516" s="20">
        <v>10</v>
      </c>
      <c r="B1516" s="21" t="s">
        <v>23</v>
      </c>
      <c r="C1516" s="14"/>
      <c r="D1516" s="14"/>
      <c r="E1516" s="14"/>
      <c r="F1516" s="14"/>
      <c r="G1516" s="14"/>
      <c r="H1516" s="14"/>
    </row>
    <row r="1517" spans="1:8" s="27" customFormat="1" ht="31.5" x14ac:dyDescent="0.25">
      <c r="A1517" s="20">
        <v>11</v>
      </c>
      <c r="B1517" s="21" t="s">
        <v>24</v>
      </c>
      <c r="C1517" s="14"/>
      <c r="D1517" s="14"/>
      <c r="E1517" s="14"/>
      <c r="F1517" s="14"/>
      <c r="G1517" s="14"/>
      <c r="H1517" s="14"/>
    </row>
    <row r="1518" spans="1:8" s="27" customFormat="1" ht="47.25" x14ac:dyDescent="0.25">
      <c r="A1518" s="20">
        <v>12</v>
      </c>
      <c r="B1518" s="21" t="s">
        <v>25</v>
      </c>
      <c r="C1518" s="14"/>
      <c r="D1518" s="14"/>
      <c r="E1518" s="14"/>
      <c r="F1518" s="14"/>
      <c r="G1518" s="14"/>
      <c r="H1518" s="14"/>
    </row>
    <row r="1519" spans="1:8" s="27" customFormat="1" ht="15.75" x14ac:dyDescent="0.25">
      <c r="A1519" s="20">
        <v>13</v>
      </c>
      <c r="B1519" s="21" t="s">
        <v>26</v>
      </c>
      <c r="C1519" s="14">
        <v>191.5</v>
      </c>
      <c r="D1519" s="14">
        <v>373.4</v>
      </c>
      <c r="E1519" s="14">
        <v>391.2</v>
      </c>
      <c r="F1519" s="14">
        <v>391.2</v>
      </c>
      <c r="G1519" s="14">
        <v>391.2</v>
      </c>
      <c r="H1519" s="14">
        <v>391.2</v>
      </c>
    </row>
    <row r="1520" spans="1:8" s="27" customFormat="1" ht="15.75" x14ac:dyDescent="0.25">
      <c r="A1520" s="20">
        <v>14</v>
      </c>
      <c r="B1520" s="21" t="s">
        <v>16</v>
      </c>
      <c r="C1520" s="14">
        <v>0</v>
      </c>
      <c r="D1520" s="14">
        <f>D1519/C1519*100</f>
        <v>194.98694516971278</v>
      </c>
      <c r="E1520" s="14">
        <f>E1519/D1519*100</f>
        <v>104.76700589180503</v>
      </c>
      <c r="F1520" s="14">
        <f>F1519/E1519*100</f>
        <v>100</v>
      </c>
      <c r="G1520" s="14">
        <f>G1519/F1519*100</f>
        <v>100</v>
      </c>
      <c r="H1520" s="14">
        <f>H1519/G1519*100</f>
        <v>100</v>
      </c>
    </row>
    <row r="1521" spans="1:8" s="27" customFormat="1" ht="31.5" x14ac:dyDescent="0.25">
      <c r="A1521" s="21"/>
      <c r="B1521" s="28" t="s">
        <v>107</v>
      </c>
      <c r="C1521" s="14"/>
      <c r="D1521" s="14"/>
      <c r="E1521" s="14"/>
      <c r="F1521" s="14"/>
      <c r="G1521" s="14"/>
      <c r="H1521" s="14"/>
    </row>
    <row r="1522" spans="1:8" s="27" customFormat="1" ht="15.75" x14ac:dyDescent="0.25">
      <c r="A1522" s="20">
        <v>1</v>
      </c>
      <c r="B1522" s="21" t="s">
        <v>13</v>
      </c>
      <c r="C1522" s="14">
        <f t="shared" ref="C1522:G1522" si="708">C1523+C1528</f>
        <v>180.2</v>
      </c>
      <c r="D1522" s="14">
        <f t="shared" si="708"/>
        <v>235.3</v>
      </c>
      <c r="E1522" s="14">
        <f t="shared" si="708"/>
        <v>142.5</v>
      </c>
      <c r="F1522" s="14">
        <f t="shared" si="708"/>
        <v>164.7</v>
      </c>
      <c r="G1522" s="14">
        <f t="shared" si="708"/>
        <v>165.1</v>
      </c>
      <c r="H1522" s="14">
        <f t="shared" ref="H1522" si="709">H1523+H1528</f>
        <v>165.4</v>
      </c>
    </row>
    <row r="1523" spans="1:8" s="27" customFormat="1" ht="15.75" x14ac:dyDescent="0.25">
      <c r="A1523" s="20">
        <v>2</v>
      </c>
      <c r="B1523" s="21" t="s">
        <v>15</v>
      </c>
      <c r="C1523" s="14">
        <f t="shared" ref="C1523:G1523" si="710">C1525+C1526+C1527</f>
        <v>67</v>
      </c>
      <c r="D1523" s="14">
        <f t="shared" si="710"/>
        <v>77.900000000000006</v>
      </c>
      <c r="E1523" s="14">
        <f t="shared" si="710"/>
        <v>99.2</v>
      </c>
      <c r="F1523" s="14">
        <f t="shared" si="710"/>
        <v>121.4</v>
      </c>
      <c r="G1523" s="14">
        <f t="shared" si="710"/>
        <v>121.8</v>
      </c>
      <c r="H1523" s="14">
        <f t="shared" ref="H1523" si="711">H1525+H1526+H1527</f>
        <v>122.10000000000001</v>
      </c>
    </row>
    <row r="1524" spans="1:8" s="27" customFormat="1" ht="15.75" x14ac:dyDescent="0.25">
      <c r="A1524" s="20">
        <v>3</v>
      </c>
      <c r="B1524" s="21" t="s">
        <v>16</v>
      </c>
      <c r="C1524" s="14">
        <v>0</v>
      </c>
      <c r="D1524" s="14">
        <f>D1523/C1523*100</f>
        <v>116.26865671641792</v>
      </c>
      <c r="E1524" s="14">
        <f>E1523/D1523*100</f>
        <v>127.34274711168163</v>
      </c>
      <c r="F1524" s="14">
        <f>F1523/E1523*100</f>
        <v>122.37903225806453</v>
      </c>
      <c r="G1524" s="14">
        <f>G1523/F1523*100</f>
        <v>100.32948929159802</v>
      </c>
      <c r="H1524" s="14">
        <f>H1523/G1523*100</f>
        <v>100.24630541871922</v>
      </c>
    </row>
    <row r="1525" spans="1:8" s="27" customFormat="1" ht="15.75" x14ac:dyDescent="0.25">
      <c r="A1525" s="20">
        <v>4</v>
      </c>
      <c r="B1525" s="21" t="s">
        <v>17</v>
      </c>
      <c r="C1525" s="14">
        <v>63.3</v>
      </c>
      <c r="D1525" s="14">
        <v>76.900000000000006</v>
      </c>
      <c r="E1525" s="14">
        <v>98.4</v>
      </c>
      <c r="F1525" s="14">
        <v>120.7</v>
      </c>
      <c r="G1525" s="14">
        <v>121.1</v>
      </c>
      <c r="H1525" s="14">
        <v>121.4</v>
      </c>
    </row>
    <row r="1526" spans="1:8" s="27" customFormat="1" ht="15.75" x14ac:dyDescent="0.25">
      <c r="A1526" s="20">
        <v>5</v>
      </c>
      <c r="B1526" s="21" t="s">
        <v>18</v>
      </c>
      <c r="C1526" s="14">
        <v>0.7</v>
      </c>
      <c r="D1526" s="14">
        <v>0.8</v>
      </c>
      <c r="E1526" s="14">
        <v>0.8</v>
      </c>
      <c r="F1526" s="14">
        <v>0.7</v>
      </c>
      <c r="G1526" s="14">
        <v>0.7</v>
      </c>
      <c r="H1526" s="14">
        <v>0.7</v>
      </c>
    </row>
    <row r="1527" spans="1:8" s="27" customFormat="1" ht="31.5" x14ac:dyDescent="0.25">
      <c r="A1527" s="20">
        <v>6</v>
      </c>
      <c r="B1527" s="21" t="s">
        <v>19</v>
      </c>
      <c r="C1527" s="14">
        <v>3</v>
      </c>
      <c r="D1527" s="14">
        <v>0.2</v>
      </c>
      <c r="E1527" s="14"/>
      <c r="F1527" s="14"/>
      <c r="G1527" s="14"/>
      <c r="H1527" s="14"/>
    </row>
    <row r="1528" spans="1:8" s="27" customFormat="1" ht="15.75" x14ac:dyDescent="0.25">
      <c r="A1528" s="20">
        <v>7</v>
      </c>
      <c r="B1528" s="21" t="s">
        <v>20</v>
      </c>
      <c r="C1528" s="14">
        <f t="shared" ref="C1528:G1528" si="712">C1529+C1530+C1531</f>
        <v>113.2</v>
      </c>
      <c r="D1528" s="14">
        <f t="shared" si="712"/>
        <v>157.4</v>
      </c>
      <c r="E1528" s="14">
        <f t="shared" si="712"/>
        <v>43.3</v>
      </c>
      <c r="F1528" s="14">
        <f t="shared" si="712"/>
        <v>43.3</v>
      </c>
      <c r="G1528" s="14">
        <f t="shared" si="712"/>
        <v>43.3</v>
      </c>
      <c r="H1528" s="14">
        <f t="shared" ref="H1528" si="713">H1529+H1530+H1531</f>
        <v>43.3</v>
      </c>
    </row>
    <row r="1529" spans="1:8" s="27" customFormat="1" ht="15.75" x14ac:dyDescent="0.25">
      <c r="A1529" s="20">
        <v>8</v>
      </c>
      <c r="B1529" s="21" t="s">
        <v>21</v>
      </c>
      <c r="C1529" s="14">
        <v>45.8</v>
      </c>
      <c r="D1529" s="14">
        <v>50.1</v>
      </c>
      <c r="E1529" s="14">
        <v>43.3</v>
      </c>
      <c r="F1529" s="14">
        <v>43.3</v>
      </c>
      <c r="G1529" s="14">
        <v>43.3</v>
      </c>
      <c r="H1529" s="14">
        <v>43.3</v>
      </c>
    </row>
    <row r="1530" spans="1:8" s="27" customFormat="1" ht="15.75" x14ac:dyDescent="0.25">
      <c r="A1530" s="20">
        <v>9</v>
      </c>
      <c r="B1530" s="21" t="s">
        <v>22</v>
      </c>
      <c r="C1530" s="14">
        <v>67.400000000000006</v>
      </c>
      <c r="D1530" s="14">
        <v>107.3</v>
      </c>
      <c r="E1530" s="14">
        <v>0</v>
      </c>
      <c r="F1530" s="14">
        <v>0</v>
      </c>
      <c r="G1530" s="14">
        <v>0</v>
      </c>
      <c r="H1530" s="14">
        <v>0</v>
      </c>
    </row>
    <row r="1531" spans="1:8" s="27" customFormat="1" ht="31.5" x14ac:dyDescent="0.25">
      <c r="A1531" s="20">
        <v>10</v>
      </c>
      <c r="B1531" s="21" t="s">
        <v>23</v>
      </c>
      <c r="C1531" s="14"/>
      <c r="D1531" s="14"/>
      <c r="E1531" s="14"/>
      <c r="F1531" s="14"/>
      <c r="G1531" s="14"/>
      <c r="H1531" s="14"/>
    </row>
    <row r="1532" spans="1:8" s="27" customFormat="1" ht="31.5" x14ac:dyDescent="0.25">
      <c r="A1532" s="20">
        <v>11</v>
      </c>
      <c r="B1532" s="21" t="s">
        <v>24</v>
      </c>
      <c r="C1532" s="14"/>
      <c r="D1532" s="14"/>
      <c r="E1532" s="14"/>
      <c r="F1532" s="14"/>
      <c r="G1532" s="14"/>
      <c r="H1532" s="14"/>
    </row>
    <row r="1533" spans="1:8" s="27" customFormat="1" ht="47.25" x14ac:dyDescent="0.25">
      <c r="A1533" s="20">
        <v>12</v>
      </c>
      <c r="B1533" s="21" t="s">
        <v>25</v>
      </c>
      <c r="C1533" s="14"/>
      <c r="D1533" s="14"/>
      <c r="E1533" s="14"/>
      <c r="F1533" s="14"/>
      <c r="G1533" s="14"/>
      <c r="H1533" s="14"/>
    </row>
    <row r="1534" spans="1:8" s="27" customFormat="1" ht="15.75" x14ac:dyDescent="0.25">
      <c r="A1534" s="20">
        <v>13</v>
      </c>
      <c r="B1534" s="21" t="s">
        <v>26</v>
      </c>
      <c r="C1534" s="14">
        <v>178.2</v>
      </c>
      <c r="D1534" s="14">
        <v>258.8</v>
      </c>
      <c r="E1534" s="14">
        <v>142.4</v>
      </c>
      <c r="F1534" s="14">
        <v>164.7</v>
      </c>
      <c r="G1534" s="14">
        <v>165.1</v>
      </c>
      <c r="H1534" s="14">
        <v>165.4</v>
      </c>
    </row>
    <row r="1535" spans="1:8" s="27" customFormat="1" ht="15.75" x14ac:dyDescent="0.25">
      <c r="A1535" s="20">
        <v>14</v>
      </c>
      <c r="B1535" s="21" t="s">
        <v>16</v>
      </c>
      <c r="C1535" s="14">
        <v>0</v>
      </c>
      <c r="D1535" s="14">
        <f>D1534/C1534*100</f>
        <v>145.23007856341189</v>
      </c>
      <c r="E1535" s="14">
        <f>E1534/D1534*100</f>
        <v>55.023183925811438</v>
      </c>
      <c r="F1535" s="14">
        <f>F1534/E1534*100</f>
        <v>115.66011235955057</v>
      </c>
      <c r="G1535" s="14">
        <f>G1534/F1534*100</f>
        <v>100.24286581663631</v>
      </c>
      <c r="H1535" s="14">
        <f>H1534/G1534*100</f>
        <v>100.18170805572382</v>
      </c>
    </row>
    <row r="1536" spans="1:8" s="27" customFormat="1" ht="15.75" x14ac:dyDescent="0.25">
      <c r="A1536" s="21"/>
      <c r="B1536" s="28" t="s">
        <v>108</v>
      </c>
      <c r="C1536" s="14"/>
      <c r="D1536" s="14"/>
      <c r="E1536" s="14"/>
      <c r="F1536" s="14"/>
      <c r="G1536" s="14"/>
      <c r="H1536" s="14"/>
    </row>
    <row r="1537" spans="1:8" s="27" customFormat="1" ht="15.75" x14ac:dyDescent="0.25">
      <c r="A1537" s="20">
        <v>1</v>
      </c>
      <c r="B1537" s="21" t="s">
        <v>13</v>
      </c>
      <c r="C1537" s="14">
        <f t="shared" ref="C1537:G1537" si="714">C1538+C1543</f>
        <v>92.300000000000011</v>
      </c>
      <c r="D1537" s="14">
        <f t="shared" si="714"/>
        <v>143.5</v>
      </c>
      <c r="E1537" s="14">
        <f t="shared" si="714"/>
        <v>77.7</v>
      </c>
      <c r="F1537" s="14">
        <f t="shared" si="714"/>
        <v>92.300000000000011</v>
      </c>
      <c r="G1537" s="14">
        <f t="shared" si="714"/>
        <v>93.1</v>
      </c>
      <c r="H1537" s="14">
        <f t="shared" ref="H1537" si="715">H1538+H1543</f>
        <v>93.2</v>
      </c>
    </row>
    <row r="1538" spans="1:8" s="27" customFormat="1" ht="15.75" x14ac:dyDescent="0.25">
      <c r="A1538" s="20">
        <v>2</v>
      </c>
      <c r="B1538" s="21" t="s">
        <v>15</v>
      </c>
      <c r="C1538" s="14">
        <f t="shared" ref="C1538:G1538" si="716">C1540+C1541+C1542</f>
        <v>30</v>
      </c>
      <c r="D1538" s="14">
        <f t="shared" si="716"/>
        <v>33.200000000000003</v>
      </c>
      <c r="E1538" s="14">
        <f t="shared" si="716"/>
        <v>41.1</v>
      </c>
      <c r="F1538" s="14">
        <f t="shared" si="716"/>
        <v>55.7</v>
      </c>
      <c r="G1538" s="14">
        <f t="shared" si="716"/>
        <v>56.5</v>
      </c>
      <c r="H1538" s="14">
        <f t="shared" ref="H1538" si="717">H1540+H1541+H1542</f>
        <v>56.6</v>
      </c>
    </row>
    <row r="1539" spans="1:8" s="27" customFormat="1" ht="15.75" x14ac:dyDescent="0.25">
      <c r="A1539" s="20">
        <v>3</v>
      </c>
      <c r="B1539" s="21" t="s">
        <v>16</v>
      </c>
      <c r="C1539" s="14">
        <v>0</v>
      </c>
      <c r="D1539" s="14">
        <f>D1538/C1538*100</f>
        <v>110.66666666666667</v>
      </c>
      <c r="E1539" s="14">
        <f>E1538/D1538*100</f>
        <v>123.79518072289156</v>
      </c>
      <c r="F1539" s="14">
        <f>F1538/E1538*100</f>
        <v>135.52311435523114</v>
      </c>
      <c r="G1539" s="14">
        <f>G1538/F1538*100</f>
        <v>101.43626570915617</v>
      </c>
      <c r="H1539" s="14">
        <f>H1538/G1538*100</f>
        <v>100.17699115044248</v>
      </c>
    </row>
    <row r="1540" spans="1:8" s="27" customFormat="1" ht="15.75" x14ac:dyDescent="0.25">
      <c r="A1540" s="20">
        <v>4</v>
      </c>
      <c r="B1540" s="21" t="s">
        <v>17</v>
      </c>
      <c r="C1540" s="14">
        <v>29.9</v>
      </c>
      <c r="D1540" s="14">
        <v>33</v>
      </c>
      <c r="E1540" s="14">
        <v>41.1</v>
      </c>
      <c r="F1540" s="14">
        <v>55.7</v>
      </c>
      <c r="G1540" s="14">
        <v>56.5</v>
      </c>
      <c r="H1540" s="14">
        <v>56.6</v>
      </c>
    </row>
    <row r="1541" spans="1:8" s="27" customFormat="1" ht="15.75" x14ac:dyDescent="0.25">
      <c r="A1541" s="20">
        <v>5</v>
      </c>
      <c r="B1541" s="21" t="s">
        <v>18</v>
      </c>
      <c r="C1541" s="14">
        <v>0.1</v>
      </c>
      <c r="D1541" s="14">
        <v>0.2</v>
      </c>
      <c r="E1541" s="14">
        <v>0</v>
      </c>
      <c r="F1541" s="14">
        <v>0</v>
      </c>
      <c r="G1541" s="14">
        <v>0</v>
      </c>
      <c r="H1541" s="14">
        <v>0</v>
      </c>
    </row>
    <row r="1542" spans="1:8" s="27" customFormat="1" ht="31.5" x14ac:dyDescent="0.25">
      <c r="A1542" s="20">
        <v>6</v>
      </c>
      <c r="B1542" s="21" t="s">
        <v>19</v>
      </c>
      <c r="C1542" s="14"/>
      <c r="D1542" s="14"/>
      <c r="E1542" s="14"/>
      <c r="F1542" s="14"/>
      <c r="G1542" s="14"/>
      <c r="H1542" s="14"/>
    </row>
    <row r="1543" spans="1:8" s="27" customFormat="1" ht="15.75" x14ac:dyDescent="0.25">
      <c r="A1543" s="20">
        <v>7</v>
      </c>
      <c r="B1543" s="21" t="s">
        <v>20</v>
      </c>
      <c r="C1543" s="14">
        <f t="shared" ref="C1543:G1543" si="718">C1544+C1545+C1546</f>
        <v>62.300000000000004</v>
      </c>
      <c r="D1543" s="14">
        <f t="shared" si="718"/>
        <v>110.3</v>
      </c>
      <c r="E1543" s="14">
        <f t="shared" si="718"/>
        <v>36.6</v>
      </c>
      <c r="F1543" s="14">
        <f t="shared" si="718"/>
        <v>36.6</v>
      </c>
      <c r="G1543" s="14">
        <f t="shared" si="718"/>
        <v>36.6</v>
      </c>
      <c r="H1543" s="14">
        <f t="shared" ref="H1543" si="719">H1544+H1545+H1546</f>
        <v>36.6</v>
      </c>
    </row>
    <row r="1544" spans="1:8" s="27" customFormat="1" ht="15.75" x14ac:dyDescent="0.25">
      <c r="A1544" s="20">
        <v>8</v>
      </c>
      <c r="B1544" s="21" t="s">
        <v>21</v>
      </c>
      <c r="C1544" s="14">
        <v>36.700000000000003</v>
      </c>
      <c r="D1544" s="14">
        <v>42.5</v>
      </c>
      <c r="E1544" s="14">
        <v>36.6</v>
      </c>
      <c r="F1544" s="14">
        <v>36.6</v>
      </c>
      <c r="G1544" s="14">
        <v>36.6</v>
      </c>
      <c r="H1544" s="14">
        <v>36.6</v>
      </c>
    </row>
    <row r="1545" spans="1:8" s="27" customFormat="1" ht="15.75" x14ac:dyDescent="0.25">
      <c r="A1545" s="20">
        <v>9</v>
      </c>
      <c r="B1545" s="21" t="s">
        <v>22</v>
      </c>
      <c r="C1545" s="14">
        <v>25.6</v>
      </c>
      <c r="D1545" s="14">
        <v>67.8</v>
      </c>
      <c r="E1545" s="14">
        <v>0</v>
      </c>
      <c r="F1545" s="14">
        <v>0</v>
      </c>
      <c r="G1545" s="14">
        <v>0</v>
      </c>
      <c r="H1545" s="14">
        <v>0</v>
      </c>
    </row>
    <row r="1546" spans="1:8" s="27" customFormat="1" ht="31.5" x14ac:dyDescent="0.25">
      <c r="A1546" s="20">
        <v>10</v>
      </c>
      <c r="B1546" s="21" t="s">
        <v>23</v>
      </c>
      <c r="C1546" s="14"/>
      <c r="D1546" s="14"/>
      <c r="E1546" s="14"/>
      <c r="F1546" s="14"/>
      <c r="G1546" s="14"/>
      <c r="H1546" s="14"/>
    </row>
    <row r="1547" spans="1:8" s="27" customFormat="1" ht="31.5" x14ac:dyDescent="0.25">
      <c r="A1547" s="20">
        <v>11</v>
      </c>
      <c r="B1547" s="21" t="s">
        <v>24</v>
      </c>
      <c r="C1547" s="14"/>
      <c r="D1547" s="14"/>
      <c r="E1547" s="14"/>
      <c r="F1547" s="14"/>
      <c r="G1547" s="14"/>
      <c r="H1547" s="14"/>
    </row>
    <row r="1548" spans="1:8" s="27" customFormat="1" ht="47.25" x14ac:dyDescent="0.25">
      <c r="A1548" s="20">
        <v>12</v>
      </c>
      <c r="B1548" s="21" t="s">
        <v>25</v>
      </c>
      <c r="C1548" s="14"/>
      <c r="D1548" s="14"/>
      <c r="E1548" s="14"/>
      <c r="F1548" s="14"/>
      <c r="G1548" s="14"/>
      <c r="H1548" s="14"/>
    </row>
    <row r="1549" spans="1:8" s="27" customFormat="1" ht="15.75" x14ac:dyDescent="0.25">
      <c r="A1549" s="20">
        <v>13</v>
      </c>
      <c r="B1549" s="21" t="s">
        <v>26</v>
      </c>
      <c r="C1549" s="14">
        <v>79.900000000000006</v>
      </c>
      <c r="D1549" s="14">
        <v>153.5</v>
      </c>
      <c r="E1549" s="14">
        <v>77.7</v>
      </c>
      <c r="F1549" s="14">
        <v>92.3</v>
      </c>
      <c r="G1549" s="14">
        <v>93.1</v>
      </c>
      <c r="H1549" s="14">
        <v>93.2</v>
      </c>
    </row>
    <row r="1550" spans="1:8" s="27" customFormat="1" ht="15.75" x14ac:dyDescent="0.25">
      <c r="A1550" s="20">
        <v>14</v>
      </c>
      <c r="B1550" s="21" t="s">
        <v>16</v>
      </c>
      <c r="C1550" s="14">
        <v>0</v>
      </c>
      <c r="D1550" s="14">
        <f>D1549/C1549*100</f>
        <v>192.11514392991239</v>
      </c>
      <c r="E1550" s="14">
        <f>E1549/D1549*100</f>
        <v>50.618892508143318</v>
      </c>
      <c r="F1550" s="14">
        <f>F1549/E1549*100</f>
        <v>118.79021879021879</v>
      </c>
      <c r="G1550" s="14">
        <f>G1549/F1549*100</f>
        <v>100.86673889490791</v>
      </c>
      <c r="H1550" s="14">
        <f>H1549/G1549*100</f>
        <v>100.10741138560688</v>
      </c>
    </row>
    <row r="1551" spans="1:8" s="27" customFormat="1" ht="15.75" x14ac:dyDescent="0.25">
      <c r="A1551" s="21"/>
      <c r="B1551" s="28" t="s">
        <v>109</v>
      </c>
      <c r="C1551" s="14"/>
      <c r="D1551" s="14"/>
      <c r="E1551" s="14"/>
      <c r="F1551" s="14"/>
      <c r="G1551" s="14"/>
      <c r="H1551" s="14"/>
    </row>
    <row r="1552" spans="1:8" s="27" customFormat="1" ht="15.75" x14ac:dyDescent="0.25">
      <c r="A1552" s="20">
        <v>1</v>
      </c>
      <c r="B1552" s="21" t="s">
        <v>13</v>
      </c>
      <c r="C1552" s="14">
        <f t="shared" ref="C1552:G1552" si="720">C1553+C1558</f>
        <v>69.300000000000011</v>
      </c>
      <c r="D1552" s="14">
        <f t="shared" si="720"/>
        <v>183.8</v>
      </c>
      <c r="E1552" s="14">
        <f t="shared" si="720"/>
        <v>64.900000000000006</v>
      </c>
      <c r="F1552" s="14">
        <f t="shared" si="720"/>
        <v>83.3</v>
      </c>
      <c r="G1552" s="14">
        <f t="shared" si="720"/>
        <v>84</v>
      </c>
      <c r="H1552" s="14">
        <f t="shared" ref="H1552" si="721">H1553+H1558</f>
        <v>84.1</v>
      </c>
    </row>
    <row r="1553" spans="1:8" s="27" customFormat="1" ht="15.75" x14ac:dyDescent="0.25">
      <c r="A1553" s="20">
        <v>2</v>
      </c>
      <c r="B1553" s="21" t="s">
        <v>15</v>
      </c>
      <c r="C1553" s="14">
        <f t="shared" ref="C1553:G1553" si="722">C1555+C1556+C1557</f>
        <v>25.6</v>
      </c>
      <c r="D1553" s="14">
        <f t="shared" si="722"/>
        <v>35.9</v>
      </c>
      <c r="E1553" s="14">
        <f t="shared" si="722"/>
        <v>41.4</v>
      </c>
      <c r="F1553" s="14">
        <f t="shared" si="722"/>
        <v>59.8</v>
      </c>
      <c r="G1553" s="14">
        <f t="shared" si="722"/>
        <v>60.5</v>
      </c>
      <c r="H1553" s="14">
        <f t="shared" ref="H1553" si="723">H1555+H1556+H1557</f>
        <v>60.6</v>
      </c>
    </row>
    <row r="1554" spans="1:8" s="27" customFormat="1" ht="15.75" x14ac:dyDescent="0.25">
      <c r="A1554" s="20">
        <v>3</v>
      </c>
      <c r="B1554" s="21" t="s">
        <v>16</v>
      </c>
      <c r="C1554" s="14">
        <v>0</v>
      </c>
      <c r="D1554" s="14">
        <f>D1553/C1553*100</f>
        <v>140.23437499999997</v>
      </c>
      <c r="E1554" s="14">
        <f>E1553/D1553*100</f>
        <v>115.32033426183843</v>
      </c>
      <c r="F1554" s="14">
        <f>F1553/E1553*100</f>
        <v>144.44444444444443</v>
      </c>
      <c r="G1554" s="14">
        <f>G1553/F1553*100</f>
        <v>101.17056856187293</v>
      </c>
      <c r="H1554" s="14">
        <f>H1553/G1553*100</f>
        <v>100.16528925619835</v>
      </c>
    </row>
    <row r="1555" spans="1:8" s="27" customFormat="1" ht="15.75" x14ac:dyDescent="0.25">
      <c r="A1555" s="20">
        <v>4</v>
      </c>
      <c r="B1555" s="21" t="s">
        <v>17</v>
      </c>
      <c r="C1555" s="14">
        <v>25.5</v>
      </c>
      <c r="D1555" s="14">
        <v>35</v>
      </c>
      <c r="E1555" s="14">
        <v>41.4</v>
      </c>
      <c r="F1555" s="14">
        <v>59.8</v>
      </c>
      <c r="G1555" s="14">
        <v>60.5</v>
      </c>
      <c r="H1555" s="14">
        <v>60.6</v>
      </c>
    </row>
    <row r="1556" spans="1:8" s="27" customFormat="1" ht="15.75" x14ac:dyDescent="0.25">
      <c r="A1556" s="20">
        <v>5</v>
      </c>
      <c r="B1556" s="21" t="s">
        <v>18</v>
      </c>
      <c r="C1556" s="14">
        <v>0.1</v>
      </c>
      <c r="D1556" s="14">
        <v>0</v>
      </c>
      <c r="E1556" s="14">
        <v>0</v>
      </c>
      <c r="F1556" s="14">
        <v>0</v>
      </c>
      <c r="G1556" s="14">
        <v>0</v>
      </c>
      <c r="H1556" s="14">
        <v>0</v>
      </c>
    </row>
    <row r="1557" spans="1:8" s="27" customFormat="1" ht="31.5" x14ac:dyDescent="0.25">
      <c r="A1557" s="20">
        <v>6</v>
      </c>
      <c r="B1557" s="21" t="s">
        <v>19</v>
      </c>
      <c r="C1557" s="14"/>
      <c r="D1557" s="14">
        <v>0.9</v>
      </c>
      <c r="E1557" s="14"/>
      <c r="F1557" s="14"/>
      <c r="G1557" s="14"/>
      <c r="H1557" s="14"/>
    </row>
    <row r="1558" spans="1:8" s="27" customFormat="1" ht="15.75" x14ac:dyDescent="0.25">
      <c r="A1558" s="20">
        <v>7</v>
      </c>
      <c r="B1558" s="21" t="s">
        <v>20</v>
      </c>
      <c r="C1558" s="14">
        <f t="shared" ref="C1558:G1558" si="724">C1559+C1560+C1561</f>
        <v>43.7</v>
      </c>
      <c r="D1558" s="14">
        <f t="shared" si="724"/>
        <v>147.9</v>
      </c>
      <c r="E1558" s="14">
        <f t="shared" si="724"/>
        <v>23.5</v>
      </c>
      <c r="F1558" s="14">
        <f t="shared" si="724"/>
        <v>23.5</v>
      </c>
      <c r="G1558" s="14">
        <f t="shared" si="724"/>
        <v>23.5</v>
      </c>
      <c r="H1558" s="14">
        <f t="shared" ref="H1558" si="725">H1559+H1560+H1561</f>
        <v>23.5</v>
      </c>
    </row>
    <row r="1559" spans="1:8" s="27" customFormat="1" ht="15.75" x14ac:dyDescent="0.25">
      <c r="A1559" s="20">
        <v>8</v>
      </c>
      <c r="B1559" s="21" t="s">
        <v>21</v>
      </c>
      <c r="C1559" s="14">
        <v>30.9</v>
      </c>
      <c r="D1559" s="14">
        <v>34.200000000000003</v>
      </c>
      <c r="E1559" s="14">
        <v>23.5</v>
      </c>
      <c r="F1559" s="14">
        <v>23.5</v>
      </c>
      <c r="G1559" s="14">
        <v>23.5</v>
      </c>
      <c r="H1559" s="14">
        <v>23.5</v>
      </c>
    </row>
    <row r="1560" spans="1:8" s="27" customFormat="1" ht="15.75" x14ac:dyDescent="0.25">
      <c r="A1560" s="20">
        <v>9</v>
      </c>
      <c r="B1560" s="21" t="s">
        <v>22</v>
      </c>
      <c r="C1560" s="14">
        <v>12.8</v>
      </c>
      <c r="D1560" s="14">
        <v>113.7</v>
      </c>
      <c r="E1560" s="14">
        <v>0</v>
      </c>
      <c r="F1560" s="14">
        <v>0</v>
      </c>
      <c r="G1560" s="14">
        <v>0</v>
      </c>
      <c r="H1560" s="14">
        <v>0</v>
      </c>
    </row>
    <row r="1561" spans="1:8" s="27" customFormat="1" ht="31.5" x14ac:dyDescent="0.25">
      <c r="A1561" s="20">
        <v>10</v>
      </c>
      <c r="B1561" s="21" t="s">
        <v>23</v>
      </c>
      <c r="C1561" s="14"/>
      <c r="D1561" s="14"/>
      <c r="E1561" s="14"/>
      <c r="F1561" s="14"/>
      <c r="G1561" s="14"/>
      <c r="H1561" s="14"/>
    </row>
    <row r="1562" spans="1:8" s="27" customFormat="1" ht="31.5" x14ac:dyDescent="0.25">
      <c r="A1562" s="20">
        <v>11</v>
      </c>
      <c r="B1562" s="21" t="s">
        <v>24</v>
      </c>
      <c r="C1562" s="14"/>
      <c r="D1562" s="14"/>
      <c r="E1562" s="14"/>
      <c r="F1562" s="14"/>
      <c r="G1562" s="14"/>
      <c r="H1562" s="14"/>
    </row>
    <row r="1563" spans="1:8" s="27" customFormat="1" ht="47.25" x14ac:dyDescent="0.25">
      <c r="A1563" s="20">
        <v>12</v>
      </c>
      <c r="B1563" s="21" t="s">
        <v>25</v>
      </c>
      <c r="C1563" s="14"/>
      <c r="D1563" s="14"/>
      <c r="E1563" s="14"/>
      <c r="F1563" s="14"/>
      <c r="G1563" s="14"/>
      <c r="H1563" s="14"/>
    </row>
    <row r="1564" spans="1:8" s="27" customFormat="1" ht="15.75" x14ac:dyDescent="0.25">
      <c r="A1564" s="20">
        <v>13</v>
      </c>
      <c r="B1564" s="21" t="s">
        <v>26</v>
      </c>
      <c r="C1564" s="14">
        <v>70.400000000000006</v>
      </c>
      <c r="D1564" s="14">
        <v>179.7</v>
      </c>
      <c r="E1564" s="14">
        <v>64.900000000000006</v>
      </c>
      <c r="F1564" s="14">
        <v>83.3</v>
      </c>
      <c r="G1564" s="14">
        <v>84</v>
      </c>
      <c r="H1564" s="14">
        <v>84.1</v>
      </c>
    </row>
    <row r="1565" spans="1:8" s="27" customFormat="1" ht="15.75" x14ac:dyDescent="0.25">
      <c r="A1565" s="20">
        <v>14</v>
      </c>
      <c r="B1565" s="21" t="s">
        <v>16</v>
      </c>
      <c r="C1565" s="14">
        <v>0</v>
      </c>
      <c r="D1565" s="14">
        <f>D1564/C1564*100</f>
        <v>255.25568181818178</v>
      </c>
      <c r="E1565" s="14">
        <f>E1564/D1564*100</f>
        <v>36.115748469671679</v>
      </c>
      <c r="F1565" s="14">
        <f>F1564/E1564*100</f>
        <v>128.35130970724188</v>
      </c>
      <c r="G1565" s="14">
        <f>G1564/F1564*100</f>
        <v>100.84033613445378</v>
      </c>
      <c r="H1565" s="14">
        <f>H1564/G1564*100</f>
        <v>100.11904761904762</v>
      </c>
    </row>
    <row r="1566" spans="1:8" s="27" customFormat="1" ht="15.75" x14ac:dyDescent="0.25">
      <c r="A1566" s="21"/>
      <c r="B1566" s="28" t="s">
        <v>110</v>
      </c>
      <c r="C1566" s="14"/>
      <c r="D1566" s="14"/>
      <c r="E1566" s="14"/>
      <c r="F1566" s="14"/>
      <c r="G1566" s="14"/>
      <c r="H1566" s="14"/>
    </row>
    <row r="1567" spans="1:8" s="27" customFormat="1" ht="15.75" x14ac:dyDescent="0.25">
      <c r="A1567" s="20">
        <v>1</v>
      </c>
      <c r="B1567" s="21" t="s">
        <v>13</v>
      </c>
      <c r="C1567" s="14">
        <f t="shared" ref="C1567:G1567" si="726">C1568+C1573</f>
        <v>81.599999999999994</v>
      </c>
      <c r="D1567" s="14">
        <f t="shared" si="726"/>
        <v>97.600000000000009</v>
      </c>
      <c r="E1567" s="14">
        <f t="shared" si="726"/>
        <v>70.599999999999994</v>
      </c>
      <c r="F1567" s="14">
        <f t="shared" si="726"/>
        <v>77.099999999999994</v>
      </c>
      <c r="G1567" s="14">
        <f t="shared" si="726"/>
        <v>77.099999999999994</v>
      </c>
      <c r="H1567" s="14">
        <f t="shared" ref="H1567" si="727">H1568+H1573</f>
        <v>77.099999999999994</v>
      </c>
    </row>
    <row r="1568" spans="1:8" s="27" customFormat="1" ht="15.75" x14ac:dyDescent="0.25">
      <c r="A1568" s="20">
        <v>2</v>
      </c>
      <c r="B1568" s="21" t="s">
        <v>15</v>
      </c>
      <c r="C1568" s="14">
        <f t="shared" ref="C1568:G1568" si="728">C1570+C1571+C1572</f>
        <v>9.1</v>
      </c>
      <c r="D1568" s="14">
        <f t="shared" si="728"/>
        <v>10.199999999999999</v>
      </c>
      <c r="E1568" s="14">
        <f t="shared" si="728"/>
        <v>13.3</v>
      </c>
      <c r="F1568" s="14">
        <f t="shared" si="728"/>
        <v>19.8</v>
      </c>
      <c r="G1568" s="14">
        <f t="shared" si="728"/>
        <v>19.8</v>
      </c>
      <c r="H1568" s="14">
        <f t="shared" ref="H1568" si="729">H1570+H1571+H1572</f>
        <v>19.8</v>
      </c>
    </row>
    <row r="1569" spans="1:8" s="27" customFormat="1" ht="15.75" x14ac:dyDescent="0.25">
      <c r="A1569" s="20">
        <v>3</v>
      </c>
      <c r="B1569" s="21" t="s">
        <v>16</v>
      </c>
      <c r="C1569" s="14">
        <v>0</v>
      </c>
      <c r="D1569" s="14">
        <f>D1568/C1568*100</f>
        <v>112.08791208791209</v>
      </c>
      <c r="E1569" s="14">
        <f>E1568/D1568*100</f>
        <v>130.39215686274511</v>
      </c>
      <c r="F1569" s="14">
        <f>F1568/E1568*100</f>
        <v>148.87218045112783</v>
      </c>
      <c r="G1569" s="14">
        <f>G1568/F1568*100</f>
        <v>100</v>
      </c>
      <c r="H1569" s="14">
        <f>H1568/G1568*100</f>
        <v>100</v>
      </c>
    </row>
    <row r="1570" spans="1:8" s="27" customFormat="1" ht="15.75" x14ac:dyDescent="0.25">
      <c r="A1570" s="20">
        <v>4</v>
      </c>
      <c r="B1570" s="21" t="s">
        <v>17</v>
      </c>
      <c r="C1570" s="14">
        <v>9.1</v>
      </c>
      <c r="D1570" s="14">
        <v>10.199999999999999</v>
      </c>
      <c r="E1570" s="14">
        <v>13.3</v>
      </c>
      <c r="F1570" s="14">
        <v>19.8</v>
      </c>
      <c r="G1570" s="14">
        <v>19.8</v>
      </c>
      <c r="H1570" s="14">
        <v>19.8</v>
      </c>
    </row>
    <row r="1571" spans="1:8" s="27" customFormat="1" ht="15.75" x14ac:dyDescent="0.25">
      <c r="A1571" s="20">
        <v>5</v>
      </c>
      <c r="B1571" s="21" t="s">
        <v>18</v>
      </c>
      <c r="C1571" s="14">
        <v>0</v>
      </c>
      <c r="D1571" s="14">
        <v>0</v>
      </c>
      <c r="E1571" s="14">
        <v>0</v>
      </c>
      <c r="F1571" s="14">
        <v>0</v>
      </c>
      <c r="G1571" s="14">
        <v>0</v>
      </c>
      <c r="H1571" s="14">
        <v>0</v>
      </c>
    </row>
    <row r="1572" spans="1:8" s="27" customFormat="1" ht="31.5" x14ac:dyDescent="0.25">
      <c r="A1572" s="20">
        <v>6</v>
      </c>
      <c r="B1572" s="21" t="s">
        <v>19</v>
      </c>
      <c r="C1572" s="14"/>
      <c r="D1572" s="14"/>
      <c r="E1572" s="14"/>
      <c r="F1572" s="14"/>
      <c r="G1572" s="14"/>
      <c r="H1572" s="14"/>
    </row>
    <row r="1573" spans="1:8" s="27" customFormat="1" ht="15.75" x14ac:dyDescent="0.25">
      <c r="A1573" s="20">
        <v>7</v>
      </c>
      <c r="B1573" s="21" t="s">
        <v>20</v>
      </c>
      <c r="C1573" s="14">
        <f t="shared" ref="C1573:G1573" si="730">C1574+C1575+C1576</f>
        <v>72.5</v>
      </c>
      <c r="D1573" s="14">
        <f t="shared" si="730"/>
        <v>87.4</v>
      </c>
      <c r="E1573" s="14">
        <f t="shared" si="730"/>
        <v>57.3</v>
      </c>
      <c r="F1573" s="14">
        <f t="shared" si="730"/>
        <v>57.3</v>
      </c>
      <c r="G1573" s="14">
        <f t="shared" si="730"/>
        <v>57.3</v>
      </c>
      <c r="H1573" s="14">
        <f t="shared" ref="H1573" si="731">H1574+H1575+H1576</f>
        <v>57.3</v>
      </c>
    </row>
    <row r="1574" spans="1:8" s="27" customFormat="1" ht="15.75" x14ac:dyDescent="0.25">
      <c r="A1574" s="20">
        <v>8</v>
      </c>
      <c r="B1574" s="21" t="s">
        <v>21</v>
      </c>
      <c r="C1574" s="14">
        <v>38.4</v>
      </c>
      <c r="D1574" s="14">
        <v>55.5</v>
      </c>
      <c r="E1574" s="14">
        <v>57.3</v>
      </c>
      <c r="F1574" s="14">
        <v>57.3</v>
      </c>
      <c r="G1574" s="14">
        <v>57.3</v>
      </c>
      <c r="H1574" s="14">
        <v>57.3</v>
      </c>
    </row>
    <row r="1575" spans="1:8" s="27" customFormat="1" ht="15.75" x14ac:dyDescent="0.25">
      <c r="A1575" s="20">
        <v>9</v>
      </c>
      <c r="B1575" s="21" t="s">
        <v>22</v>
      </c>
      <c r="C1575" s="14">
        <v>34.1</v>
      </c>
      <c r="D1575" s="14">
        <v>31.9</v>
      </c>
      <c r="E1575" s="14">
        <v>0</v>
      </c>
      <c r="F1575" s="14">
        <v>0</v>
      </c>
      <c r="G1575" s="14">
        <v>0</v>
      </c>
      <c r="H1575" s="14">
        <v>0</v>
      </c>
    </row>
    <row r="1576" spans="1:8" s="27" customFormat="1" ht="31.5" x14ac:dyDescent="0.25">
      <c r="A1576" s="20">
        <v>10</v>
      </c>
      <c r="B1576" s="21" t="s">
        <v>23</v>
      </c>
      <c r="C1576" s="14"/>
      <c r="D1576" s="14"/>
      <c r="E1576" s="14"/>
      <c r="F1576" s="14"/>
      <c r="G1576" s="14"/>
      <c r="H1576" s="14"/>
    </row>
    <row r="1577" spans="1:8" s="27" customFormat="1" ht="31.5" x14ac:dyDescent="0.25">
      <c r="A1577" s="20">
        <v>11</v>
      </c>
      <c r="B1577" s="21" t="s">
        <v>24</v>
      </c>
      <c r="C1577" s="14"/>
      <c r="D1577" s="14"/>
      <c r="E1577" s="14"/>
      <c r="F1577" s="14"/>
      <c r="G1577" s="14"/>
      <c r="H1577" s="14"/>
    </row>
    <row r="1578" spans="1:8" s="27" customFormat="1" ht="47.25" x14ac:dyDescent="0.25">
      <c r="A1578" s="20">
        <v>12</v>
      </c>
      <c r="B1578" s="21" t="s">
        <v>25</v>
      </c>
      <c r="C1578" s="14"/>
      <c r="D1578" s="14"/>
      <c r="E1578" s="14"/>
      <c r="F1578" s="14"/>
      <c r="G1578" s="14"/>
      <c r="H1578" s="14"/>
    </row>
    <row r="1579" spans="1:8" s="27" customFormat="1" ht="15.75" x14ac:dyDescent="0.25">
      <c r="A1579" s="20">
        <v>13</v>
      </c>
      <c r="B1579" s="21" t="s">
        <v>26</v>
      </c>
      <c r="C1579" s="14">
        <v>77.599999999999994</v>
      </c>
      <c r="D1579" s="14">
        <v>100.4</v>
      </c>
      <c r="E1579" s="14">
        <v>70.599999999999994</v>
      </c>
      <c r="F1579" s="14">
        <v>77.099999999999994</v>
      </c>
      <c r="G1579" s="14">
        <v>77.099999999999994</v>
      </c>
      <c r="H1579" s="14">
        <v>77.099999999999994</v>
      </c>
    </row>
    <row r="1580" spans="1:8" s="27" customFormat="1" ht="15.75" x14ac:dyDescent="0.25">
      <c r="A1580" s="20">
        <v>14</v>
      </c>
      <c r="B1580" s="21" t="s">
        <v>16</v>
      </c>
      <c r="C1580" s="14">
        <v>0</v>
      </c>
      <c r="D1580" s="14">
        <f>D1579/C1579*100</f>
        <v>129.38144329896909</v>
      </c>
      <c r="E1580" s="14">
        <f>E1579/D1579*100</f>
        <v>70.318725099601593</v>
      </c>
      <c r="F1580" s="14">
        <f>F1579/E1579*100</f>
        <v>109.20679886685551</v>
      </c>
      <c r="G1580" s="14">
        <f>G1579/F1579*100</f>
        <v>100</v>
      </c>
      <c r="H1580" s="14">
        <f>H1579/G1579*100</f>
        <v>100</v>
      </c>
    </row>
    <row r="1581" spans="1:8" s="27" customFormat="1" ht="31.5" x14ac:dyDescent="0.25">
      <c r="A1581" s="21"/>
      <c r="B1581" s="28" t="s">
        <v>111</v>
      </c>
      <c r="C1581" s="14"/>
      <c r="D1581" s="14"/>
      <c r="E1581" s="14"/>
      <c r="F1581" s="14"/>
      <c r="G1581" s="14"/>
      <c r="H1581" s="14"/>
    </row>
    <row r="1582" spans="1:8" s="27" customFormat="1" ht="15.75" x14ac:dyDescent="0.25">
      <c r="A1582" s="20">
        <v>1</v>
      </c>
      <c r="B1582" s="21" t="s">
        <v>13</v>
      </c>
      <c r="C1582" s="14">
        <f t="shared" ref="C1582:G1582" si="732">C1583+C1588</f>
        <v>90.7</v>
      </c>
      <c r="D1582" s="14">
        <f t="shared" si="732"/>
        <v>116.70000000000002</v>
      </c>
      <c r="E1582" s="14">
        <f t="shared" si="732"/>
        <v>80.400000000000006</v>
      </c>
      <c r="F1582" s="14">
        <f t="shared" si="732"/>
        <v>90.5</v>
      </c>
      <c r="G1582" s="14">
        <f t="shared" si="732"/>
        <v>91.2</v>
      </c>
      <c r="H1582" s="14">
        <f t="shared" ref="H1582" si="733">H1583+H1588</f>
        <v>91.5</v>
      </c>
    </row>
    <row r="1583" spans="1:8" s="27" customFormat="1" ht="15.75" x14ac:dyDescent="0.25">
      <c r="A1583" s="20">
        <v>2</v>
      </c>
      <c r="B1583" s="21" t="s">
        <v>15</v>
      </c>
      <c r="C1583" s="14">
        <f t="shared" ref="C1583:G1583" si="734">C1585+C1586+C1587</f>
        <v>24.3</v>
      </c>
      <c r="D1583" s="14">
        <f t="shared" si="734"/>
        <v>30.900000000000002</v>
      </c>
      <c r="E1583" s="14">
        <f t="shared" si="734"/>
        <v>32.9</v>
      </c>
      <c r="F1583" s="14">
        <f t="shared" si="734"/>
        <v>43</v>
      </c>
      <c r="G1583" s="14">
        <f t="shared" si="734"/>
        <v>43.7</v>
      </c>
      <c r="H1583" s="14">
        <f t="shared" ref="H1583" si="735">H1585+H1586+H1587</f>
        <v>44</v>
      </c>
    </row>
    <row r="1584" spans="1:8" s="27" customFormat="1" ht="15.75" x14ac:dyDescent="0.25">
      <c r="A1584" s="20">
        <v>3</v>
      </c>
      <c r="B1584" s="21" t="s">
        <v>16</v>
      </c>
      <c r="C1584" s="14">
        <v>0</v>
      </c>
      <c r="D1584" s="14">
        <f>D1583/C1583*100</f>
        <v>127.16049382716051</v>
      </c>
      <c r="E1584" s="14">
        <f>E1583/D1583*100</f>
        <v>106.4724919093851</v>
      </c>
      <c r="F1584" s="14">
        <f>F1583/E1583*100</f>
        <v>130.69908814589667</v>
      </c>
      <c r="G1584" s="14">
        <f>G1583/F1583*100</f>
        <v>101.6279069767442</v>
      </c>
      <c r="H1584" s="14">
        <f>H1583/G1583*100</f>
        <v>100.68649885583523</v>
      </c>
    </row>
    <row r="1585" spans="1:8" s="27" customFormat="1" ht="15.75" x14ac:dyDescent="0.25">
      <c r="A1585" s="20">
        <v>4</v>
      </c>
      <c r="B1585" s="21" t="s">
        <v>17</v>
      </c>
      <c r="C1585" s="14">
        <v>23.3</v>
      </c>
      <c r="D1585" s="14">
        <v>29.6</v>
      </c>
      <c r="E1585" s="14">
        <v>32.9</v>
      </c>
      <c r="F1585" s="14">
        <v>43</v>
      </c>
      <c r="G1585" s="14">
        <v>43.7</v>
      </c>
      <c r="H1585" s="14">
        <v>44</v>
      </c>
    </row>
    <row r="1586" spans="1:8" s="27" customFormat="1" ht="15.75" x14ac:dyDescent="0.25">
      <c r="A1586" s="20">
        <v>5</v>
      </c>
      <c r="B1586" s="21" t="s">
        <v>18</v>
      </c>
      <c r="C1586" s="14">
        <v>0.1</v>
      </c>
      <c r="D1586" s="14">
        <v>0.2</v>
      </c>
      <c r="E1586" s="14">
        <v>0</v>
      </c>
      <c r="F1586" s="14">
        <v>0</v>
      </c>
      <c r="G1586" s="14">
        <v>0</v>
      </c>
      <c r="H1586" s="14">
        <v>0</v>
      </c>
    </row>
    <row r="1587" spans="1:8" s="27" customFormat="1" ht="31.5" x14ac:dyDescent="0.25">
      <c r="A1587" s="20">
        <v>6</v>
      </c>
      <c r="B1587" s="21" t="s">
        <v>19</v>
      </c>
      <c r="C1587" s="14">
        <v>0.9</v>
      </c>
      <c r="D1587" s="14">
        <v>1.1000000000000001</v>
      </c>
      <c r="E1587" s="14">
        <v>0</v>
      </c>
      <c r="F1587" s="14"/>
      <c r="G1587" s="14"/>
      <c r="H1587" s="14"/>
    </row>
    <row r="1588" spans="1:8" s="27" customFormat="1" ht="15.75" x14ac:dyDescent="0.25">
      <c r="A1588" s="20">
        <v>7</v>
      </c>
      <c r="B1588" s="21" t="s">
        <v>20</v>
      </c>
      <c r="C1588" s="14">
        <f t="shared" ref="C1588:G1588" si="736">C1589+C1590+C1591</f>
        <v>66.400000000000006</v>
      </c>
      <c r="D1588" s="14">
        <f t="shared" si="736"/>
        <v>85.800000000000011</v>
      </c>
      <c r="E1588" s="14">
        <f t="shared" si="736"/>
        <v>47.5</v>
      </c>
      <c r="F1588" s="14">
        <f t="shared" si="736"/>
        <v>47.5</v>
      </c>
      <c r="G1588" s="14">
        <f t="shared" si="736"/>
        <v>47.5</v>
      </c>
      <c r="H1588" s="14">
        <f t="shared" ref="H1588" si="737">H1589+H1590+H1591</f>
        <v>47.5</v>
      </c>
    </row>
    <row r="1589" spans="1:8" s="27" customFormat="1" ht="15.75" x14ac:dyDescent="0.25">
      <c r="A1589" s="20">
        <v>8</v>
      </c>
      <c r="B1589" s="21" t="s">
        <v>21</v>
      </c>
      <c r="C1589" s="14">
        <v>45.7</v>
      </c>
      <c r="D1589" s="14">
        <v>49.6</v>
      </c>
      <c r="E1589" s="14">
        <v>47.5</v>
      </c>
      <c r="F1589" s="14">
        <v>47.5</v>
      </c>
      <c r="G1589" s="14">
        <v>47.5</v>
      </c>
      <c r="H1589" s="14">
        <v>47.5</v>
      </c>
    </row>
    <row r="1590" spans="1:8" s="27" customFormat="1" ht="15.75" x14ac:dyDescent="0.25">
      <c r="A1590" s="20">
        <v>9</v>
      </c>
      <c r="B1590" s="21" t="s">
        <v>22</v>
      </c>
      <c r="C1590" s="14">
        <v>20.7</v>
      </c>
      <c r="D1590" s="14">
        <v>36.200000000000003</v>
      </c>
      <c r="E1590" s="14">
        <v>0</v>
      </c>
      <c r="F1590" s="14">
        <v>0</v>
      </c>
      <c r="G1590" s="14">
        <v>0</v>
      </c>
      <c r="H1590" s="14">
        <v>0</v>
      </c>
    </row>
    <row r="1591" spans="1:8" s="27" customFormat="1" ht="31.5" x14ac:dyDescent="0.25">
      <c r="A1591" s="20">
        <v>10</v>
      </c>
      <c r="B1591" s="21" t="s">
        <v>23</v>
      </c>
      <c r="C1591" s="14"/>
      <c r="D1591" s="14"/>
      <c r="E1591" s="14"/>
      <c r="F1591" s="14"/>
      <c r="G1591" s="14"/>
      <c r="H1591" s="14"/>
    </row>
    <row r="1592" spans="1:8" s="27" customFormat="1" ht="31.5" x14ac:dyDescent="0.25">
      <c r="A1592" s="20">
        <v>11</v>
      </c>
      <c r="B1592" s="21" t="s">
        <v>24</v>
      </c>
      <c r="C1592" s="14"/>
      <c r="D1592" s="14"/>
      <c r="E1592" s="14"/>
      <c r="F1592" s="14"/>
      <c r="G1592" s="14"/>
      <c r="H1592" s="14"/>
    </row>
    <row r="1593" spans="1:8" s="27" customFormat="1" ht="47.25" x14ac:dyDescent="0.25">
      <c r="A1593" s="20">
        <v>12</v>
      </c>
      <c r="B1593" s="21" t="s">
        <v>25</v>
      </c>
      <c r="C1593" s="14"/>
      <c r="D1593" s="14"/>
      <c r="E1593" s="14"/>
      <c r="F1593" s="14"/>
      <c r="G1593" s="14"/>
      <c r="H1593" s="14"/>
    </row>
    <row r="1594" spans="1:8" s="27" customFormat="1" ht="15.75" x14ac:dyDescent="0.25">
      <c r="A1594" s="20">
        <v>13</v>
      </c>
      <c r="B1594" s="21" t="s">
        <v>26</v>
      </c>
      <c r="C1594" s="14">
        <v>83.8</v>
      </c>
      <c r="D1594" s="14">
        <v>120.1</v>
      </c>
      <c r="E1594" s="14">
        <v>80.400000000000006</v>
      </c>
      <c r="F1594" s="14">
        <v>90.5</v>
      </c>
      <c r="G1594" s="14">
        <v>91.2</v>
      </c>
      <c r="H1594" s="14">
        <v>91.5</v>
      </c>
    </row>
    <row r="1595" spans="1:8" s="27" customFormat="1" ht="15.75" x14ac:dyDescent="0.25">
      <c r="A1595" s="20">
        <v>14</v>
      </c>
      <c r="B1595" s="21" t="s">
        <v>16</v>
      </c>
      <c r="C1595" s="14">
        <v>0</v>
      </c>
      <c r="D1595" s="14">
        <f>D1594/C1594*100</f>
        <v>143.31742243436753</v>
      </c>
      <c r="E1595" s="14">
        <f>E1594/D1594*100</f>
        <v>66.944213155703594</v>
      </c>
      <c r="F1595" s="14">
        <f>F1594/E1594*100</f>
        <v>112.56218905472637</v>
      </c>
      <c r="G1595" s="14">
        <f>G1594/F1594*100</f>
        <v>100.77348066298345</v>
      </c>
      <c r="H1595" s="14">
        <f>H1594/G1594*100</f>
        <v>100.32894736842104</v>
      </c>
    </row>
    <row r="1596" spans="1:8" s="27" customFormat="1" ht="15.75" x14ac:dyDescent="0.25">
      <c r="A1596" s="21"/>
      <c r="B1596" s="28" t="s">
        <v>112</v>
      </c>
      <c r="C1596" s="14"/>
      <c r="D1596" s="14"/>
      <c r="E1596" s="14"/>
      <c r="F1596" s="14"/>
      <c r="G1596" s="14"/>
      <c r="H1596" s="14"/>
    </row>
    <row r="1597" spans="1:8" s="27" customFormat="1" ht="15.75" x14ac:dyDescent="0.25">
      <c r="A1597" s="20">
        <v>1</v>
      </c>
      <c r="B1597" s="21" t="s">
        <v>13</v>
      </c>
      <c r="C1597" s="14">
        <f t="shared" ref="C1597:G1597" si="738">C1598+C1603</f>
        <v>120.2</v>
      </c>
      <c r="D1597" s="14">
        <f t="shared" si="738"/>
        <v>156.80000000000001</v>
      </c>
      <c r="E1597" s="14">
        <f t="shared" si="738"/>
        <v>114.5</v>
      </c>
      <c r="F1597" s="14">
        <f t="shared" si="738"/>
        <v>116.8</v>
      </c>
      <c r="G1597" s="14">
        <f t="shared" si="738"/>
        <v>117.5</v>
      </c>
      <c r="H1597" s="14">
        <f t="shared" ref="H1597" si="739">H1598+H1603</f>
        <v>117.8</v>
      </c>
    </row>
    <row r="1598" spans="1:8" s="27" customFormat="1" ht="15.75" x14ac:dyDescent="0.25">
      <c r="A1598" s="20">
        <v>2</v>
      </c>
      <c r="B1598" s="21" t="s">
        <v>15</v>
      </c>
      <c r="C1598" s="14">
        <f t="shared" ref="C1598:G1598" si="740">C1600+C1601+C1602</f>
        <v>63.900000000000006</v>
      </c>
      <c r="D1598" s="14">
        <f t="shared" si="740"/>
        <v>86</v>
      </c>
      <c r="E1598" s="14">
        <f t="shared" si="740"/>
        <v>98.2</v>
      </c>
      <c r="F1598" s="14">
        <f t="shared" si="740"/>
        <v>100.5</v>
      </c>
      <c r="G1598" s="14">
        <f t="shared" si="740"/>
        <v>101.2</v>
      </c>
      <c r="H1598" s="14">
        <f t="shared" ref="H1598" si="741">H1600+H1601+H1602</f>
        <v>101.5</v>
      </c>
    </row>
    <row r="1599" spans="1:8" s="27" customFormat="1" ht="15.75" x14ac:dyDescent="0.25">
      <c r="A1599" s="20">
        <v>3</v>
      </c>
      <c r="B1599" s="21" t="s">
        <v>16</v>
      </c>
      <c r="C1599" s="14">
        <v>0</v>
      </c>
      <c r="D1599" s="14">
        <f>D1598/C1598*100</f>
        <v>134.58528951486696</v>
      </c>
      <c r="E1599" s="14">
        <f>E1598/D1598*100</f>
        <v>114.18604651162792</v>
      </c>
      <c r="F1599" s="14">
        <f>F1598/E1598*100</f>
        <v>102.34215885947047</v>
      </c>
      <c r="G1599" s="14">
        <f>G1598/F1598*100</f>
        <v>100.69651741293532</v>
      </c>
      <c r="H1599" s="14">
        <f>H1598/G1598*100</f>
        <v>100.29644268774702</v>
      </c>
    </row>
    <row r="1600" spans="1:8" s="27" customFormat="1" ht="15.75" x14ac:dyDescent="0.25">
      <c r="A1600" s="20">
        <v>4</v>
      </c>
      <c r="B1600" s="21" t="s">
        <v>17</v>
      </c>
      <c r="C1600" s="14">
        <v>63.7</v>
      </c>
      <c r="D1600" s="14">
        <v>85.1</v>
      </c>
      <c r="E1600" s="14">
        <v>98.2</v>
      </c>
      <c r="F1600" s="14">
        <v>100.5</v>
      </c>
      <c r="G1600" s="14">
        <v>101.2</v>
      </c>
      <c r="H1600" s="14">
        <v>101.5</v>
      </c>
    </row>
    <row r="1601" spans="1:8" s="27" customFormat="1" ht="15.75" x14ac:dyDescent="0.25">
      <c r="A1601" s="20">
        <v>5</v>
      </c>
      <c r="B1601" s="21" t="s">
        <v>18</v>
      </c>
      <c r="C1601" s="14">
        <v>0.1</v>
      </c>
      <c r="D1601" s="14">
        <v>0.2</v>
      </c>
      <c r="E1601" s="14">
        <v>0</v>
      </c>
      <c r="F1601" s="14">
        <v>0</v>
      </c>
      <c r="G1601" s="14">
        <v>0</v>
      </c>
      <c r="H1601" s="14">
        <v>0</v>
      </c>
    </row>
    <row r="1602" spans="1:8" s="27" customFormat="1" ht="31.5" x14ac:dyDescent="0.25">
      <c r="A1602" s="20">
        <v>6</v>
      </c>
      <c r="B1602" s="21" t="s">
        <v>19</v>
      </c>
      <c r="C1602" s="14">
        <v>0.1</v>
      </c>
      <c r="D1602" s="14">
        <v>0.7</v>
      </c>
      <c r="E1602" s="14"/>
      <c r="F1602" s="14"/>
      <c r="G1602" s="14"/>
      <c r="H1602" s="14"/>
    </row>
    <row r="1603" spans="1:8" s="27" customFormat="1" ht="15.75" x14ac:dyDescent="0.25">
      <c r="A1603" s="20">
        <v>7</v>
      </c>
      <c r="B1603" s="21" t="s">
        <v>20</v>
      </c>
      <c r="C1603" s="14">
        <f t="shared" ref="C1603:G1603" si="742">C1604+C1605+C1606</f>
        <v>56.3</v>
      </c>
      <c r="D1603" s="14">
        <f t="shared" si="742"/>
        <v>70.8</v>
      </c>
      <c r="E1603" s="14">
        <f t="shared" si="742"/>
        <v>16.3</v>
      </c>
      <c r="F1603" s="14">
        <f t="shared" si="742"/>
        <v>16.3</v>
      </c>
      <c r="G1603" s="14">
        <f t="shared" si="742"/>
        <v>16.3</v>
      </c>
      <c r="H1603" s="14">
        <f t="shared" ref="H1603" si="743">H1604+H1605+H1606</f>
        <v>16.3</v>
      </c>
    </row>
    <row r="1604" spans="1:8" s="27" customFormat="1" ht="15.75" x14ac:dyDescent="0.25">
      <c r="A1604" s="20">
        <v>8</v>
      </c>
      <c r="B1604" s="21" t="s">
        <v>21</v>
      </c>
      <c r="C1604" s="14">
        <v>27.2</v>
      </c>
      <c r="D1604" s="14">
        <v>31.7</v>
      </c>
      <c r="E1604" s="14">
        <v>16.3</v>
      </c>
      <c r="F1604" s="14">
        <v>16.3</v>
      </c>
      <c r="G1604" s="14">
        <v>16.3</v>
      </c>
      <c r="H1604" s="14">
        <v>16.3</v>
      </c>
    </row>
    <row r="1605" spans="1:8" s="27" customFormat="1" ht="15.75" x14ac:dyDescent="0.25">
      <c r="A1605" s="20">
        <v>9</v>
      </c>
      <c r="B1605" s="21" t="s">
        <v>22</v>
      </c>
      <c r="C1605" s="14">
        <v>29.1</v>
      </c>
      <c r="D1605" s="14">
        <v>39.1</v>
      </c>
      <c r="E1605" s="14">
        <v>0</v>
      </c>
      <c r="F1605" s="14">
        <v>0</v>
      </c>
      <c r="G1605" s="14">
        <v>0</v>
      </c>
      <c r="H1605" s="14">
        <v>0</v>
      </c>
    </row>
    <row r="1606" spans="1:8" s="27" customFormat="1" ht="31.5" x14ac:dyDescent="0.25">
      <c r="A1606" s="20">
        <v>10</v>
      </c>
      <c r="B1606" s="21" t="s">
        <v>23</v>
      </c>
      <c r="C1606" s="14"/>
      <c r="D1606" s="14"/>
      <c r="E1606" s="14"/>
      <c r="F1606" s="14"/>
      <c r="G1606" s="14"/>
      <c r="H1606" s="14"/>
    </row>
    <row r="1607" spans="1:8" s="27" customFormat="1" ht="31.5" x14ac:dyDescent="0.25">
      <c r="A1607" s="20">
        <v>11</v>
      </c>
      <c r="B1607" s="21" t="s">
        <v>24</v>
      </c>
      <c r="C1607" s="14"/>
      <c r="D1607" s="14"/>
      <c r="E1607" s="14"/>
      <c r="F1607" s="14"/>
      <c r="G1607" s="14"/>
      <c r="H1607" s="14"/>
    </row>
    <row r="1608" spans="1:8" s="27" customFormat="1" ht="47.25" x14ac:dyDescent="0.25">
      <c r="A1608" s="20">
        <v>12</v>
      </c>
      <c r="B1608" s="21" t="s">
        <v>25</v>
      </c>
      <c r="C1608" s="14"/>
      <c r="D1608" s="14"/>
      <c r="E1608" s="14"/>
      <c r="F1608" s="14"/>
      <c r="G1608" s="14"/>
      <c r="H1608" s="14"/>
    </row>
    <row r="1609" spans="1:8" s="27" customFormat="1" ht="15.75" x14ac:dyDescent="0.25">
      <c r="A1609" s="20">
        <v>13</v>
      </c>
      <c r="B1609" s="21" t="s">
        <v>26</v>
      </c>
      <c r="C1609" s="14">
        <v>100.5</v>
      </c>
      <c r="D1609" s="14">
        <v>161.1</v>
      </c>
      <c r="E1609" s="14">
        <v>114.5</v>
      </c>
      <c r="F1609" s="14">
        <v>116.8</v>
      </c>
      <c r="G1609" s="14">
        <v>117.5</v>
      </c>
      <c r="H1609" s="14">
        <v>117.8</v>
      </c>
    </row>
    <row r="1610" spans="1:8" s="27" customFormat="1" ht="15.75" x14ac:dyDescent="0.25">
      <c r="A1610" s="20">
        <v>14</v>
      </c>
      <c r="B1610" s="21" t="s">
        <v>16</v>
      </c>
      <c r="C1610" s="14">
        <v>0</v>
      </c>
      <c r="D1610" s="14">
        <f>D1609/C1609*100</f>
        <v>160.29850746268656</v>
      </c>
      <c r="E1610" s="14">
        <f>E1609/D1609*100</f>
        <v>71.073867163252629</v>
      </c>
      <c r="F1610" s="14">
        <f>F1609/E1609*100</f>
        <v>102.00873362445415</v>
      </c>
      <c r="G1610" s="14">
        <f>G1609/F1609*100</f>
        <v>100.59931506849315</v>
      </c>
      <c r="H1610" s="14">
        <f>H1609/G1609*100</f>
        <v>100.25531914893617</v>
      </c>
    </row>
    <row r="1611" spans="1:8" s="27" customFormat="1" ht="15.75" x14ac:dyDescent="0.25">
      <c r="A1611" s="21"/>
      <c r="B1611" s="28" t="s">
        <v>113</v>
      </c>
      <c r="C1611" s="14"/>
      <c r="D1611" s="14"/>
      <c r="E1611" s="14"/>
      <c r="F1611" s="14"/>
      <c r="G1611" s="14"/>
      <c r="H1611" s="14"/>
    </row>
    <row r="1612" spans="1:8" s="27" customFormat="1" ht="15.75" x14ac:dyDescent="0.25">
      <c r="A1612" s="20">
        <v>1</v>
      </c>
      <c r="B1612" s="21" t="s">
        <v>13</v>
      </c>
      <c r="C1612" s="14">
        <f t="shared" ref="C1612:G1612" si="744">C1613+C1618</f>
        <v>88.1</v>
      </c>
      <c r="D1612" s="14">
        <f t="shared" si="744"/>
        <v>95.6</v>
      </c>
      <c r="E1612" s="14">
        <f t="shared" si="744"/>
        <v>54.199999999999996</v>
      </c>
      <c r="F1612" s="14">
        <f t="shared" si="744"/>
        <v>62.199999999999996</v>
      </c>
      <c r="G1612" s="14">
        <f t="shared" si="744"/>
        <v>62.399999999999991</v>
      </c>
      <c r="H1612" s="14">
        <f t="shared" ref="H1612" si="745">H1613+H1618</f>
        <v>62.539999999999992</v>
      </c>
    </row>
    <row r="1613" spans="1:8" s="27" customFormat="1" ht="15.75" x14ac:dyDescent="0.25">
      <c r="A1613" s="20">
        <v>2</v>
      </c>
      <c r="B1613" s="21" t="s">
        <v>15</v>
      </c>
      <c r="C1613" s="14">
        <f t="shared" ref="C1613:G1613" si="746">C1615+C1616+C1617</f>
        <v>13.8</v>
      </c>
      <c r="D1613" s="14">
        <f t="shared" si="746"/>
        <v>12.3</v>
      </c>
      <c r="E1613" s="14">
        <f t="shared" si="746"/>
        <v>15.899999999999999</v>
      </c>
      <c r="F1613" s="14">
        <f t="shared" si="746"/>
        <v>23.9</v>
      </c>
      <c r="G1613" s="14">
        <f t="shared" si="746"/>
        <v>24.099999999999998</v>
      </c>
      <c r="H1613" s="14">
        <f t="shared" ref="H1613" si="747">H1615+H1616+H1617</f>
        <v>24.24</v>
      </c>
    </row>
    <row r="1614" spans="1:8" s="27" customFormat="1" ht="15.75" x14ac:dyDescent="0.25">
      <c r="A1614" s="20">
        <v>3</v>
      </c>
      <c r="B1614" s="21" t="s">
        <v>16</v>
      </c>
      <c r="C1614" s="14">
        <v>0</v>
      </c>
      <c r="D1614" s="14">
        <f>D1613/C1613*100</f>
        <v>89.130434782608688</v>
      </c>
      <c r="E1614" s="14">
        <f>E1613/D1613*100</f>
        <v>129.26829268292681</v>
      </c>
      <c r="F1614" s="14">
        <f>F1613/E1613*100</f>
        <v>150.31446540880503</v>
      </c>
      <c r="G1614" s="14">
        <f>G1613/F1613*100</f>
        <v>100.836820083682</v>
      </c>
      <c r="H1614" s="14">
        <f>H1613/G1613*100</f>
        <v>100.58091286307054</v>
      </c>
    </row>
    <row r="1615" spans="1:8" s="27" customFormat="1" ht="15.75" x14ac:dyDescent="0.25">
      <c r="A1615" s="20">
        <v>4</v>
      </c>
      <c r="B1615" s="21" t="s">
        <v>17</v>
      </c>
      <c r="C1615" s="14">
        <v>12.7</v>
      </c>
      <c r="D1615" s="14">
        <v>10.5</v>
      </c>
      <c r="E1615" s="14">
        <v>15.2</v>
      </c>
      <c r="F1615" s="14">
        <v>23.2</v>
      </c>
      <c r="G1615" s="14">
        <v>23.4</v>
      </c>
      <c r="H1615" s="14">
        <v>23.5</v>
      </c>
    </row>
    <row r="1616" spans="1:8" s="27" customFormat="1" ht="15.75" x14ac:dyDescent="0.25">
      <c r="A1616" s="20">
        <v>5</v>
      </c>
      <c r="B1616" s="21" t="s">
        <v>18</v>
      </c>
      <c r="C1616" s="14">
        <v>0.8</v>
      </c>
      <c r="D1616" s="14">
        <v>0.9</v>
      </c>
      <c r="E1616" s="14">
        <v>0.7</v>
      </c>
      <c r="F1616" s="14">
        <v>0.7</v>
      </c>
      <c r="G1616" s="14">
        <v>0.7</v>
      </c>
      <c r="H1616" s="14">
        <v>0.74</v>
      </c>
    </row>
    <row r="1617" spans="1:8" s="27" customFormat="1" ht="31.5" x14ac:dyDescent="0.25">
      <c r="A1617" s="20">
        <v>6</v>
      </c>
      <c r="B1617" s="21" t="s">
        <v>19</v>
      </c>
      <c r="C1617" s="14">
        <v>0.3</v>
      </c>
      <c r="D1617" s="14">
        <v>0.9</v>
      </c>
      <c r="E1617" s="14"/>
      <c r="F1617" s="14"/>
      <c r="G1617" s="14"/>
      <c r="H1617" s="14"/>
    </row>
    <row r="1618" spans="1:8" s="27" customFormat="1" ht="15.75" x14ac:dyDescent="0.25">
      <c r="A1618" s="20">
        <v>7</v>
      </c>
      <c r="B1618" s="21" t="s">
        <v>20</v>
      </c>
      <c r="C1618" s="14">
        <f t="shared" ref="C1618:G1618" si="748">C1619+C1620+C1621</f>
        <v>74.3</v>
      </c>
      <c r="D1618" s="14">
        <f t="shared" si="748"/>
        <v>83.3</v>
      </c>
      <c r="E1618" s="14">
        <f t="shared" si="748"/>
        <v>38.299999999999997</v>
      </c>
      <c r="F1618" s="14">
        <f t="shared" si="748"/>
        <v>38.299999999999997</v>
      </c>
      <c r="G1618" s="14">
        <f t="shared" si="748"/>
        <v>38.299999999999997</v>
      </c>
      <c r="H1618" s="14">
        <f t="shared" ref="H1618" si="749">H1619+H1620+H1621</f>
        <v>38.299999999999997</v>
      </c>
    </row>
    <row r="1619" spans="1:8" s="27" customFormat="1" ht="15.75" x14ac:dyDescent="0.25">
      <c r="A1619" s="20">
        <v>8</v>
      </c>
      <c r="B1619" s="21" t="s">
        <v>21</v>
      </c>
      <c r="C1619" s="14">
        <v>32.799999999999997</v>
      </c>
      <c r="D1619" s="14">
        <v>39.299999999999997</v>
      </c>
      <c r="E1619" s="14">
        <v>38.299999999999997</v>
      </c>
      <c r="F1619" s="14">
        <v>38.299999999999997</v>
      </c>
      <c r="G1619" s="14">
        <v>38.299999999999997</v>
      </c>
      <c r="H1619" s="14">
        <v>38.299999999999997</v>
      </c>
    </row>
    <row r="1620" spans="1:8" s="27" customFormat="1" ht="15.75" x14ac:dyDescent="0.25">
      <c r="A1620" s="20">
        <v>9</v>
      </c>
      <c r="B1620" s="21" t="s">
        <v>22</v>
      </c>
      <c r="C1620" s="14">
        <v>41.5</v>
      </c>
      <c r="D1620" s="14">
        <v>44</v>
      </c>
      <c r="E1620" s="14">
        <v>0</v>
      </c>
      <c r="F1620" s="14">
        <v>0</v>
      </c>
      <c r="G1620" s="14">
        <v>0</v>
      </c>
      <c r="H1620" s="14">
        <v>0</v>
      </c>
    </row>
    <row r="1621" spans="1:8" s="27" customFormat="1" ht="31.5" x14ac:dyDescent="0.25">
      <c r="A1621" s="20">
        <v>10</v>
      </c>
      <c r="B1621" s="21" t="s">
        <v>23</v>
      </c>
      <c r="C1621" s="14"/>
      <c r="D1621" s="14"/>
      <c r="E1621" s="14"/>
      <c r="F1621" s="14"/>
      <c r="G1621" s="14"/>
      <c r="H1621" s="14"/>
    </row>
    <row r="1622" spans="1:8" s="27" customFormat="1" ht="31.5" x14ac:dyDescent="0.25">
      <c r="A1622" s="20">
        <v>11</v>
      </c>
      <c r="B1622" s="21" t="s">
        <v>24</v>
      </c>
      <c r="C1622" s="14"/>
      <c r="D1622" s="14"/>
      <c r="E1622" s="14"/>
      <c r="F1622" s="14"/>
      <c r="G1622" s="14"/>
      <c r="H1622" s="14"/>
    </row>
    <row r="1623" spans="1:8" s="27" customFormat="1" ht="47.25" x14ac:dyDescent="0.25">
      <c r="A1623" s="20">
        <v>12</v>
      </c>
      <c r="B1623" s="21" t="s">
        <v>25</v>
      </c>
      <c r="C1623" s="14"/>
      <c r="D1623" s="14"/>
      <c r="E1623" s="14"/>
      <c r="F1623" s="14"/>
      <c r="G1623" s="14"/>
      <c r="H1623" s="14"/>
    </row>
    <row r="1624" spans="1:8" s="27" customFormat="1" ht="15.75" x14ac:dyDescent="0.25">
      <c r="A1624" s="20">
        <v>13</v>
      </c>
      <c r="B1624" s="21" t="s">
        <v>26</v>
      </c>
      <c r="C1624" s="14">
        <v>86.6</v>
      </c>
      <c r="D1624" s="14">
        <v>98.3</v>
      </c>
      <c r="E1624" s="14">
        <v>54.2</v>
      </c>
      <c r="F1624" s="14">
        <v>62.2</v>
      </c>
      <c r="G1624" s="14">
        <v>62.4</v>
      </c>
      <c r="H1624" s="14">
        <v>62.5</v>
      </c>
    </row>
    <row r="1625" spans="1:8" s="27" customFormat="1" ht="15.75" x14ac:dyDescent="0.25">
      <c r="A1625" s="20">
        <v>14</v>
      </c>
      <c r="B1625" s="21" t="s">
        <v>16</v>
      </c>
      <c r="C1625" s="14">
        <v>0</v>
      </c>
      <c r="D1625" s="14">
        <f>D1624/C1624*100</f>
        <v>113.51039260969978</v>
      </c>
      <c r="E1625" s="14">
        <f>E1624/D1624*100</f>
        <v>55.137334689725336</v>
      </c>
      <c r="F1625" s="14">
        <f>F1624/E1624*100</f>
        <v>114.76014760147602</v>
      </c>
      <c r="G1625" s="14">
        <f>G1624/F1624*100</f>
        <v>100.32154340836013</v>
      </c>
      <c r="H1625" s="14">
        <f>H1624/G1624*100</f>
        <v>100.16025641025641</v>
      </c>
    </row>
    <row r="1626" spans="1:8" s="27" customFormat="1" ht="15.75" x14ac:dyDescent="0.25">
      <c r="A1626" s="21"/>
      <c r="B1626" s="28" t="s">
        <v>114</v>
      </c>
      <c r="C1626" s="14"/>
      <c r="D1626" s="14"/>
      <c r="E1626" s="14"/>
      <c r="F1626" s="14"/>
      <c r="G1626" s="14"/>
      <c r="H1626" s="14"/>
    </row>
    <row r="1627" spans="1:8" s="27" customFormat="1" ht="15.75" x14ac:dyDescent="0.25">
      <c r="A1627" s="20">
        <v>1</v>
      </c>
      <c r="B1627" s="21" t="s">
        <v>13</v>
      </c>
      <c r="C1627" s="14">
        <f t="shared" ref="C1627:G1627" si="750">C1628+C1633</f>
        <v>43.300000000000004</v>
      </c>
      <c r="D1627" s="14">
        <f t="shared" si="750"/>
        <v>62</v>
      </c>
      <c r="E1627" s="14">
        <f t="shared" si="750"/>
        <v>43.4</v>
      </c>
      <c r="F1627" s="14">
        <f t="shared" si="750"/>
        <v>52.5</v>
      </c>
      <c r="G1627" s="14">
        <f t="shared" si="750"/>
        <v>52.599999999999994</v>
      </c>
      <c r="H1627" s="14">
        <f t="shared" ref="H1627" si="751">H1628+H1633</f>
        <v>52.699999999999996</v>
      </c>
    </row>
    <row r="1628" spans="1:8" s="27" customFormat="1" ht="15.75" x14ac:dyDescent="0.25">
      <c r="A1628" s="20">
        <v>2</v>
      </c>
      <c r="B1628" s="21" t="s">
        <v>15</v>
      </c>
      <c r="C1628" s="14">
        <f t="shared" ref="C1628:G1628" si="752">C1630+C1631+C1632</f>
        <v>3.7</v>
      </c>
      <c r="D1628" s="14">
        <f t="shared" si="752"/>
        <v>3.1</v>
      </c>
      <c r="E1628" s="14">
        <f t="shared" si="752"/>
        <v>3.6</v>
      </c>
      <c r="F1628" s="14">
        <f t="shared" si="752"/>
        <v>12.7</v>
      </c>
      <c r="G1628" s="14">
        <f t="shared" si="752"/>
        <v>12.8</v>
      </c>
      <c r="H1628" s="14">
        <f t="shared" ref="H1628" si="753">H1630+H1631+H1632</f>
        <v>12.9</v>
      </c>
    </row>
    <row r="1629" spans="1:8" s="27" customFormat="1" ht="15.75" x14ac:dyDescent="0.25">
      <c r="A1629" s="20">
        <v>3</v>
      </c>
      <c r="B1629" s="21" t="s">
        <v>16</v>
      </c>
      <c r="C1629" s="14">
        <v>0</v>
      </c>
      <c r="D1629" s="14">
        <f>D1628/C1628*100</f>
        <v>83.78378378378379</v>
      </c>
      <c r="E1629" s="14">
        <f>E1628/D1628*100</f>
        <v>116.12903225806453</v>
      </c>
      <c r="F1629" s="14">
        <f>F1628/E1628*100</f>
        <v>352.77777777777777</v>
      </c>
      <c r="G1629" s="14">
        <f>G1628/F1628*100</f>
        <v>100.78740157480317</v>
      </c>
      <c r="H1629" s="14">
        <f>H1628/G1628*100</f>
        <v>100.78125</v>
      </c>
    </row>
    <row r="1630" spans="1:8" s="27" customFormat="1" ht="15.75" x14ac:dyDescent="0.25">
      <c r="A1630" s="20">
        <v>4</v>
      </c>
      <c r="B1630" s="21" t="s">
        <v>17</v>
      </c>
      <c r="C1630" s="14">
        <v>3.7</v>
      </c>
      <c r="D1630" s="14">
        <v>3</v>
      </c>
      <c r="E1630" s="14">
        <v>3.6</v>
      </c>
      <c r="F1630" s="14">
        <v>12.7</v>
      </c>
      <c r="G1630" s="14">
        <v>12.8</v>
      </c>
      <c r="H1630" s="14">
        <v>12.9</v>
      </c>
    </row>
    <row r="1631" spans="1:8" s="27" customFormat="1" ht="15.75" x14ac:dyDescent="0.25">
      <c r="A1631" s="20">
        <v>5</v>
      </c>
      <c r="B1631" s="21" t="s">
        <v>18</v>
      </c>
      <c r="C1631" s="14">
        <v>0</v>
      </c>
      <c r="D1631" s="14">
        <v>0.1</v>
      </c>
      <c r="E1631" s="14">
        <v>0</v>
      </c>
      <c r="F1631" s="14">
        <v>0</v>
      </c>
      <c r="G1631" s="14">
        <v>0</v>
      </c>
      <c r="H1631" s="14">
        <v>0</v>
      </c>
    </row>
    <row r="1632" spans="1:8" s="27" customFormat="1" ht="31.5" x14ac:dyDescent="0.25">
      <c r="A1632" s="20">
        <v>6</v>
      </c>
      <c r="B1632" s="21" t="s">
        <v>19</v>
      </c>
      <c r="C1632" s="14"/>
      <c r="D1632" s="14"/>
      <c r="E1632" s="14"/>
      <c r="F1632" s="14"/>
      <c r="G1632" s="14"/>
      <c r="H1632" s="14"/>
    </row>
    <row r="1633" spans="1:8" s="27" customFormat="1" ht="15.75" x14ac:dyDescent="0.25">
      <c r="A1633" s="20">
        <v>7</v>
      </c>
      <c r="B1633" s="21" t="s">
        <v>20</v>
      </c>
      <c r="C1633" s="14">
        <f t="shared" ref="C1633:G1633" si="754">C1634+C1635+C1636</f>
        <v>39.6</v>
      </c>
      <c r="D1633" s="14">
        <f t="shared" si="754"/>
        <v>58.9</v>
      </c>
      <c r="E1633" s="14">
        <f t="shared" si="754"/>
        <v>39.799999999999997</v>
      </c>
      <c r="F1633" s="14">
        <f t="shared" si="754"/>
        <v>39.799999999999997</v>
      </c>
      <c r="G1633" s="14">
        <f t="shared" si="754"/>
        <v>39.799999999999997</v>
      </c>
      <c r="H1633" s="14">
        <f t="shared" ref="H1633" si="755">H1634+H1635+H1636</f>
        <v>39.799999999999997</v>
      </c>
    </row>
    <row r="1634" spans="1:8" s="27" customFormat="1" ht="15.75" x14ac:dyDescent="0.25">
      <c r="A1634" s="20">
        <v>8</v>
      </c>
      <c r="B1634" s="21" t="s">
        <v>21</v>
      </c>
      <c r="C1634" s="14">
        <v>29.5</v>
      </c>
      <c r="D1634" s="14">
        <v>35.5</v>
      </c>
      <c r="E1634" s="14">
        <v>39.799999999999997</v>
      </c>
      <c r="F1634" s="14">
        <v>39.799999999999997</v>
      </c>
      <c r="G1634" s="14">
        <v>39.799999999999997</v>
      </c>
      <c r="H1634" s="14">
        <v>39.799999999999997</v>
      </c>
    </row>
    <row r="1635" spans="1:8" s="27" customFormat="1" ht="15.75" x14ac:dyDescent="0.25">
      <c r="A1635" s="20">
        <v>9</v>
      </c>
      <c r="B1635" s="21" t="s">
        <v>22</v>
      </c>
      <c r="C1635" s="14">
        <v>10.1</v>
      </c>
      <c r="D1635" s="14">
        <v>23.4</v>
      </c>
      <c r="E1635" s="14">
        <v>0</v>
      </c>
      <c r="F1635" s="14">
        <v>0</v>
      </c>
      <c r="G1635" s="14">
        <v>0</v>
      </c>
      <c r="H1635" s="14">
        <v>0</v>
      </c>
    </row>
    <row r="1636" spans="1:8" s="27" customFormat="1" ht="31.5" x14ac:dyDescent="0.25">
      <c r="A1636" s="20">
        <v>10</v>
      </c>
      <c r="B1636" s="21" t="s">
        <v>23</v>
      </c>
      <c r="C1636" s="14"/>
      <c r="D1636" s="14"/>
      <c r="E1636" s="14"/>
      <c r="F1636" s="14"/>
      <c r="G1636" s="14"/>
      <c r="H1636" s="14"/>
    </row>
    <row r="1637" spans="1:8" s="27" customFormat="1" ht="31.5" x14ac:dyDescent="0.25">
      <c r="A1637" s="20">
        <v>11</v>
      </c>
      <c r="B1637" s="21" t="s">
        <v>24</v>
      </c>
      <c r="C1637" s="14"/>
      <c r="D1637" s="14"/>
      <c r="E1637" s="14"/>
      <c r="F1637" s="14"/>
      <c r="G1637" s="14"/>
      <c r="H1637" s="14"/>
    </row>
    <row r="1638" spans="1:8" s="27" customFormat="1" ht="47.25" x14ac:dyDescent="0.25">
      <c r="A1638" s="20">
        <v>12</v>
      </c>
      <c r="B1638" s="21" t="s">
        <v>25</v>
      </c>
      <c r="C1638" s="14"/>
      <c r="D1638" s="14"/>
      <c r="E1638" s="14"/>
      <c r="F1638" s="14"/>
      <c r="G1638" s="14"/>
      <c r="H1638" s="14"/>
    </row>
    <row r="1639" spans="1:8" s="27" customFormat="1" ht="15.75" x14ac:dyDescent="0.25">
      <c r="A1639" s="20">
        <v>13</v>
      </c>
      <c r="B1639" s="21" t="s">
        <v>26</v>
      </c>
      <c r="C1639" s="14">
        <v>42.2</v>
      </c>
      <c r="D1639" s="14">
        <v>63.3</v>
      </c>
      <c r="E1639" s="14">
        <v>43.4</v>
      </c>
      <c r="F1639" s="14">
        <v>52.5</v>
      </c>
      <c r="G1639" s="14">
        <v>52.6</v>
      </c>
      <c r="H1639" s="14">
        <v>52.7</v>
      </c>
    </row>
    <row r="1640" spans="1:8" s="27" customFormat="1" ht="15.75" x14ac:dyDescent="0.25">
      <c r="A1640" s="20">
        <v>14</v>
      </c>
      <c r="B1640" s="21" t="s">
        <v>16</v>
      </c>
      <c r="C1640" s="14">
        <v>0</v>
      </c>
      <c r="D1640" s="14">
        <f>D1639/C1639*100</f>
        <v>149.99999999999997</v>
      </c>
      <c r="E1640" s="14">
        <f>E1639/D1639*100</f>
        <v>68.562401263823062</v>
      </c>
      <c r="F1640" s="14">
        <f>F1639/E1639*100</f>
        <v>120.96774193548387</v>
      </c>
      <c r="G1640" s="14">
        <f>G1639/F1639*100</f>
        <v>100.19047619047619</v>
      </c>
      <c r="H1640" s="14">
        <f>H1639/G1639*100</f>
        <v>100.19011406844108</v>
      </c>
    </row>
    <row r="1641" spans="1:8" s="27" customFormat="1" ht="15.75" x14ac:dyDescent="0.25">
      <c r="A1641" s="21"/>
      <c r="B1641" s="28" t="s">
        <v>115</v>
      </c>
      <c r="C1641" s="14"/>
      <c r="D1641" s="14"/>
      <c r="E1641" s="14"/>
      <c r="F1641" s="14"/>
      <c r="G1641" s="14"/>
      <c r="H1641" s="14"/>
    </row>
    <row r="1642" spans="1:8" s="27" customFormat="1" ht="15.75" x14ac:dyDescent="0.25">
      <c r="A1642" s="20">
        <v>1</v>
      </c>
      <c r="B1642" s="21" t="s">
        <v>13</v>
      </c>
      <c r="C1642" s="14">
        <f t="shared" ref="C1642:G1642" si="756">C1643+C1648</f>
        <v>57.699999999999996</v>
      </c>
      <c r="D1642" s="14">
        <f t="shared" si="756"/>
        <v>74.5</v>
      </c>
      <c r="E1642" s="14">
        <f t="shared" si="756"/>
        <v>50.4</v>
      </c>
      <c r="F1642" s="14">
        <f t="shared" si="756"/>
        <v>53.3</v>
      </c>
      <c r="G1642" s="14">
        <f t="shared" si="756"/>
        <v>53.6</v>
      </c>
      <c r="H1642" s="14">
        <f t="shared" ref="H1642" si="757">H1643+H1648</f>
        <v>53.7</v>
      </c>
    </row>
    <row r="1643" spans="1:8" s="27" customFormat="1" ht="15.75" x14ac:dyDescent="0.25">
      <c r="A1643" s="20">
        <v>2</v>
      </c>
      <c r="B1643" s="21" t="s">
        <v>15</v>
      </c>
      <c r="C1643" s="14">
        <f t="shared" ref="C1643:G1643" si="758">C1645+C1646+C1647</f>
        <v>11.799999999999999</v>
      </c>
      <c r="D1643" s="14">
        <f t="shared" si="758"/>
        <v>14.600000000000001</v>
      </c>
      <c r="E1643" s="14">
        <f t="shared" si="758"/>
        <v>14.4</v>
      </c>
      <c r="F1643" s="14">
        <f t="shared" si="758"/>
        <v>17.3</v>
      </c>
      <c r="G1643" s="14">
        <f t="shared" si="758"/>
        <v>17.600000000000001</v>
      </c>
      <c r="H1643" s="14">
        <f t="shared" ref="H1643" si="759">H1645+H1646+H1647</f>
        <v>17.7</v>
      </c>
    </row>
    <row r="1644" spans="1:8" s="27" customFormat="1" ht="15.75" x14ac:dyDescent="0.25">
      <c r="A1644" s="20">
        <v>3</v>
      </c>
      <c r="B1644" s="21" t="s">
        <v>16</v>
      </c>
      <c r="C1644" s="14">
        <v>0</v>
      </c>
      <c r="D1644" s="14">
        <f>D1643/C1643*100</f>
        <v>123.72881355932206</v>
      </c>
      <c r="E1644" s="14">
        <f>E1643/D1643*100</f>
        <v>98.630136986301366</v>
      </c>
      <c r="F1644" s="14">
        <f>F1643/E1643*100</f>
        <v>120.13888888888889</v>
      </c>
      <c r="G1644" s="14">
        <f>G1643/F1643*100</f>
        <v>101.73410404624276</v>
      </c>
      <c r="H1644" s="14">
        <f>H1643/G1643*100</f>
        <v>100.56818181818181</v>
      </c>
    </row>
    <row r="1645" spans="1:8" s="27" customFormat="1" ht="15.75" x14ac:dyDescent="0.25">
      <c r="A1645" s="20">
        <v>4</v>
      </c>
      <c r="B1645" s="21" t="s">
        <v>17</v>
      </c>
      <c r="C1645" s="14">
        <v>10.5</v>
      </c>
      <c r="D1645" s="14">
        <v>12.3</v>
      </c>
      <c r="E1645" s="14">
        <v>14.4</v>
      </c>
      <c r="F1645" s="14">
        <v>17.3</v>
      </c>
      <c r="G1645" s="14">
        <v>17.600000000000001</v>
      </c>
      <c r="H1645" s="14">
        <v>17.7</v>
      </c>
    </row>
    <row r="1646" spans="1:8" s="27" customFormat="1" ht="15.75" x14ac:dyDescent="0.25">
      <c r="A1646" s="20">
        <v>5</v>
      </c>
      <c r="B1646" s="21" t="s">
        <v>18</v>
      </c>
      <c r="C1646" s="14">
        <v>0.6</v>
      </c>
      <c r="D1646" s="14">
        <v>0</v>
      </c>
      <c r="E1646" s="14">
        <v>0</v>
      </c>
      <c r="F1646" s="14">
        <v>0</v>
      </c>
      <c r="G1646" s="14">
        <v>0</v>
      </c>
      <c r="H1646" s="14">
        <v>0</v>
      </c>
    </row>
    <row r="1647" spans="1:8" s="27" customFormat="1" ht="31.5" x14ac:dyDescent="0.25">
      <c r="A1647" s="20">
        <v>6</v>
      </c>
      <c r="B1647" s="21" t="s">
        <v>19</v>
      </c>
      <c r="C1647" s="14">
        <v>0.7</v>
      </c>
      <c r="D1647" s="14">
        <v>2.2999999999999998</v>
      </c>
      <c r="E1647" s="14"/>
      <c r="F1647" s="14"/>
      <c r="G1647" s="14"/>
      <c r="H1647" s="14"/>
    </row>
    <row r="1648" spans="1:8" s="27" customFormat="1" ht="15.75" x14ac:dyDescent="0.25">
      <c r="A1648" s="20">
        <v>7</v>
      </c>
      <c r="B1648" s="21" t="s">
        <v>20</v>
      </c>
      <c r="C1648" s="14">
        <f t="shared" ref="C1648:G1648" si="760">C1649+C1650+C1651</f>
        <v>45.9</v>
      </c>
      <c r="D1648" s="14">
        <f t="shared" si="760"/>
        <v>59.9</v>
      </c>
      <c r="E1648" s="14">
        <f t="shared" si="760"/>
        <v>36</v>
      </c>
      <c r="F1648" s="14">
        <f t="shared" si="760"/>
        <v>36</v>
      </c>
      <c r="G1648" s="14">
        <f t="shared" si="760"/>
        <v>36</v>
      </c>
      <c r="H1648" s="14">
        <f t="shared" ref="H1648" si="761">H1649+H1650+H1651</f>
        <v>36</v>
      </c>
    </row>
    <row r="1649" spans="1:8" s="27" customFormat="1" ht="15.75" x14ac:dyDescent="0.25">
      <c r="A1649" s="20">
        <v>8</v>
      </c>
      <c r="B1649" s="21" t="s">
        <v>21</v>
      </c>
      <c r="C1649" s="14">
        <v>31</v>
      </c>
      <c r="D1649" s="14">
        <v>37</v>
      </c>
      <c r="E1649" s="14">
        <v>36</v>
      </c>
      <c r="F1649" s="14">
        <v>36</v>
      </c>
      <c r="G1649" s="14">
        <v>36</v>
      </c>
      <c r="H1649" s="14">
        <v>36</v>
      </c>
    </row>
    <row r="1650" spans="1:8" s="27" customFormat="1" ht="15.75" x14ac:dyDescent="0.25">
      <c r="A1650" s="20">
        <v>9</v>
      </c>
      <c r="B1650" s="21" t="s">
        <v>22</v>
      </c>
      <c r="C1650" s="14">
        <v>14.9</v>
      </c>
      <c r="D1650" s="14">
        <v>22.9</v>
      </c>
      <c r="E1650" s="14">
        <v>0</v>
      </c>
      <c r="F1650" s="14">
        <v>0</v>
      </c>
      <c r="G1650" s="14">
        <v>0</v>
      </c>
      <c r="H1650" s="14">
        <v>0</v>
      </c>
    </row>
    <row r="1651" spans="1:8" s="27" customFormat="1" ht="31.5" x14ac:dyDescent="0.25">
      <c r="A1651" s="20">
        <v>10</v>
      </c>
      <c r="B1651" s="21" t="s">
        <v>23</v>
      </c>
      <c r="C1651" s="14"/>
      <c r="D1651" s="14"/>
      <c r="E1651" s="14"/>
      <c r="F1651" s="14"/>
      <c r="G1651" s="14"/>
      <c r="H1651" s="14"/>
    </row>
    <row r="1652" spans="1:8" s="27" customFormat="1" ht="31.5" x14ac:dyDescent="0.25">
      <c r="A1652" s="20">
        <v>11</v>
      </c>
      <c r="B1652" s="21" t="s">
        <v>24</v>
      </c>
      <c r="C1652" s="14"/>
      <c r="D1652" s="14"/>
      <c r="E1652" s="14"/>
      <c r="F1652" s="14"/>
      <c r="G1652" s="14"/>
      <c r="H1652" s="14"/>
    </row>
    <row r="1653" spans="1:8" s="27" customFormat="1" ht="47.25" x14ac:dyDescent="0.25">
      <c r="A1653" s="20">
        <v>12</v>
      </c>
      <c r="B1653" s="21" t="s">
        <v>25</v>
      </c>
      <c r="C1653" s="14"/>
      <c r="D1653" s="14"/>
      <c r="E1653" s="14"/>
      <c r="F1653" s="14"/>
      <c r="G1653" s="14"/>
      <c r="H1653" s="14"/>
    </row>
    <row r="1654" spans="1:8" s="27" customFormat="1" ht="15.75" x14ac:dyDescent="0.25">
      <c r="A1654" s="20">
        <v>13</v>
      </c>
      <c r="B1654" s="21" t="s">
        <v>26</v>
      </c>
      <c r="C1654" s="14">
        <v>62.8</v>
      </c>
      <c r="D1654" s="14">
        <v>72.400000000000006</v>
      </c>
      <c r="E1654" s="14">
        <v>50.7</v>
      </c>
      <c r="F1654" s="14">
        <v>53.3</v>
      </c>
      <c r="G1654" s="14">
        <v>53.6</v>
      </c>
      <c r="H1654" s="14">
        <v>53.7</v>
      </c>
    </row>
    <row r="1655" spans="1:8" s="27" customFormat="1" ht="15.75" x14ac:dyDescent="0.25">
      <c r="A1655" s="20">
        <v>14</v>
      </c>
      <c r="B1655" s="21" t="s">
        <v>16</v>
      </c>
      <c r="C1655" s="14">
        <v>0</v>
      </c>
      <c r="D1655" s="14">
        <f>D1654/C1654*100</f>
        <v>115.28662420382167</v>
      </c>
      <c r="E1655" s="14">
        <f>E1654/D1654*100</f>
        <v>70.027624309392266</v>
      </c>
      <c r="F1655" s="14">
        <f>F1654/E1654*100</f>
        <v>105.12820512820511</v>
      </c>
      <c r="G1655" s="14">
        <f>G1654/F1654*100</f>
        <v>100.56285178236399</v>
      </c>
      <c r="H1655" s="14">
        <f>H1654/G1654*100</f>
        <v>100.18656716417911</v>
      </c>
    </row>
    <row r="1656" spans="1:8" s="27" customFormat="1" ht="15.75" x14ac:dyDescent="0.25">
      <c r="A1656" s="21"/>
      <c r="B1656" s="28" t="s">
        <v>116</v>
      </c>
      <c r="C1656" s="14"/>
      <c r="D1656" s="14"/>
      <c r="E1656" s="14"/>
      <c r="F1656" s="14"/>
      <c r="G1656" s="14"/>
      <c r="H1656" s="14"/>
    </row>
    <row r="1657" spans="1:8" s="27" customFormat="1" ht="15.75" x14ac:dyDescent="0.25">
      <c r="A1657" s="20">
        <v>1</v>
      </c>
      <c r="B1657" s="21" t="s">
        <v>13</v>
      </c>
      <c r="C1657" s="14">
        <f t="shared" ref="C1657:G1657" si="762">C1658+C1663</f>
        <v>59.099999999999994</v>
      </c>
      <c r="D1657" s="14">
        <f t="shared" si="762"/>
        <v>61.300000000000004</v>
      </c>
      <c r="E1657" s="14">
        <f t="shared" si="762"/>
        <v>56.400000000000006</v>
      </c>
      <c r="F1657" s="14">
        <f t="shared" si="762"/>
        <v>59.400000000000006</v>
      </c>
      <c r="G1657" s="14">
        <f t="shared" si="762"/>
        <v>57</v>
      </c>
      <c r="H1657" s="14">
        <f t="shared" ref="H1657" si="763">H1658+H1663</f>
        <v>57.2</v>
      </c>
    </row>
    <row r="1658" spans="1:8" s="27" customFormat="1" ht="15.75" x14ac:dyDescent="0.25">
      <c r="A1658" s="20">
        <v>2</v>
      </c>
      <c r="B1658" s="21" t="s">
        <v>15</v>
      </c>
      <c r="C1658" s="14">
        <f t="shared" ref="C1658:G1658" si="764">C1660+C1661+C1662</f>
        <v>16.8</v>
      </c>
      <c r="D1658" s="14">
        <f t="shared" si="764"/>
        <v>17.100000000000001</v>
      </c>
      <c r="E1658" s="14">
        <f t="shared" si="764"/>
        <v>21.2</v>
      </c>
      <c r="F1658" s="14">
        <f t="shared" si="764"/>
        <v>24.2</v>
      </c>
      <c r="G1658" s="14">
        <f t="shared" si="764"/>
        <v>21.8</v>
      </c>
      <c r="H1658" s="14">
        <f t="shared" ref="H1658" si="765">H1660+H1661+H1662</f>
        <v>22</v>
      </c>
    </row>
    <row r="1659" spans="1:8" s="27" customFormat="1" ht="15.75" x14ac:dyDescent="0.25">
      <c r="A1659" s="20">
        <v>3</v>
      </c>
      <c r="B1659" s="21" t="s">
        <v>16</v>
      </c>
      <c r="C1659" s="14">
        <v>0</v>
      </c>
      <c r="D1659" s="14">
        <f>D1658/C1658*100</f>
        <v>101.78571428571428</v>
      </c>
      <c r="E1659" s="14">
        <f>E1658/D1658*100</f>
        <v>123.9766081871345</v>
      </c>
      <c r="F1659" s="14">
        <f>F1658/E1658*100</f>
        <v>114.15094339622642</v>
      </c>
      <c r="G1659" s="14">
        <f>G1658/F1658*100</f>
        <v>90.082644628099189</v>
      </c>
      <c r="H1659" s="14">
        <f>H1658/G1658*100</f>
        <v>100.91743119266054</v>
      </c>
    </row>
    <row r="1660" spans="1:8" s="27" customFormat="1" ht="15.75" x14ac:dyDescent="0.25">
      <c r="A1660" s="20">
        <v>4</v>
      </c>
      <c r="B1660" s="21" t="s">
        <v>17</v>
      </c>
      <c r="C1660" s="14">
        <v>16.8</v>
      </c>
      <c r="D1660" s="14">
        <v>17.100000000000001</v>
      </c>
      <c r="E1660" s="14">
        <v>21.2</v>
      </c>
      <c r="F1660" s="14">
        <v>24.2</v>
      </c>
      <c r="G1660" s="14">
        <v>21.8</v>
      </c>
      <c r="H1660" s="14">
        <v>22</v>
      </c>
    </row>
    <row r="1661" spans="1:8" s="27" customFormat="1" ht="15.75" x14ac:dyDescent="0.25">
      <c r="A1661" s="20">
        <v>5</v>
      </c>
      <c r="B1661" s="21" t="s">
        <v>18</v>
      </c>
      <c r="C1661" s="14">
        <v>0</v>
      </c>
      <c r="D1661" s="14">
        <v>0</v>
      </c>
      <c r="E1661" s="14">
        <v>0</v>
      </c>
      <c r="F1661" s="14">
        <v>0</v>
      </c>
      <c r="G1661" s="14">
        <v>0</v>
      </c>
      <c r="H1661" s="14">
        <v>0</v>
      </c>
    </row>
    <row r="1662" spans="1:8" s="27" customFormat="1" ht="31.5" x14ac:dyDescent="0.25">
      <c r="A1662" s="20">
        <v>6</v>
      </c>
      <c r="B1662" s="21" t="s">
        <v>19</v>
      </c>
      <c r="C1662" s="14"/>
      <c r="D1662" s="14"/>
      <c r="E1662" s="14"/>
      <c r="F1662" s="14"/>
      <c r="G1662" s="14"/>
      <c r="H1662" s="14"/>
    </row>
    <row r="1663" spans="1:8" s="27" customFormat="1" ht="15.75" x14ac:dyDescent="0.25">
      <c r="A1663" s="20">
        <v>7</v>
      </c>
      <c r="B1663" s="21" t="s">
        <v>20</v>
      </c>
      <c r="C1663" s="14">
        <f t="shared" ref="C1663:G1663" si="766">C1664+C1665+C1666</f>
        <v>42.3</v>
      </c>
      <c r="D1663" s="14">
        <f t="shared" si="766"/>
        <v>44.2</v>
      </c>
      <c r="E1663" s="14">
        <f t="shared" si="766"/>
        <v>35.200000000000003</v>
      </c>
      <c r="F1663" s="14">
        <f t="shared" si="766"/>
        <v>35.200000000000003</v>
      </c>
      <c r="G1663" s="14">
        <f t="shared" si="766"/>
        <v>35.200000000000003</v>
      </c>
      <c r="H1663" s="14">
        <f t="shared" ref="H1663" si="767">H1664+H1665+H1666</f>
        <v>35.200000000000003</v>
      </c>
    </row>
    <row r="1664" spans="1:8" s="27" customFormat="1" ht="15.75" x14ac:dyDescent="0.25">
      <c r="A1664" s="20">
        <v>8</v>
      </c>
      <c r="B1664" s="21" t="s">
        <v>21</v>
      </c>
      <c r="C1664" s="14">
        <v>30.8</v>
      </c>
      <c r="D1664" s="14">
        <v>34.1</v>
      </c>
      <c r="E1664" s="14">
        <v>35.200000000000003</v>
      </c>
      <c r="F1664" s="14">
        <v>35.200000000000003</v>
      </c>
      <c r="G1664" s="14">
        <v>35.200000000000003</v>
      </c>
      <c r="H1664" s="14">
        <v>35.200000000000003</v>
      </c>
    </row>
    <row r="1665" spans="1:8" s="27" customFormat="1" ht="15.75" x14ac:dyDescent="0.25">
      <c r="A1665" s="20">
        <v>9</v>
      </c>
      <c r="B1665" s="21" t="s">
        <v>22</v>
      </c>
      <c r="C1665" s="14">
        <v>11.5</v>
      </c>
      <c r="D1665" s="14">
        <v>10.1</v>
      </c>
      <c r="E1665" s="14">
        <v>0</v>
      </c>
      <c r="F1665" s="14">
        <v>0</v>
      </c>
      <c r="G1665" s="14">
        <v>0</v>
      </c>
      <c r="H1665" s="14">
        <v>0</v>
      </c>
    </row>
    <row r="1666" spans="1:8" s="27" customFormat="1" ht="31.5" x14ac:dyDescent="0.25">
      <c r="A1666" s="20">
        <v>10</v>
      </c>
      <c r="B1666" s="21" t="s">
        <v>23</v>
      </c>
      <c r="C1666" s="14"/>
      <c r="D1666" s="14"/>
      <c r="E1666" s="14"/>
      <c r="F1666" s="14"/>
      <c r="G1666" s="14"/>
      <c r="H1666" s="14"/>
    </row>
    <row r="1667" spans="1:8" s="27" customFormat="1" ht="31.5" x14ac:dyDescent="0.25">
      <c r="A1667" s="20">
        <v>11</v>
      </c>
      <c r="B1667" s="21" t="s">
        <v>24</v>
      </c>
      <c r="C1667" s="14"/>
      <c r="D1667" s="14"/>
      <c r="E1667" s="14"/>
      <c r="F1667" s="14"/>
      <c r="G1667" s="14"/>
      <c r="H1667" s="14"/>
    </row>
    <row r="1668" spans="1:8" s="27" customFormat="1" ht="47.25" x14ac:dyDescent="0.25">
      <c r="A1668" s="20">
        <v>12</v>
      </c>
      <c r="B1668" s="21" t="s">
        <v>25</v>
      </c>
      <c r="C1668" s="14"/>
      <c r="D1668" s="14"/>
      <c r="E1668" s="14"/>
      <c r="F1668" s="14"/>
      <c r="G1668" s="14"/>
      <c r="H1668" s="14"/>
    </row>
    <row r="1669" spans="1:8" s="27" customFormat="1" ht="15.75" x14ac:dyDescent="0.25">
      <c r="A1669" s="20">
        <v>13</v>
      </c>
      <c r="B1669" s="21" t="s">
        <v>26</v>
      </c>
      <c r="C1669" s="14">
        <v>55.9</v>
      </c>
      <c r="D1669" s="14">
        <v>67.599999999999994</v>
      </c>
      <c r="E1669" s="14">
        <v>56.4</v>
      </c>
      <c r="F1669" s="14">
        <v>59.4</v>
      </c>
      <c r="G1669" s="14">
        <v>57</v>
      </c>
      <c r="H1669" s="14">
        <v>57.2</v>
      </c>
    </row>
    <row r="1670" spans="1:8" s="27" customFormat="1" ht="15.75" x14ac:dyDescent="0.25">
      <c r="A1670" s="20">
        <v>14</v>
      </c>
      <c r="B1670" s="21" t="s">
        <v>16</v>
      </c>
      <c r="C1670" s="14">
        <v>0</v>
      </c>
      <c r="D1670" s="14">
        <f>D1669/C1669*100</f>
        <v>120.93023255813952</v>
      </c>
      <c r="E1670" s="14">
        <f>E1669/D1669*100</f>
        <v>83.431952662721898</v>
      </c>
      <c r="F1670" s="14">
        <f>F1669/E1669*100</f>
        <v>105.31914893617021</v>
      </c>
      <c r="G1670" s="14">
        <f>G1669/F1669*100</f>
        <v>95.959595959595973</v>
      </c>
      <c r="H1670" s="14">
        <f>H1669/G1669*100</f>
        <v>100.35087719298245</v>
      </c>
    </row>
    <row r="1671" spans="1:8" s="27" customFormat="1" ht="15.75" x14ac:dyDescent="0.25">
      <c r="A1671" s="21"/>
      <c r="B1671" s="28" t="s">
        <v>117</v>
      </c>
      <c r="C1671" s="14"/>
      <c r="D1671" s="14"/>
      <c r="E1671" s="14"/>
      <c r="F1671" s="14"/>
      <c r="G1671" s="14"/>
      <c r="H1671" s="14"/>
    </row>
    <row r="1672" spans="1:8" s="27" customFormat="1" ht="15.75" x14ac:dyDescent="0.25">
      <c r="A1672" s="20">
        <v>1</v>
      </c>
      <c r="B1672" s="21" t="s">
        <v>13</v>
      </c>
      <c r="C1672" s="14">
        <f t="shared" ref="C1672:G1672" si="768">C1673+C1678</f>
        <v>37.1</v>
      </c>
      <c r="D1672" s="14">
        <f t="shared" si="768"/>
        <v>38.700000000000003</v>
      </c>
      <c r="E1672" s="14">
        <f t="shared" si="768"/>
        <v>35.200000000000003</v>
      </c>
      <c r="F1672" s="14">
        <f t="shared" si="768"/>
        <v>40.700000000000003</v>
      </c>
      <c r="G1672" s="14">
        <f t="shared" si="768"/>
        <v>40.700000000000003</v>
      </c>
      <c r="H1672" s="14">
        <f t="shared" ref="H1672" si="769">H1673+H1678</f>
        <v>40.700000000000003</v>
      </c>
    </row>
    <row r="1673" spans="1:8" s="27" customFormat="1" ht="15.75" x14ac:dyDescent="0.25">
      <c r="A1673" s="20">
        <v>2</v>
      </c>
      <c r="B1673" s="21" t="s">
        <v>15</v>
      </c>
      <c r="C1673" s="14">
        <f t="shared" ref="C1673:G1673" si="770">C1675+C1676+C1677</f>
        <v>7.8</v>
      </c>
      <c r="D1673" s="14">
        <f t="shared" si="770"/>
        <v>3</v>
      </c>
      <c r="E1673" s="14">
        <f t="shared" si="770"/>
        <v>3.1</v>
      </c>
      <c r="F1673" s="14">
        <f t="shared" si="770"/>
        <v>8.6</v>
      </c>
      <c r="G1673" s="14">
        <f t="shared" si="770"/>
        <v>8.6</v>
      </c>
      <c r="H1673" s="14">
        <f t="shared" ref="H1673" si="771">H1675+H1676+H1677</f>
        <v>8.6</v>
      </c>
    </row>
    <row r="1674" spans="1:8" s="27" customFormat="1" ht="15.75" x14ac:dyDescent="0.25">
      <c r="A1674" s="20">
        <v>3</v>
      </c>
      <c r="B1674" s="21" t="s">
        <v>16</v>
      </c>
      <c r="C1674" s="14">
        <v>0</v>
      </c>
      <c r="D1674" s="14">
        <f>D1673/C1673*100</f>
        <v>38.461538461538467</v>
      </c>
      <c r="E1674" s="14">
        <f>E1673/D1673*100</f>
        <v>103.33333333333334</v>
      </c>
      <c r="F1674" s="14">
        <f>F1673/E1673*100</f>
        <v>277.41935483870964</v>
      </c>
      <c r="G1674" s="14">
        <f>G1673/F1673*100</f>
        <v>100</v>
      </c>
      <c r="H1674" s="14">
        <f>H1673/G1673*100</f>
        <v>100</v>
      </c>
    </row>
    <row r="1675" spans="1:8" s="27" customFormat="1" ht="15.75" x14ac:dyDescent="0.25">
      <c r="A1675" s="20">
        <v>4</v>
      </c>
      <c r="B1675" s="21" t="s">
        <v>17</v>
      </c>
      <c r="C1675" s="14">
        <v>7.7</v>
      </c>
      <c r="D1675" s="14">
        <v>3</v>
      </c>
      <c r="E1675" s="14">
        <v>3.1</v>
      </c>
      <c r="F1675" s="14">
        <v>8.6</v>
      </c>
      <c r="G1675" s="14">
        <v>8.6</v>
      </c>
      <c r="H1675" s="14">
        <v>8.6</v>
      </c>
    </row>
    <row r="1676" spans="1:8" s="27" customFormat="1" ht="15.75" x14ac:dyDescent="0.25">
      <c r="A1676" s="20">
        <v>5</v>
      </c>
      <c r="B1676" s="21" t="s">
        <v>18</v>
      </c>
      <c r="C1676" s="14">
        <v>0</v>
      </c>
      <c r="D1676" s="14">
        <v>0</v>
      </c>
      <c r="E1676" s="14">
        <v>0</v>
      </c>
      <c r="F1676" s="14">
        <v>0</v>
      </c>
      <c r="G1676" s="14">
        <v>0</v>
      </c>
      <c r="H1676" s="14">
        <v>0</v>
      </c>
    </row>
    <row r="1677" spans="1:8" s="27" customFormat="1" ht="31.5" x14ac:dyDescent="0.25">
      <c r="A1677" s="20">
        <v>6</v>
      </c>
      <c r="B1677" s="21" t="s">
        <v>19</v>
      </c>
      <c r="C1677" s="14">
        <v>0.1</v>
      </c>
      <c r="D1677" s="14"/>
      <c r="E1677" s="14"/>
      <c r="F1677" s="14"/>
      <c r="G1677" s="14"/>
      <c r="H1677" s="14"/>
    </row>
    <row r="1678" spans="1:8" s="27" customFormat="1" ht="15.75" x14ac:dyDescent="0.25">
      <c r="A1678" s="20">
        <v>7</v>
      </c>
      <c r="B1678" s="21" t="s">
        <v>20</v>
      </c>
      <c r="C1678" s="14">
        <f t="shared" ref="C1678:G1678" si="772">C1679+C1680+C1681</f>
        <v>29.3</v>
      </c>
      <c r="D1678" s="14">
        <f t="shared" si="772"/>
        <v>35.700000000000003</v>
      </c>
      <c r="E1678" s="14">
        <f t="shared" si="772"/>
        <v>32.1</v>
      </c>
      <c r="F1678" s="14">
        <f t="shared" si="772"/>
        <v>32.1</v>
      </c>
      <c r="G1678" s="14">
        <f t="shared" si="772"/>
        <v>32.1</v>
      </c>
      <c r="H1678" s="14">
        <f t="shared" ref="H1678" si="773">H1679+H1680+H1681</f>
        <v>32.1</v>
      </c>
    </row>
    <row r="1679" spans="1:8" s="27" customFormat="1" ht="15.75" x14ac:dyDescent="0.25">
      <c r="A1679" s="20">
        <v>8</v>
      </c>
      <c r="B1679" s="21" t="s">
        <v>21</v>
      </c>
      <c r="C1679" s="14">
        <v>20</v>
      </c>
      <c r="D1679" s="14">
        <v>27.8</v>
      </c>
      <c r="E1679" s="14">
        <v>32.1</v>
      </c>
      <c r="F1679" s="14">
        <v>32.1</v>
      </c>
      <c r="G1679" s="14">
        <v>32.1</v>
      </c>
      <c r="H1679" s="14">
        <v>32.1</v>
      </c>
    </row>
    <row r="1680" spans="1:8" s="27" customFormat="1" ht="15.75" x14ac:dyDescent="0.25">
      <c r="A1680" s="20">
        <v>9</v>
      </c>
      <c r="B1680" s="21" t="s">
        <v>22</v>
      </c>
      <c r="C1680" s="14">
        <v>9.3000000000000007</v>
      </c>
      <c r="D1680" s="14">
        <v>7.9</v>
      </c>
      <c r="E1680" s="14">
        <v>0</v>
      </c>
      <c r="F1680" s="14">
        <v>0</v>
      </c>
      <c r="G1680" s="14">
        <v>0</v>
      </c>
      <c r="H1680" s="14">
        <v>0</v>
      </c>
    </row>
    <row r="1681" spans="1:8" s="27" customFormat="1" ht="31.5" x14ac:dyDescent="0.25">
      <c r="A1681" s="20">
        <v>10</v>
      </c>
      <c r="B1681" s="21" t="s">
        <v>23</v>
      </c>
      <c r="C1681" s="14"/>
      <c r="D1681" s="14"/>
      <c r="E1681" s="14"/>
      <c r="F1681" s="14"/>
      <c r="G1681" s="14"/>
      <c r="H1681" s="14"/>
    </row>
    <row r="1682" spans="1:8" s="27" customFormat="1" ht="31.5" x14ac:dyDescent="0.25">
      <c r="A1682" s="20">
        <v>11</v>
      </c>
      <c r="B1682" s="21" t="s">
        <v>24</v>
      </c>
      <c r="C1682" s="14"/>
      <c r="D1682" s="14"/>
      <c r="E1682" s="14"/>
      <c r="F1682" s="14"/>
      <c r="G1682" s="14"/>
      <c r="H1682" s="14"/>
    </row>
    <row r="1683" spans="1:8" s="27" customFormat="1" ht="47.25" x14ac:dyDescent="0.25">
      <c r="A1683" s="20">
        <v>12</v>
      </c>
      <c r="B1683" s="21" t="s">
        <v>25</v>
      </c>
      <c r="C1683" s="14"/>
      <c r="D1683" s="14"/>
      <c r="E1683" s="14"/>
      <c r="F1683" s="14"/>
      <c r="G1683" s="14"/>
      <c r="H1683" s="14"/>
    </row>
    <row r="1684" spans="1:8" s="27" customFormat="1" ht="15.75" x14ac:dyDescent="0.25">
      <c r="A1684" s="20">
        <v>13</v>
      </c>
      <c r="B1684" s="21" t="s">
        <v>26</v>
      </c>
      <c r="C1684" s="14">
        <v>36.4</v>
      </c>
      <c r="D1684" s="14">
        <v>39</v>
      </c>
      <c r="E1684" s="14">
        <v>35.200000000000003</v>
      </c>
      <c r="F1684" s="14">
        <v>40.700000000000003</v>
      </c>
      <c r="G1684" s="14">
        <v>40.700000000000003</v>
      </c>
      <c r="H1684" s="14">
        <v>40.700000000000003</v>
      </c>
    </row>
    <row r="1685" spans="1:8" s="27" customFormat="1" ht="15.75" x14ac:dyDescent="0.25">
      <c r="A1685" s="20">
        <v>14</v>
      </c>
      <c r="B1685" s="21" t="s">
        <v>16</v>
      </c>
      <c r="C1685" s="14">
        <v>0</v>
      </c>
      <c r="D1685" s="14">
        <f>D1684/C1684*100</f>
        <v>107.14285714285714</v>
      </c>
      <c r="E1685" s="14">
        <f>E1684/D1684*100</f>
        <v>90.256410256410263</v>
      </c>
      <c r="F1685" s="14">
        <f>F1684/E1684*100</f>
        <v>115.625</v>
      </c>
      <c r="G1685" s="14">
        <f>G1684/F1684*100</f>
        <v>100</v>
      </c>
      <c r="H1685" s="14">
        <f>H1684/G1684*100</f>
        <v>100</v>
      </c>
    </row>
    <row r="1686" spans="1:8" s="15" customFormat="1" ht="15.75" x14ac:dyDescent="0.25">
      <c r="A1686" s="21"/>
      <c r="B1686" s="28" t="s">
        <v>118</v>
      </c>
      <c r="C1686" s="14"/>
      <c r="D1686" s="14"/>
      <c r="E1686" s="14"/>
      <c r="F1686" s="14"/>
      <c r="G1686" s="14"/>
      <c r="H1686" s="14"/>
    </row>
    <row r="1687" spans="1:8" s="15" customFormat="1" ht="15.75" x14ac:dyDescent="0.25">
      <c r="A1687" s="20">
        <v>1</v>
      </c>
      <c r="B1687" s="21" t="s">
        <v>13</v>
      </c>
      <c r="C1687" s="14">
        <f t="shared" ref="C1687:G1687" si="774">C1688+C1693</f>
        <v>87.1</v>
      </c>
      <c r="D1687" s="14">
        <f t="shared" si="774"/>
        <v>122.49999999999999</v>
      </c>
      <c r="E1687" s="14">
        <f t="shared" si="774"/>
        <v>47.900000000000006</v>
      </c>
      <c r="F1687" s="14">
        <f t="shared" si="774"/>
        <v>60.7</v>
      </c>
      <c r="G1687" s="14">
        <f t="shared" si="774"/>
        <v>61.1</v>
      </c>
      <c r="H1687" s="14">
        <f t="shared" ref="H1687" si="775">H1688+H1693</f>
        <v>61.2</v>
      </c>
    </row>
    <row r="1688" spans="1:8" s="15" customFormat="1" ht="15.75" x14ac:dyDescent="0.25">
      <c r="A1688" s="20">
        <v>2</v>
      </c>
      <c r="B1688" s="21" t="s">
        <v>15</v>
      </c>
      <c r="C1688" s="14">
        <f t="shared" ref="C1688:G1688" si="776">C1690+C1691+C1692</f>
        <v>7</v>
      </c>
      <c r="D1688" s="14">
        <f t="shared" si="776"/>
        <v>20.799999999999997</v>
      </c>
      <c r="E1688" s="14">
        <f t="shared" si="776"/>
        <v>12.8</v>
      </c>
      <c r="F1688" s="14">
        <f t="shared" si="776"/>
        <v>25.6</v>
      </c>
      <c r="G1688" s="14">
        <f t="shared" si="776"/>
        <v>26</v>
      </c>
      <c r="H1688" s="14">
        <f t="shared" ref="H1688" si="777">H1690+H1691+H1692</f>
        <v>26.1</v>
      </c>
    </row>
    <row r="1689" spans="1:8" s="15" customFormat="1" ht="15.75" x14ac:dyDescent="0.25">
      <c r="A1689" s="20">
        <v>3</v>
      </c>
      <c r="B1689" s="21" t="s">
        <v>16</v>
      </c>
      <c r="C1689" s="14">
        <v>0</v>
      </c>
      <c r="D1689" s="14">
        <f>D1688/C1688*100</f>
        <v>297.14285714285711</v>
      </c>
      <c r="E1689" s="14">
        <f>E1688/D1688*100</f>
        <v>61.538461538461554</v>
      </c>
      <c r="F1689" s="14">
        <f>F1688/E1688*100</f>
        <v>200</v>
      </c>
      <c r="G1689" s="14">
        <f>G1688/F1688*100</f>
        <v>101.5625</v>
      </c>
      <c r="H1689" s="14">
        <f>H1688/G1688*100</f>
        <v>100.38461538461539</v>
      </c>
    </row>
    <row r="1690" spans="1:8" s="15" customFormat="1" ht="15.75" x14ac:dyDescent="0.25">
      <c r="A1690" s="20">
        <v>4</v>
      </c>
      <c r="B1690" s="21" t="s">
        <v>17</v>
      </c>
      <c r="C1690" s="14">
        <v>6.9</v>
      </c>
      <c r="D1690" s="14">
        <v>9.5</v>
      </c>
      <c r="E1690" s="14">
        <v>12.8</v>
      </c>
      <c r="F1690" s="14">
        <v>25.6</v>
      </c>
      <c r="G1690" s="14">
        <v>26</v>
      </c>
      <c r="H1690" s="14">
        <v>26.1</v>
      </c>
    </row>
    <row r="1691" spans="1:8" s="15" customFormat="1" ht="15.75" x14ac:dyDescent="0.25">
      <c r="A1691" s="20">
        <v>5</v>
      </c>
      <c r="B1691" s="21" t="s">
        <v>18</v>
      </c>
      <c r="C1691" s="14">
        <v>0.1</v>
      </c>
      <c r="D1691" s="14">
        <v>0.1</v>
      </c>
      <c r="E1691" s="14">
        <v>0</v>
      </c>
      <c r="F1691" s="14">
        <v>0</v>
      </c>
      <c r="G1691" s="14">
        <v>0</v>
      </c>
      <c r="H1691" s="14">
        <v>0</v>
      </c>
    </row>
    <row r="1692" spans="1:8" s="15" customFormat="1" ht="31.5" x14ac:dyDescent="0.25">
      <c r="A1692" s="20">
        <v>6</v>
      </c>
      <c r="B1692" s="21" t="s">
        <v>19</v>
      </c>
      <c r="C1692" s="14"/>
      <c r="D1692" s="14">
        <v>11.2</v>
      </c>
      <c r="E1692" s="14"/>
      <c r="F1692" s="14"/>
      <c r="G1692" s="14"/>
      <c r="H1692" s="14"/>
    </row>
    <row r="1693" spans="1:8" s="15" customFormat="1" ht="15.75" x14ac:dyDescent="0.25">
      <c r="A1693" s="20">
        <v>7</v>
      </c>
      <c r="B1693" s="21" t="s">
        <v>20</v>
      </c>
      <c r="C1693" s="14">
        <f t="shared" ref="C1693:G1693" si="778">C1694+C1695+C1696</f>
        <v>80.099999999999994</v>
      </c>
      <c r="D1693" s="14">
        <f t="shared" si="778"/>
        <v>101.69999999999999</v>
      </c>
      <c r="E1693" s="14">
        <f t="shared" si="778"/>
        <v>35.1</v>
      </c>
      <c r="F1693" s="14">
        <f t="shared" si="778"/>
        <v>35.1</v>
      </c>
      <c r="G1693" s="14">
        <f t="shared" si="778"/>
        <v>35.1</v>
      </c>
      <c r="H1693" s="14">
        <f t="shared" ref="H1693" si="779">H1694+H1695+H1696</f>
        <v>35.1</v>
      </c>
    </row>
    <row r="1694" spans="1:8" s="15" customFormat="1" ht="15.75" x14ac:dyDescent="0.25">
      <c r="A1694" s="20">
        <v>8</v>
      </c>
      <c r="B1694" s="21" t="s">
        <v>21</v>
      </c>
      <c r="C1694" s="14">
        <v>32.4</v>
      </c>
      <c r="D1694" s="14">
        <v>36.1</v>
      </c>
      <c r="E1694" s="14">
        <v>35.1</v>
      </c>
      <c r="F1694" s="14">
        <v>35.1</v>
      </c>
      <c r="G1694" s="14">
        <v>35.1</v>
      </c>
      <c r="H1694" s="14">
        <v>35.1</v>
      </c>
    </row>
    <row r="1695" spans="1:8" s="15" customFormat="1" ht="15.75" x14ac:dyDescent="0.25">
      <c r="A1695" s="20">
        <v>9</v>
      </c>
      <c r="B1695" s="21" t="s">
        <v>22</v>
      </c>
      <c r="C1695" s="14">
        <v>47.7</v>
      </c>
      <c r="D1695" s="14">
        <v>65.599999999999994</v>
      </c>
      <c r="E1695" s="14">
        <v>0</v>
      </c>
      <c r="F1695" s="14">
        <v>0</v>
      </c>
      <c r="G1695" s="14">
        <v>0</v>
      </c>
      <c r="H1695" s="14">
        <v>0</v>
      </c>
    </row>
    <row r="1696" spans="1:8" s="15" customFormat="1" ht="31.5" x14ac:dyDescent="0.25">
      <c r="A1696" s="20">
        <v>10</v>
      </c>
      <c r="B1696" s="21" t="s">
        <v>23</v>
      </c>
      <c r="C1696" s="14"/>
      <c r="D1696" s="14"/>
      <c r="E1696" s="14"/>
      <c r="F1696" s="14"/>
      <c r="G1696" s="14"/>
      <c r="H1696" s="14"/>
    </row>
    <row r="1697" spans="1:8" s="15" customFormat="1" ht="31.5" x14ac:dyDescent="0.25">
      <c r="A1697" s="20">
        <v>11</v>
      </c>
      <c r="B1697" s="21" t="s">
        <v>24</v>
      </c>
      <c r="C1697" s="14"/>
      <c r="D1697" s="14"/>
      <c r="E1697" s="14"/>
      <c r="F1697" s="14"/>
      <c r="G1697" s="14"/>
      <c r="H1697" s="14"/>
    </row>
    <row r="1698" spans="1:8" s="15" customFormat="1" ht="47.25" x14ac:dyDescent="0.25">
      <c r="A1698" s="20">
        <v>12</v>
      </c>
      <c r="B1698" s="21" t="s">
        <v>25</v>
      </c>
      <c r="C1698" s="14"/>
      <c r="D1698" s="14"/>
      <c r="E1698" s="14"/>
      <c r="F1698" s="14"/>
      <c r="G1698" s="14"/>
      <c r="H1698" s="14"/>
    </row>
    <row r="1699" spans="1:8" s="15" customFormat="1" ht="15.75" x14ac:dyDescent="0.25">
      <c r="A1699" s="20">
        <v>13</v>
      </c>
      <c r="B1699" s="21" t="s">
        <v>26</v>
      </c>
      <c r="C1699" s="14">
        <v>105.4</v>
      </c>
      <c r="D1699" s="14">
        <v>108.4</v>
      </c>
      <c r="E1699" s="14">
        <v>47.9</v>
      </c>
      <c r="F1699" s="14">
        <v>60.7</v>
      </c>
      <c r="G1699" s="14">
        <v>61.1</v>
      </c>
      <c r="H1699" s="14">
        <v>61.2</v>
      </c>
    </row>
    <row r="1700" spans="1:8" s="15" customFormat="1" ht="15.75" x14ac:dyDescent="0.25">
      <c r="A1700" s="20">
        <v>14</v>
      </c>
      <c r="B1700" s="21" t="s">
        <v>16</v>
      </c>
      <c r="C1700" s="14">
        <v>0</v>
      </c>
      <c r="D1700" s="14">
        <f>D1699/C1699*100</f>
        <v>102.84629981024669</v>
      </c>
      <c r="E1700" s="14">
        <f>E1699/D1699*100</f>
        <v>44.188191881918812</v>
      </c>
      <c r="F1700" s="14">
        <f>F1699/E1699*100</f>
        <v>126.72233820459292</v>
      </c>
      <c r="G1700" s="14">
        <f>G1699/F1699*100</f>
        <v>100.65897858319603</v>
      </c>
      <c r="H1700" s="14">
        <f>H1699/G1699*100</f>
        <v>100.16366612111294</v>
      </c>
    </row>
    <row r="1701" spans="1:8" s="27" customFormat="1" ht="15.75" x14ac:dyDescent="0.25">
      <c r="A1701" s="21"/>
      <c r="B1701" s="28" t="s">
        <v>119</v>
      </c>
      <c r="C1701" s="14"/>
      <c r="D1701" s="14"/>
      <c r="E1701" s="14"/>
      <c r="F1701" s="14"/>
      <c r="G1701" s="14"/>
      <c r="H1701" s="14"/>
    </row>
    <row r="1702" spans="1:8" s="27" customFormat="1" ht="15.75" x14ac:dyDescent="0.25">
      <c r="A1702" s="20">
        <v>1</v>
      </c>
      <c r="B1702" s="21" t="s">
        <v>13</v>
      </c>
      <c r="C1702" s="14">
        <f t="shared" ref="C1702:G1702" si="780">C1703+C1708</f>
        <v>43.4</v>
      </c>
      <c r="D1702" s="14">
        <f t="shared" si="780"/>
        <v>64.7</v>
      </c>
      <c r="E1702" s="14">
        <f t="shared" si="780"/>
        <v>42.6</v>
      </c>
      <c r="F1702" s="14">
        <f t="shared" si="780"/>
        <v>43.6</v>
      </c>
      <c r="G1702" s="14">
        <f t="shared" si="780"/>
        <v>43.6</v>
      </c>
      <c r="H1702" s="14">
        <f t="shared" ref="H1702" si="781">H1703+H1708</f>
        <v>43.7</v>
      </c>
    </row>
    <row r="1703" spans="1:8" s="27" customFormat="1" ht="15.75" x14ac:dyDescent="0.25">
      <c r="A1703" s="20">
        <v>2</v>
      </c>
      <c r="B1703" s="21" t="s">
        <v>15</v>
      </c>
      <c r="C1703" s="14">
        <f t="shared" ref="C1703:G1703" si="782">C1705+C1706+C1707</f>
        <v>7.1</v>
      </c>
      <c r="D1703" s="14">
        <f t="shared" si="782"/>
        <v>11.999999999999998</v>
      </c>
      <c r="E1703" s="14">
        <f t="shared" si="782"/>
        <v>13.4</v>
      </c>
      <c r="F1703" s="14">
        <f t="shared" si="782"/>
        <v>14.4</v>
      </c>
      <c r="G1703" s="14">
        <f t="shared" si="782"/>
        <v>14.4</v>
      </c>
      <c r="H1703" s="14">
        <f t="shared" ref="H1703" si="783">H1705+H1706+H1707</f>
        <v>14.5</v>
      </c>
    </row>
    <row r="1704" spans="1:8" s="27" customFormat="1" ht="15.75" x14ac:dyDescent="0.25">
      <c r="A1704" s="20">
        <v>3</v>
      </c>
      <c r="B1704" s="21" t="s">
        <v>16</v>
      </c>
      <c r="C1704" s="14">
        <v>0</v>
      </c>
      <c r="D1704" s="14">
        <f>D1703/C1703*100</f>
        <v>169.01408450704224</v>
      </c>
      <c r="E1704" s="14">
        <f>E1703/D1703*100</f>
        <v>111.66666666666669</v>
      </c>
      <c r="F1704" s="14">
        <f>F1703/E1703*100</f>
        <v>107.46268656716418</v>
      </c>
      <c r="G1704" s="14">
        <f>G1703/F1703*100</f>
        <v>100</v>
      </c>
      <c r="H1704" s="14">
        <f>H1703/G1703*100</f>
        <v>100.69444444444444</v>
      </c>
    </row>
    <row r="1705" spans="1:8" s="27" customFormat="1" ht="15.75" x14ac:dyDescent="0.25">
      <c r="A1705" s="20">
        <v>4</v>
      </c>
      <c r="B1705" s="21" t="s">
        <v>17</v>
      </c>
      <c r="C1705" s="14">
        <v>7.1</v>
      </c>
      <c r="D1705" s="14">
        <v>11.7</v>
      </c>
      <c r="E1705" s="14">
        <v>13.4</v>
      </c>
      <c r="F1705" s="14">
        <v>14.4</v>
      </c>
      <c r="G1705" s="14">
        <v>14.4</v>
      </c>
      <c r="H1705" s="14">
        <v>14.5</v>
      </c>
    </row>
    <row r="1706" spans="1:8" s="27" customFormat="1" ht="15.75" x14ac:dyDescent="0.25">
      <c r="A1706" s="20">
        <v>5</v>
      </c>
      <c r="B1706" s="21" t="s">
        <v>18</v>
      </c>
      <c r="C1706" s="14">
        <v>0</v>
      </c>
      <c r="D1706" s="14">
        <v>0.1</v>
      </c>
      <c r="E1706" s="14">
        <v>0</v>
      </c>
      <c r="F1706" s="14">
        <v>0</v>
      </c>
      <c r="G1706" s="14">
        <v>0</v>
      </c>
      <c r="H1706" s="14">
        <v>0</v>
      </c>
    </row>
    <row r="1707" spans="1:8" s="27" customFormat="1" ht="31.5" x14ac:dyDescent="0.25">
      <c r="A1707" s="20">
        <v>6</v>
      </c>
      <c r="B1707" s="21" t="s">
        <v>19</v>
      </c>
      <c r="C1707" s="14"/>
      <c r="D1707" s="14">
        <v>0.2</v>
      </c>
      <c r="E1707" s="14"/>
      <c r="F1707" s="14"/>
      <c r="G1707" s="14"/>
      <c r="H1707" s="14"/>
    </row>
    <row r="1708" spans="1:8" s="27" customFormat="1" ht="15.75" x14ac:dyDescent="0.25">
      <c r="A1708" s="20">
        <v>7</v>
      </c>
      <c r="B1708" s="21" t="s">
        <v>20</v>
      </c>
      <c r="C1708" s="14">
        <f t="shared" ref="C1708:G1708" si="784">C1709+C1710+C1711</f>
        <v>36.299999999999997</v>
      </c>
      <c r="D1708" s="14">
        <f t="shared" si="784"/>
        <v>52.7</v>
      </c>
      <c r="E1708" s="14">
        <f t="shared" si="784"/>
        <v>29.2</v>
      </c>
      <c r="F1708" s="14">
        <f t="shared" si="784"/>
        <v>29.2</v>
      </c>
      <c r="G1708" s="14">
        <f t="shared" si="784"/>
        <v>29.2</v>
      </c>
      <c r="H1708" s="14">
        <f t="shared" ref="H1708" si="785">H1709+H1710+H1711</f>
        <v>29.2</v>
      </c>
    </row>
    <row r="1709" spans="1:8" s="27" customFormat="1" ht="15.75" x14ac:dyDescent="0.25">
      <c r="A1709" s="20">
        <v>8</v>
      </c>
      <c r="B1709" s="21" t="s">
        <v>21</v>
      </c>
      <c r="C1709" s="14">
        <v>25.2</v>
      </c>
      <c r="D1709" s="14">
        <v>31</v>
      </c>
      <c r="E1709" s="14">
        <v>29.2</v>
      </c>
      <c r="F1709" s="14">
        <v>29.2</v>
      </c>
      <c r="G1709" s="14">
        <v>29.2</v>
      </c>
      <c r="H1709" s="14">
        <v>29.2</v>
      </c>
    </row>
    <row r="1710" spans="1:8" s="27" customFormat="1" ht="15.75" x14ac:dyDescent="0.25">
      <c r="A1710" s="20">
        <v>9</v>
      </c>
      <c r="B1710" s="21" t="s">
        <v>22</v>
      </c>
      <c r="C1710" s="14">
        <v>11.1</v>
      </c>
      <c r="D1710" s="14">
        <v>21.7</v>
      </c>
      <c r="E1710" s="14">
        <v>0</v>
      </c>
      <c r="F1710" s="14">
        <v>0</v>
      </c>
      <c r="G1710" s="14">
        <v>0</v>
      </c>
      <c r="H1710" s="14">
        <v>0</v>
      </c>
    </row>
    <row r="1711" spans="1:8" s="27" customFormat="1" ht="31.5" x14ac:dyDescent="0.25">
      <c r="A1711" s="20">
        <v>10</v>
      </c>
      <c r="B1711" s="21" t="s">
        <v>23</v>
      </c>
      <c r="C1711" s="14"/>
      <c r="D1711" s="14"/>
      <c r="E1711" s="14"/>
      <c r="F1711" s="14"/>
      <c r="G1711" s="14"/>
      <c r="H1711" s="14"/>
    </row>
    <row r="1712" spans="1:8" s="27" customFormat="1" ht="31.5" x14ac:dyDescent="0.25">
      <c r="A1712" s="20">
        <v>11</v>
      </c>
      <c r="B1712" s="21" t="s">
        <v>24</v>
      </c>
      <c r="C1712" s="14"/>
      <c r="D1712" s="14"/>
      <c r="E1712" s="14"/>
      <c r="F1712" s="14"/>
      <c r="G1712" s="14"/>
      <c r="H1712" s="14"/>
    </row>
    <row r="1713" spans="1:8" s="27" customFormat="1" ht="47.25" x14ac:dyDescent="0.25">
      <c r="A1713" s="20">
        <v>12</v>
      </c>
      <c r="B1713" s="21" t="s">
        <v>25</v>
      </c>
      <c r="C1713" s="14"/>
      <c r="D1713" s="14"/>
      <c r="E1713" s="14"/>
      <c r="F1713" s="14"/>
      <c r="G1713" s="14"/>
      <c r="H1713" s="14"/>
    </row>
    <row r="1714" spans="1:8" s="27" customFormat="1" ht="15.75" x14ac:dyDescent="0.25">
      <c r="A1714" s="20">
        <v>13</v>
      </c>
      <c r="B1714" s="21" t="s">
        <v>26</v>
      </c>
      <c r="C1714" s="14">
        <v>45.1</v>
      </c>
      <c r="D1714" s="14">
        <v>60</v>
      </c>
      <c r="E1714" s="14">
        <v>42.6</v>
      </c>
      <c r="F1714" s="14">
        <v>43.6</v>
      </c>
      <c r="G1714" s="14">
        <v>43.6</v>
      </c>
      <c r="H1714" s="14">
        <v>43.7</v>
      </c>
    </row>
    <row r="1715" spans="1:8" s="27" customFormat="1" ht="15.75" x14ac:dyDescent="0.25">
      <c r="A1715" s="20">
        <v>14</v>
      </c>
      <c r="B1715" s="21" t="s">
        <v>16</v>
      </c>
      <c r="C1715" s="14">
        <v>0</v>
      </c>
      <c r="D1715" s="14">
        <f>D1714/C1714*100</f>
        <v>133.03769401330376</v>
      </c>
      <c r="E1715" s="14">
        <f>E1714/D1714*100</f>
        <v>71.000000000000014</v>
      </c>
      <c r="F1715" s="14">
        <f>F1714/E1714*100</f>
        <v>102.34741784037557</v>
      </c>
      <c r="G1715" s="14">
        <f>G1714/F1714*100</f>
        <v>100</v>
      </c>
      <c r="H1715" s="14">
        <f>H1714/G1714*100</f>
        <v>100.22935779816513</v>
      </c>
    </row>
    <row r="1716" spans="1:8" s="27" customFormat="1" ht="15.75" x14ac:dyDescent="0.25">
      <c r="A1716" s="21"/>
      <c r="B1716" s="28" t="s">
        <v>120</v>
      </c>
      <c r="C1716" s="14"/>
      <c r="D1716" s="14"/>
      <c r="E1716" s="14"/>
      <c r="F1716" s="14"/>
      <c r="G1716" s="14"/>
      <c r="H1716" s="14"/>
    </row>
    <row r="1717" spans="1:8" s="27" customFormat="1" ht="15.75" x14ac:dyDescent="0.25">
      <c r="A1717" s="20">
        <v>1</v>
      </c>
      <c r="B1717" s="21" t="s">
        <v>13</v>
      </c>
      <c r="C1717" s="14">
        <f t="shared" ref="C1717:G1717" si="786">C1718+C1723</f>
        <v>59.599999999999994</v>
      </c>
      <c r="D1717" s="14">
        <f t="shared" si="786"/>
        <v>75.2</v>
      </c>
      <c r="E1717" s="14">
        <f t="shared" si="786"/>
        <v>46.5</v>
      </c>
      <c r="F1717" s="14">
        <f t="shared" si="786"/>
        <v>56.5</v>
      </c>
      <c r="G1717" s="14">
        <f t="shared" si="786"/>
        <v>56.929167</v>
      </c>
      <c r="H1717" s="14">
        <f t="shared" ref="H1717" si="787">H1718+H1723</f>
        <v>57</v>
      </c>
    </row>
    <row r="1718" spans="1:8" s="27" customFormat="1" ht="15.75" x14ac:dyDescent="0.25">
      <c r="A1718" s="20">
        <v>2</v>
      </c>
      <c r="B1718" s="21" t="s">
        <v>15</v>
      </c>
      <c r="C1718" s="14">
        <f t="shared" ref="C1718:G1718" si="788">C1720+C1721+C1722</f>
        <v>10.7</v>
      </c>
      <c r="D1718" s="14">
        <f t="shared" si="788"/>
        <v>16.3</v>
      </c>
      <c r="E1718" s="14">
        <f t="shared" si="788"/>
        <v>17.3</v>
      </c>
      <c r="F1718" s="14">
        <f t="shared" si="788"/>
        <v>27.3</v>
      </c>
      <c r="G1718" s="14">
        <f t="shared" si="788"/>
        <v>27.7</v>
      </c>
      <c r="H1718" s="14">
        <f t="shared" ref="H1718" si="789">H1720+H1721+H1722</f>
        <v>27.8</v>
      </c>
    </row>
    <row r="1719" spans="1:8" s="27" customFormat="1" ht="15.75" x14ac:dyDescent="0.25">
      <c r="A1719" s="20">
        <v>3</v>
      </c>
      <c r="B1719" s="21" t="s">
        <v>16</v>
      </c>
      <c r="C1719" s="14">
        <v>0</v>
      </c>
      <c r="D1719" s="14">
        <f>D1718/C1718*100</f>
        <v>152.33644859813086</v>
      </c>
      <c r="E1719" s="14">
        <f>E1718/D1718*100</f>
        <v>106.13496932515338</v>
      </c>
      <c r="F1719" s="14">
        <f>F1718/E1718*100</f>
        <v>157.80346820809248</v>
      </c>
      <c r="G1719" s="14">
        <f>G1718/F1718*100</f>
        <v>101.46520146520146</v>
      </c>
      <c r="H1719" s="14">
        <f>H1718/G1718*100</f>
        <v>100.36101083032491</v>
      </c>
    </row>
    <row r="1720" spans="1:8" s="27" customFormat="1" ht="15.75" x14ac:dyDescent="0.25">
      <c r="A1720" s="20">
        <v>4</v>
      </c>
      <c r="B1720" s="21" t="s">
        <v>17</v>
      </c>
      <c r="C1720" s="14">
        <v>10.7</v>
      </c>
      <c r="D1720" s="14">
        <v>14.7</v>
      </c>
      <c r="E1720" s="14">
        <v>17.3</v>
      </c>
      <c r="F1720" s="14">
        <v>27.3</v>
      </c>
      <c r="G1720" s="14">
        <v>27.7</v>
      </c>
      <c r="H1720" s="14">
        <v>27.8</v>
      </c>
    </row>
    <row r="1721" spans="1:8" s="27" customFormat="1" ht="15.75" x14ac:dyDescent="0.25">
      <c r="A1721" s="20">
        <v>5</v>
      </c>
      <c r="B1721" s="21" t="s">
        <v>18</v>
      </c>
      <c r="C1721" s="14">
        <v>0</v>
      </c>
      <c r="D1721" s="14">
        <v>0</v>
      </c>
      <c r="E1721" s="14">
        <v>0</v>
      </c>
      <c r="F1721" s="14">
        <v>0</v>
      </c>
      <c r="G1721" s="14">
        <v>0</v>
      </c>
      <c r="H1721" s="14">
        <v>0</v>
      </c>
    </row>
    <row r="1722" spans="1:8" s="27" customFormat="1" ht="31.5" x14ac:dyDescent="0.25">
      <c r="A1722" s="20">
        <v>6</v>
      </c>
      <c r="B1722" s="21" t="s">
        <v>19</v>
      </c>
      <c r="C1722" s="14"/>
      <c r="D1722" s="14">
        <v>1.6</v>
      </c>
      <c r="E1722" s="14"/>
      <c r="F1722" s="14"/>
      <c r="G1722" s="14"/>
      <c r="H1722" s="14"/>
    </row>
    <row r="1723" spans="1:8" s="27" customFormat="1" ht="15.75" x14ac:dyDescent="0.25">
      <c r="A1723" s="20">
        <v>7</v>
      </c>
      <c r="B1723" s="21" t="s">
        <v>20</v>
      </c>
      <c r="C1723" s="14">
        <f t="shared" ref="C1723:G1723" si="790">C1724+C1725+C1726</f>
        <v>48.9</v>
      </c>
      <c r="D1723" s="14">
        <f t="shared" si="790"/>
        <v>58.900000000000006</v>
      </c>
      <c r="E1723" s="14">
        <f t="shared" si="790"/>
        <v>29.2</v>
      </c>
      <c r="F1723" s="14">
        <f t="shared" si="790"/>
        <v>29.2</v>
      </c>
      <c r="G1723" s="14">
        <f t="shared" si="790"/>
        <v>29.229167</v>
      </c>
      <c r="H1723" s="14">
        <f t="shared" ref="H1723" si="791">H1724+H1725+H1726</f>
        <v>29.2</v>
      </c>
    </row>
    <row r="1724" spans="1:8" s="27" customFormat="1" ht="15.75" x14ac:dyDescent="0.25">
      <c r="A1724" s="20">
        <v>8</v>
      </c>
      <c r="B1724" s="21" t="s">
        <v>21</v>
      </c>
      <c r="C1724" s="14">
        <v>28.9</v>
      </c>
      <c r="D1724" s="14">
        <v>31.6</v>
      </c>
      <c r="E1724" s="14">
        <v>29.2</v>
      </c>
      <c r="F1724" s="14">
        <v>29.2</v>
      </c>
      <c r="G1724" s="14">
        <v>29.229167</v>
      </c>
      <c r="H1724" s="14">
        <v>29.2</v>
      </c>
    </row>
    <row r="1725" spans="1:8" s="27" customFormat="1" ht="15.75" x14ac:dyDescent="0.25">
      <c r="A1725" s="20">
        <v>9</v>
      </c>
      <c r="B1725" s="21" t="s">
        <v>22</v>
      </c>
      <c r="C1725" s="14">
        <v>20</v>
      </c>
      <c r="D1725" s="14">
        <v>27.3</v>
      </c>
      <c r="E1725" s="14">
        <v>0</v>
      </c>
      <c r="F1725" s="14">
        <v>0</v>
      </c>
      <c r="G1725" s="14">
        <v>0</v>
      </c>
      <c r="H1725" s="14">
        <v>0</v>
      </c>
    </row>
    <row r="1726" spans="1:8" s="27" customFormat="1" ht="31.5" x14ac:dyDescent="0.25">
      <c r="A1726" s="20">
        <v>10</v>
      </c>
      <c r="B1726" s="21" t="s">
        <v>23</v>
      </c>
      <c r="C1726" s="14"/>
      <c r="D1726" s="14"/>
      <c r="E1726" s="14"/>
      <c r="F1726" s="14"/>
      <c r="G1726" s="14"/>
      <c r="H1726" s="14"/>
    </row>
    <row r="1727" spans="1:8" s="27" customFormat="1" ht="31.5" x14ac:dyDescent="0.25">
      <c r="A1727" s="20">
        <v>11</v>
      </c>
      <c r="B1727" s="21" t="s">
        <v>24</v>
      </c>
      <c r="C1727" s="14"/>
      <c r="D1727" s="14"/>
      <c r="E1727" s="14"/>
      <c r="F1727" s="14"/>
      <c r="G1727" s="14"/>
      <c r="H1727" s="14"/>
    </row>
    <row r="1728" spans="1:8" s="27" customFormat="1" ht="47.25" x14ac:dyDescent="0.25">
      <c r="A1728" s="20">
        <v>12</v>
      </c>
      <c r="B1728" s="21" t="s">
        <v>25</v>
      </c>
      <c r="C1728" s="14"/>
      <c r="D1728" s="14"/>
      <c r="E1728" s="14"/>
      <c r="F1728" s="14"/>
      <c r="G1728" s="14"/>
      <c r="H1728" s="14"/>
    </row>
    <row r="1729" spans="1:8" s="27" customFormat="1" ht="15.75" x14ac:dyDescent="0.25">
      <c r="A1729" s="20">
        <v>13</v>
      </c>
      <c r="B1729" s="21" t="s">
        <v>26</v>
      </c>
      <c r="C1729" s="14">
        <v>60.3</v>
      </c>
      <c r="D1729" s="14">
        <v>74.099999999999994</v>
      </c>
      <c r="E1729" s="14">
        <v>46.5</v>
      </c>
      <c r="F1729" s="14">
        <v>56.5</v>
      </c>
      <c r="G1729" s="14">
        <v>56.9</v>
      </c>
      <c r="H1729" s="14">
        <v>57</v>
      </c>
    </row>
    <row r="1730" spans="1:8" s="27" customFormat="1" ht="15.75" x14ac:dyDescent="0.25">
      <c r="A1730" s="20">
        <v>14</v>
      </c>
      <c r="B1730" s="21" t="s">
        <v>16</v>
      </c>
      <c r="C1730" s="14">
        <v>0</v>
      </c>
      <c r="D1730" s="14">
        <f>D1729/C1729*100</f>
        <v>122.88557213930349</v>
      </c>
      <c r="E1730" s="14">
        <f>E1729/D1729*100</f>
        <v>62.753036437246969</v>
      </c>
      <c r="F1730" s="14">
        <f>F1729/E1729*100</f>
        <v>121.50537634408603</v>
      </c>
      <c r="G1730" s="14">
        <f>G1729/F1729*100</f>
        <v>100.70796460176992</v>
      </c>
      <c r="H1730" s="14">
        <f>H1729/G1729*100</f>
        <v>100.17574692442884</v>
      </c>
    </row>
    <row r="1731" spans="1:8" s="27" customFormat="1" ht="15.75" x14ac:dyDescent="0.25">
      <c r="A1731" s="21"/>
      <c r="B1731" s="28" t="s">
        <v>121</v>
      </c>
      <c r="C1731" s="14"/>
      <c r="D1731" s="14"/>
      <c r="E1731" s="14"/>
      <c r="F1731" s="14"/>
      <c r="G1731" s="14"/>
      <c r="H1731" s="14"/>
    </row>
    <row r="1732" spans="1:8" s="27" customFormat="1" ht="15.75" x14ac:dyDescent="0.25">
      <c r="A1732" s="20">
        <v>1</v>
      </c>
      <c r="B1732" s="21" t="s">
        <v>13</v>
      </c>
      <c r="C1732" s="14">
        <f t="shared" ref="C1732:G1732" si="792">C1733+C1738</f>
        <v>45.2</v>
      </c>
      <c r="D1732" s="14">
        <f t="shared" si="792"/>
        <v>65.900000000000006</v>
      </c>
      <c r="E1732" s="14">
        <f t="shared" si="792"/>
        <v>45.3</v>
      </c>
      <c r="F1732" s="14">
        <f t="shared" si="792"/>
        <v>45.7</v>
      </c>
      <c r="G1732" s="14">
        <f t="shared" si="792"/>
        <v>45.7</v>
      </c>
      <c r="H1732" s="14">
        <f t="shared" ref="H1732" si="793">H1733+H1738</f>
        <v>45.7</v>
      </c>
    </row>
    <row r="1733" spans="1:8" s="27" customFormat="1" ht="15.75" x14ac:dyDescent="0.25">
      <c r="A1733" s="20">
        <v>2</v>
      </c>
      <c r="B1733" s="21" t="s">
        <v>15</v>
      </c>
      <c r="C1733" s="14">
        <f t="shared" ref="C1733:G1733" si="794">C1735+C1736+C1737</f>
        <v>2.1</v>
      </c>
      <c r="D1733" s="14">
        <f t="shared" si="794"/>
        <v>1.9000000000000001</v>
      </c>
      <c r="E1733" s="14">
        <f t="shared" si="794"/>
        <v>2.2999999999999998</v>
      </c>
      <c r="F1733" s="14">
        <f t="shared" si="794"/>
        <v>2.7</v>
      </c>
      <c r="G1733" s="14">
        <f t="shared" si="794"/>
        <v>2.7</v>
      </c>
      <c r="H1733" s="14">
        <f t="shared" ref="H1733" si="795">H1735+H1736+H1737</f>
        <v>2.7</v>
      </c>
    </row>
    <row r="1734" spans="1:8" s="27" customFormat="1" ht="15.75" x14ac:dyDescent="0.25">
      <c r="A1734" s="20">
        <v>3</v>
      </c>
      <c r="B1734" s="21" t="s">
        <v>16</v>
      </c>
      <c r="C1734" s="14">
        <v>0</v>
      </c>
      <c r="D1734" s="14">
        <f>D1733/C1733*100</f>
        <v>90.476190476190482</v>
      </c>
      <c r="E1734" s="14">
        <f>E1733/D1733*100</f>
        <v>121.05263157894734</v>
      </c>
      <c r="F1734" s="14">
        <f>F1733/E1733*100</f>
        <v>117.39130434782609</v>
      </c>
      <c r="G1734" s="14">
        <f>G1733/F1733*100</f>
        <v>100</v>
      </c>
      <c r="H1734" s="14">
        <f>H1733/G1733*100</f>
        <v>100</v>
      </c>
    </row>
    <row r="1735" spans="1:8" s="27" customFormat="1" ht="15.75" x14ac:dyDescent="0.25">
      <c r="A1735" s="20">
        <v>4</v>
      </c>
      <c r="B1735" s="21" t="s">
        <v>17</v>
      </c>
      <c r="C1735" s="14">
        <v>2</v>
      </c>
      <c r="D1735" s="14">
        <v>1.8</v>
      </c>
      <c r="E1735" s="14">
        <v>2.2999999999999998</v>
      </c>
      <c r="F1735" s="14">
        <v>2.7</v>
      </c>
      <c r="G1735" s="14">
        <v>2.7</v>
      </c>
      <c r="H1735" s="14">
        <v>2.7</v>
      </c>
    </row>
    <row r="1736" spans="1:8" s="27" customFormat="1" ht="15.75" x14ac:dyDescent="0.25">
      <c r="A1736" s="20">
        <v>5</v>
      </c>
      <c r="B1736" s="21" t="s">
        <v>18</v>
      </c>
      <c r="C1736" s="14">
        <v>0.1</v>
      </c>
      <c r="D1736" s="14">
        <v>0.1</v>
      </c>
      <c r="E1736" s="14">
        <v>0</v>
      </c>
      <c r="F1736" s="14">
        <v>0</v>
      </c>
      <c r="G1736" s="14">
        <v>0</v>
      </c>
      <c r="H1736" s="14">
        <v>0</v>
      </c>
    </row>
    <row r="1737" spans="1:8" s="27" customFormat="1" ht="31.5" x14ac:dyDescent="0.25">
      <c r="A1737" s="20">
        <v>6</v>
      </c>
      <c r="B1737" s="21" t="s">
        <v>19</v>
      </c>
      <c r="C1737" s="14"/>
      <c r="D1737" s="14"/>
      <c r="E1737" s="14"/>
      <c r="F1737" s="14"/>
      <c r="G1737" s="14"/>
      <c r="H1737" s="14"/>
    </row>
    <row r="1738" spans="1:8" s="27" customFormat="1" ht="15.75" x14ac:dyDescent="0.25">
      <c r="A1738" s="20">
        <v>7</v>
      </c>
      <c r="B1738" s="21" t="s">
        <v>20</v>
      </c>
      <c r="C1738" s="14">
        <f t="shared" ref="C1738:G1738" si="796">C1739+C1740+C1741</f>
        <v>43.1</v>
      </c>
      <c r="D1738" s="14">
        <f t="shared" si="796"/>
        <v>64</v>
      </c>
      <c r="E1738" s="14">
        <f t="shared" si="796"/>
        <v>43</v>
      </c>
      <c r="F1738" s="14">
        <f t="shared" si="796"/>
        <v>43</v>
      </c>
      <c r="G1738" s="14">
        <f t="shared" si="796"/>
        <v>43</v>
      </c>
      <c r="H1738" s="14">
        <f t="shared" ref="H1738" si="797">H1739+H1740+H1741</f>
        <v>43</v>
      </c>
    </row>
    <row r="1739" spans="1:8" s="27" customFormat="1" ht="15.75" x14ac:dyDescent="0.25">
      <c r="A1739" s="20">
        <v>8</v>
      </c>
      <c r="B1739" s="21" t="s">
        <v>21</v>
      </c>
      <c r="C1739" s="14">
        <v>31.5</v>
      </c>
      <c r="D1739" s="14">
        <v>38.700000000000003</v>
      </c>
      <c r="E1739" s="14">
        <v>43</v>
      </c>
      <c r="F1739" s="14">
        <v>43</v>
      </c>
      <c r="G1739" s="14">
        <v>43</v>
      </c>
      <c r="H1739" s="14">
        <v>43</v>
      </c>
    </row>
    <row r="1740" spans="1:8" s="27" customFormat="1" ht="15.75" x14ac:dyDescent="0.25">
      <c r="A1740" s="20">
        <v>9</v>
      </c>
      <c r="B1740" s="21" t="s">
        <v>22</v>
      </c>
      <c r="C1740" s="14">
        <v>11.6</v>
      </c>
      <c r="D1740" s="14">
        <v>25.3</v>
      </c>
      <c r="E1740" s="14">
        <v>0</v>
      </c>
      <c r="F1740" s="14">
        <v>0</v>
      </c>
      <c r="G1740" s="14">
        <v>0</v>
      </c>
      <c r="H1740" s="14">
        <v>0</v>
      </c>
    </row>
    <row r="1741" spans="1:8" s="27" customFormat="1" ht="31.5" x14ac:dyDescent="0.25">
      <c r="A1741" s="20">
        <v>10</v>
      </c>
      <c r="B1741" s="21" t="s">
        <v>23</v>
      </c>
      <c r="C1741" s="14"/>
      <c r="D1741" s="14"/>
      <c r="E1741" s="14"/>
      <c r="F1741" s="14"/>
      <c r="G1741" s="14"/>
      <c r="H1741" s="14"/>
    </row>
    <row r="1742" spans="1:8" s="27" customFormat="1" ht="31.5" x14ac:dyDescent="0.25">
      <c r="A1742" s="20">
        <v>11</v>
      </c>
      <c r="B1742" s="21" t="s">
        <v>24</v>
      </c>
      <c r="C1742" s="14"/>
      <c r="D1742" s="14"/>
      <c r="E1742" s="14"/>
      <c r="F1742" s="14"/>
      <c r="G1742" s="14"/>
      <c r="H1742" s="14"/>
    </row>
    <row r="1743" spans="1:8" s="27" customFormat="1" ht="47.25" x14ac:dyDescent="0.25">
      <c r="A1743" s="20">
        <v>12</v>
      </c>
      <c r="B1743" s="21" t="s">
        <v>25</v>
      </c>
      <c r="C1743" s="14"/>
      <c r="D1743" s="14"/>
      <c r="E1743" s="14"/>
      <c r="F1743" s="14"/>
      <c r="G1743" s="14"/>
      <c r="H1743" s="14"/>
    </row>
    <row r="1744" spans="1:8" s="27" customFormat="1" ht="15.75" x14ac:dyDescent="0.25">
      <c r="A1744" s="20">
        <v>13</v>
      </c>
      <c r="B1744" s="21" t="s">
        <v>26</v>
      </c>
      <c r="C1744" s="14">
        <v>45.3</v>
      </c>
      <c r="D1744" s="14">
        <v>66.599999999999994</v>
      </c>
      <c r="E1744" s="14">
        <v>45.3</v>
      </c>
      <c r="F1744" s="14">
        <v>45.7</v>
      </c>
      <c r="G1744" s="14">
        <v>45.7</v>
      </c>
      <c r="H1744" s="14">
        <v>45.7</v>
      </c>
    </row>
    <row r="1745" spans="1:8" s="27" customFormat="1" ht="15.75" x14ac:dyDescent="0.25">
      <c r="A1745" s="20">
        <v>14</v>
      </c>
      <c r="B1745" s="21" t="s">
        <v>16</v>
      </c>
      <c r="C1745" s="14">
        <v>0</v>
      </c>
      <c r="D1745" s="14">
        <f>D1744/C1744*100</f>
        <v>147.01986754966887</v>
      </c>
      <c r="E1745" s="14">
        <f>E1744/D1744*100</f>
        <v>68.018018018018026</v>
      </c>
      <c r="F1745" s="14">
        <f>F1744/E1744*100</f>
        <v>100.88300220750553</v>
      </c>
      <c r="G1745" s="14">
        <f>G1744/F1744*100</f>
        <v>100</v>
      </c>
      <c r="H1745" s="14">
        <f>H1744/G1744*100</f>
        <v>100</v>
      </c>
    </row>
    <row r="1746" spans="1:8" s="27" customFormat="1" ht="15.75" x14ac:dyDescent="0.25">
      <c r="A1746" s="21"/>
      <c r="B1746" s="28" t="s">
        <v>122</v>
      </c>
      <c r="C1746" s="14"/>
      <c r="D1746" s="14"/>
      <c r="E1746" s="14"/>
      <c r="F1746" s="14"/>
      <c r="G1746" s="14"/>
      <c r="H1746" s="14"/>
    </row>
    <row r="1747" spans="1:8" s="27" customFormat="1" ht="15.75" x14ac:dyDescent="0.25">
      <c r="A1747" s="20">
        <v>1</v>
      </c>
      <c r="B1747" s="21" t="s">
        <v>13</v>
      </c>
      <c r="C1747" s="14">
        <f t="shared" ref="C1747:G1747" si="798">C1748+C1753</f>
        <v>38.1</v>
      </c>
      <c r="D1747" s="14">
        <f t="shared" si="798"/>
        <v>62.199999999999996</v>
      </c>
      <c r="E1747" s="14">
        <f t="shared" si="798"/>
        <v>46.2</v>
      </c>
      <c r="F1747" s="14">
        <f t="shared" si="798"/>
        <v>45.7</v>
      </c>
      <c r="G1747" s="14">
        <f t="shared" si="798"/>
        <v>46</v>
      </c>
      <c r="H1747" s="14">
        <f t="shared" ref="H1747" si="799">H1748+H1753</f>
        <v>46</v>
      </c>
    </row>
    <row r="1748" spans="1:8" s="27" customFormat="1" ht="15.75" x14ac:dyDescent="0.25">
      <c r="A1748" s="20">
        <v>2</v>
      </c>
      <c r="B1748" s="21" t="s">
        <v>15</v>
      </c>
      <c r="C1748" s="14">
        <f t="shared" ref="C1748:G1748" si="800">C1750+C1751+C1752</f>
        <v>3.4</v>
      </c>
      <c r="D1748" s="14">
        <f t="shared" si="800"/>
        <v>5.5</v>
      </c>
      <c r="E1748" s="14">
        <f t="shared" si="800"/>
        <v>5</v>
      </c>
      <c r="F1748" s="14">
        <f t="shared" si="800"/>
        <v>4.5</v>
      </c>
      <c r="G1748" s="14">
        <f t="shared" si="800"/>
        <v>4.8</v>
      </c>
      <c r="H1748" s="14">
        <f t="shared" ref="H1748" si="801">H1750+H1751+H1752</f>
        <v>4.8</v>
      </c>
    </row>
    <row r="1749" spans="1:8" s="27" customFormat="1" ht="15.75" x14ac:dyDescent="0.25">
      <c r="A1749" s="20">
        <v>3</v>
      </c>
      <c r="B1749" s="21" t="s">
        <v>16</v>
      </c>
      <c r="C1749" s="14">
        <v>0</v>
      </c>
      <c r="D1749" s="14">
        <f>D1748/C1748*100</f>
        <v>161.76470588235296</v>
      </c>
      <c r="E1749" s="14">
        <f>E1748/D1748*100</f>
        <v>90.909090909090907</v>
      </c>
      <c r="F1749" s="14">
        <f>F1748/E1748*100</f>
        <v>90</v>
      </c>
      <c r="G1749" s="14">
        <f>G1748/F1748*100</f>
        <v>106.66666666666667</v>
      </c>
      <c r="H1749" s="14">
        <f>H1748/G1748*100</f>
        <v>100</v>
      </c>
    </row>
    <row r="1750" spans="1:8" s="27" customFormat="1" ht="15.75" x14ac:dyDescent="0.25">
      <c r="A1750" s="20">
        <v>4</v>
      </c>
      <c r="B1750" s="21" t="s">
        <v>17</v>
      </c>
      <c r="C1750" s="14">
        <v>3.3</v>
      </c>
      <c r="D1750" s="14">
        <v>3.8</v>
      </c>
      <c r="E1750" s="14">
        <v>5</v>
      </c>
      <c r="F1750" s="14">
        <v>4.5</v>
      </c>
      <c r="G1750" s="14">
        <v>4.8</v>
      </c>
      <c r="H1750" s="14">
        <v>4.8</v>
      </c>
    </row>
    <row r="1751" spans="1:8" s="27" customFormat="1" ht="15.75" x14ac:dyDescent="0.25">
      <c r="A1751" s="20">
        <v>5</v>
      </c>
      <c r="B1751" s="21" t="s">
        <v>18</v>
      </c>
      <c r="C1751" s="14">
        <v>0.1</v>
      </c>
      <c r="D1751" s="14">
        <v>0</v>
      </c>
      <c r="E1751" s="14">
        <v>0</v>
      </c>
      <c r="F1751" s="14">
        <v>0</v>
      </c>
      <c r="G1751" s="14">
        <v>0</v>
      </c>
      <c r="H1751" s="14">
        <v>0</v>
      </c>
    </row>
    <row r="1752" spans="1:8" s="27" customFormat="1" ht="31.5" x14ac:dyDescent="0.25">
      <c r="A1752" s="20">
        <v>6</v>
      </c>
      <c r="B1752" s="21" t="s">
        <v>19</v>
      </c>
      <c r="C1752" s="14"/>
      <c r="D1752" s="14">
        <v>1.7</v>
      </c>
      <c r="E1752" s="14"/>
      <c r="F1752" s="14"/>
      <c r="G1752" s="14"/>
      <c r="H1752" s="14"/>
    </row>
    <row r="1753" spans="1:8" s="27" customFormat="1" ht="15.75" x14ac:dyDescent="0.25">
      <c r="A1753" s="20">
        <v>7</v>
      </c>
      <c r="B1753" s="21" t="s">
        <v>20</v>
      </c>
      <c r="C1753" s="14">
        <f t="shared" ref="C1753:G1753" si="802">C1754+C1755+C1756</f>
        <v>34.700000000000003</v>
      </c>
      <c r="D1753" s="14">
        <f t="shared" si="802"/>
        <v>56.699999999999996</v>
      </c>
      <c r="E1753" s="14">
        <f t="shared" si="802"/>
        <v>41.2</v>
      </c>
      <c r="F1753" s="14">
        <f t="shared" si="802"/>
        <v>41.2</v>
      </c>
      <c r="G1753" s="14">
        <f t="shared" si="802"/>
        <v>41.2</v>
      </c>
      <c r="H1753" s="14">
        <f t="shared" ref="H1753" si="803">H1754+H1755+H1756</f>
        <v>41.2</v>
      </c>
    </row>
    <row r="1754" spans="1:8" s="27" customFormat="1" ht="15.75" x14ac:dyDescent="0.25">
      <c r="A1754" s="20">
        <v>8</v>
      </c>
      <c r="B1754" s="21" t="s">
        <v>21</v>
      </c>
      <c r="C1754" s="14">
        <v>28.5</v>
      </c>
      <c r="D1754" s="14">
        <v>33.299999999999997</v>
      </c>
      <c r="E1754" s="14">
        <v>41.2</v>
      </c>
      <c r="F1754" s="14">
        <v>41.2</v>
      </c>
      <c r="G1754" s="14">
        <v>41.2</v>
      </c>
      <c r="H1754" s="14">
        <v>41.2</v>
      </c>
    </row>
    <row r="1755" spans="1:8" s="27" customFormat="1" ht="15.75" x14ac:dyDescent="0.25">
      <c r="A1755" s="20">
        <v>9</v>
      </c>
      <c r="B1755" s="21" t="s">
        <v>22</v>
      </c>
      <c r="C1755" s="14">
        <v>6.2</v>
      </c>
      <c r="D1755" s="14">
        <v>23.4</v>
      </c>
      <c r="E1755" s="14">
        <v>0</v>
      </c>
      <c r="F1755" s="14">
        <v>0</v>
      </c>
      <c r="G1755" s="14">
        <v>0</v>
      </c>
      <c r="H1755" s="14">
        <v>0</v>
      </c>
    </row>
    <row r="1756" spans="1:8" s="27" customFormat="1" ht="31.5" x14ac:dyDescent="0.25">
      <c r="A1756" s="20">
        <v>10</v>
      </c>
      <c r="B1756" s="21" t="s">
        <v>23</v>
      </c>
      <c r="C1756" s="14"/>
      <c r="D1756" s="14"/>
      <c r="E1756" s="14"/>
      <c r="F1756" s="14"/>
      <c r="G1756" s="14"/>
      <c r="H1756" s="14"/>
    </row>
    <row r="1757" spans="1:8" s="27" customFormat="1" ht="31.5" x14ac:dyDescent="0.25">
      <c r="A1757" s="20">
        <v>11</v>
      </c>
      <c r="B1757" s="21" t="s">
        <v>24</v>
      </c>
      <c r="C1757" s="14"/>
      <c r="D1757" s="14"/>
      <c r="E1757" s="14"/>
      <c r="F1757" s="14"/>
      <c r="G1757" s="14"/>
      <c r="H1757" s="14"/>
    </row>
    <row r="1758" spans="1:8" s="27" customFormat="1" ht="47.25" x14ac:dyDescent="0.25">
      <c r="A1758" s="20">
        <v>12</v>
      </c>
      <c r="B1758" s="21" t="s">
        <v>25</v>
      </c>
      <c r="C1758" s="14"/>
      <c r="D1758" s="14"/>
      <c r="E1758" s="14"/>
      <c r="F1758" s="14"/>
      <c r="G1758" s="14"/>
      <c r="H1758" s="14"/>
    </row>
    <row r="1759" spans="1:8" s="27" customFormat="1" ht="15.75" x14ac:dyDescent="0.25">
      <c r="A1759" s="20">
        <v>13</v>
      </c>
      <c r="B1759" s="21" t="s">
        <v>26</v>
      </c>
      <c r="C1759" s="14">
        <v>38.299999999999997</v>
      </c>
      <c r="D1759" s="14">
        <v>60.9</v>
      </c>
      <c r="E1759" s="14">
        <v>46.2</v>
      </c>
      <c r="F1759" s="14">
        <v>45.7</v>
      </c>
      <c r="G1759" s="14">
        <v>46</v>
      </c>
      <c r="H1759" s="14">
        <v>46</v>
      </c>
    </row>
    <row r="1760" spans="1:8" s="27" customFormat="1" ht="15.75" x14ac:dyDescent="0.25">
      <c r="A1760" s="20">
        <v>14</v>
      </c>
      <c r="B1760" s="21" t="s">
        <v>16</v>
      </c>
      <c r="C1760" s="14">
        <v>0</v>
      </c>
      <c r="D1760" s="14">
        <f>D1759/C1759*100</f>
        <v>159.00783289817232</v>
      </c>
      <c r="E1760" s="14">
        <f>E1759/D1759*100</f>
        <v>75.862068965517253</v>
      </c>
      <c r="F1760" s="14">
        <f>F1759/E1759*100</f>
        <v>98.917748917748909</v>
      </c>
      <c r="G1760" s="14">
        <f>G1759/F1759*100</f>
        <v>100.65645514223193</v>
      </c>
      <c r="H1760" s="14">
        <f>H1759/G1759*100</f>
        <v>100</v>
      </c>
    </row>
    <row r="1761" spans="1:8" s="27" customFormat="1" ht="31.5" x14ac:dyDescent="0.25">
      <c r="A1761" s="21"/>
      <c r="B1761" s="28" t="s">
        <v>123</v>
      </c>
      <c r="C1761" s="14"/>
      <c r="D1761" s="14"/>
      <c r="E1761" s="14"/>
      <c r="F1761" s="14"/>
      <c r="G1761" s="14"/>
      <c r="H1761" s="14"/>
    </row>
    <row r="1762" spans="1:8" s="27" customFormat="1" ht="15.75" x14ac:dyDescent="0.25">
      <c r="A1762" s="20">
        <v>1</v>
      </c>
      <c r="B1762" s="21" t="s">
        <v>13</v>
      </c>
      <c r="C1762" s="14">
        <f t="shared" ref="C1762:G1762" si="804">C1763+C1768</f>
        <v>52.8</v>
      </c>
      <c r="D1762" s="14">
        <f t="shared" si="804"/>
        <v>60.7</v>
      </c>
      <c r="E1762" s="14">
        <f t="shared" si="804"/>
        <v>51.1</v>
      </c>
      <c r="F1762" s="14">
        <f t="shared" si="804"/>
        <v>52.2</v>
      </c>
      <c r="G1762" s="14">
        <f t="shared" si="804"/>
        <v>51.7</v>
      </c>
      <c r="H1762" s="14">
        <f t="shared" ref="H1762" si="805">H1763+H1768</f>
        <v>51.8</v>
      </c>
    </row>
    <row r="1763" spans="1:8" s="27" customFormat="1" ht="15.75" x14ac:dyDescent="0.25">
      <c r="A1763" s="20">
        <v>2</v>
      </c>
      <c r="B1763" s="21" t="s">
        <v>15</v>
      </c>
      <c r="C1763" s="14">
        <f t="shared" ref="C1763:G1763" si="806">C1765+C1766+C1767</f>
        <v>9</v>
      </c>
      <c r="D1763" s="14">
        <f t="shared" si="806"/>
        <v>16.400000000000002</v>
      </c>
      <c r="E1763" s="14">
        <f t="shared" si="806"/>
        <v>20.8</v>
      </c>
      <c r="F1763" s="14">
        <f t="shared" si="806"/>
        <v>21.9</v>
      </c>
      <c r="G1763" s="14">
        <f t="shared" si="806"/>
        <v>21.4</v>
      </c>
      <c r="H1763" s="14">
        <f t="shared" ref="H1763" si="807">H1765+H1766+H1767</f>
        <v>21.5</v>
      </c>
    </row>
    <row r="1764" spans="1:8" s="27" customFormat="1" ht="15.75" x14ac:dyDescent="0.25">
      <c r="A1764" s="20">
        <v>3</v>
      </c>
      <c r="B1764" s="21" t="s">
        <v>16</v>
      </c>
      <c r="C1764" s="14">
        <v>0</v>
      </c>
      <c r="D1764" s="14">
        <f>D1763/C1763*100</f>
        <v>182.22222222222223</v>
      </c>
      <c r="E1764" s="14">
        <f>E1763/D1763*100</f>
        <v>126.82926829268291</v>
      </c>
      <c r="F1764" s="14">
        <f>F1763/E1763*100</f>
        <v>105.28846153846152</v>
      </c>
      <c r="G1764" s="14">
        <f>G1763/F1763*100</f>
        <v>97.716894977168948</v>
      </c>
      <c r="H1764" s="14">
        <f>H1763/G1763*100</f>
        <v>100.46728971962618</v>
      </c>
    </row>
    <row r="1765" spans="1:8" s="27" customFormat="1" ht="15.75" x14ac:dyDescent="0.25">
      <c r="A1765" s="20">
        <v>4</v>
      </c>
      <c r="B1765" s="21" t="s">
        <v>17</v>
      </c>
      <c r="C1765" s="14">
        <v>9</v>
      </c>
      <c r="D1765" s="14">
        <v>15.8</v>
      </c>
      <c r="E1765" s="14">
        <v>20.8</v>
      </c>
      <c r="F1765" s="14">
        <v>21.9</v>
      </c>
      <c r="G1765" s="14">
        <v>21.4</v>
      </c>
      <c r="H1765" s="14">
        <v>21.5</v>
      </c>
    </row>
    <row r="1766" spans="1:8" s="27" customFormat="1" ht="15.75" x14ac:dyDescent="0.25">
      <c r="A1766" s="20">
        <v>5</v>
      </c>
      <c r="B1766" s="21" t="s">
        <v>18</v>
      </c>
      <c r="C1766" s="14">
        <v>0</v>
      </c>
      <c r="D1766" s="14">
        <v>0</v>
      </c>
      <c r="E1766" s="14">
        <v>0</v>
      </c>
      <c r="F1766" s="14">
        <v>0</v>
      </c>
      <c r="G1766" s="14">
        <v>0</v>
      </c>
      <c r="H1766" s="14">
        <v>0</v>
      </c>
    </row>
    <row r="1767" spans="1:8" s="27" customFormat="1" ht="31.5" x14ac:dyDescent="0.25">
      <c r="A1767" s="20">
        <v>6</v>
      </c>
      <c r="B1767" s="21" t="s">
        <v>19</v>
      </c>
      <c r="C1767" s="14"/>
      <c r="D1767" s="14">
        <v>0.6</v>
      </c>
      <c r="E1767" s="14"/>
      <c r="F1767" s="14"/>
      <c r="G1767" s="14"/>
      <c r="H1767" s="14"/>
    </row>
    <row r="1768" spans="1:8" s="27" customFormat="1" ht="15.75" x14ac:dyDescent="0.25">
      <c r="A1768" s="20">
        <v>7</v>
      </c>
      <c r="B1768" s="21" t="s">
        <v>20</v>
      </c>
      <c r="C1768" s="14">
        <f t="shared" ref="C1768:G1768" si="808">C1769+C1770+C1771</f>
        <v>43.8</v>
      </c>
      <c r="D1768" s="14">
        <f t="shared" si="808"/>
        <v>44.3</v>
      </c>
      <c r="E1768" s="14">
        <f t="shared" si="808"/>
        <v>30.3</v>
      </c>
      <c r="F1768" s="14">
        <f t="shared" si="808"/>
        <v>30.3</v>
      </c>
      <c r="G1768" s="14">
        <f t="shared" si="808"/>
        <v>30.3</v>
      </c>
      <c r="H1768" s="14">
        <f t="shared" ref="H1768" si="809">H1769+H1770+H1771</f>
        <v>30.3</v>
      </c>
    </row>
    <row r="1769" spans="1:8" s="27" customFormat="1" ht="15.75" x14ac:dyDescent="0.25">
      <c r="A1769" s="20">
        <v>8</v>
      </c>
      <c r="B1769" s="21" t="s">
        <v>21</v>
      </c>
      <c r="C1769" s="14">
        <v>34.4</v>
      </c>
      <c r="D1769" s="14">
        <v>37.9</v>
      </c>
      <c r="E1769" s="14">
        <v>30.3</v>
      </c>
      <c r="F1769" s="14">
        <v>30.3</v>
      </c>
      <c r="G1769" s="14">
        <v>30.3</v>
      </c>
      <c r="H1769" s="14">
        <v>30.3</v>
      </c>
    </row>
    <row r="1770" spans="1:8" s="27" customFormat="1" ht="15.75" x14ac:dyDescent="0.25">
      <c r="A1770" s="20">
        <v>9</v>
      </c>
      <c r="B1770" s="21" t="s">
        <v>22</v>
      </c>
      <c r="C1770" s="14">
        <v>9.4</v>
      </c>
      <c r="D1770" s="14">
        <v>6.4</v>
      </c>
      <c r="E1770" s="14">
        <v>0</v>
      </c>
      <c r="F1770" s="14">
        <v>0</v>
      </c>
      <c r="G1770" s="14">
        <v>0</v>
      </c>
      <c r="H1770" s="14">
        <v>0</v>
      </c>
    </row>
    <row r="1771" spans="1:8" s="27" customFormat="1" ht="31.5" x14ac:dyDescent="0.25">
      <c r="A1771" s="20">
        <v>10</v>
      </c>
      <c r="B1771" s="21" t="s">
        <v>23</v>
      </c>
      <c r="C1771" s="14"/>
      <c r="D1771" s="14"/>
      <c r="E1771" s="14"/>
      <c r="F1771" s="14"/>
      <c r="G1771" s="14"/>
      <c r="H1771" s="14"/>
    </row>
    <row r="1772" spans="1:8" s="27" customFormat="1" ht="31.5" x14ac:dyDescent="0.25">
      <c r="A1772" s="20">
        <v>11</v>
      </c>
      <c r="B1772" s="21" t="s">
        <v>24</v>
      </c>
      <c r="C1772" s="14"/>
      <c r="D1772" s="14"/>
      <c r="E1772" s="14"/>
      <c r="F1772" s="14"/>
      <c r="G1772" s="14"/>
      <c r="H1772" s="14"/>
    </row>
    <row r="1773" spans="1:8" s="27" customFormat="1" ht="47.25" x14ac:dyDescent="0.25">
      <c r="A1773" s="20">
        <v>12</v>
      </c>
      <c r="B1773" s="21" t="s">
        <v>25</v>
      </c>
      <c r="C1773" s="14"/>
      <c r="D1773" s="14"/>
      <c r="E1773" s="14"/>
      <c r="F1773" s="14"/>
      <c r="G1773" s="14"/>
      <c r="H1773" s="14"/>
    </row>
    <row r="1774" spans="1:8" s="27" customFormat="1" ht="15.75" x14ac:dyDescent="0.25">
      <c r="A1774" s="20">
        <v>13</v>
      </c>
      <c r="B1774" s="21" t="s">
        <v>26</v>
      </c>
      <c r="C1774" s="14">
        <v>51.7</v>
      </c>
      <c r="D1774" s="14">
        <v>56.1</v>
      </c>
      <c r="E1774" s="14">
        <v>51.1</v>
      </c>
      <c r="F1774" s="14">
        <v>52.2</v>
      </c>
      <c r="G1774" s="14">
        <v>51.7</v>
      </c>
      <c r="H1774" s="14">
        <v>51.8</v>
      </c>
    </row>
    <row r="1775" spans="1:8" s="27" customFormat="1" ht="15.75" x14ac:dyDescent="0.25">
      <c r="A1775" s="20">
        <v>14</v>
      </c>
      <c r="B1775" s="21" t="s">
        <v>16</v>
      </c>
      <c r="C1775" s="14">
        <v>0</v>
      </c>
      <c r="D1775" s="14">
        <f>D1774/C1774*100</f>
        <v>108.51063829787233</v>
      </c>
      <c r="E1775" s="14">
        <f>E1774/D1774*100</f>
        <v>91.087344028520505</v>
      </c>
      <c r="F1775" s="14">
        <f>F1774/E1774*100</f>
        <v>102.15264187866929</v>
      </c>
      <c r="G1775" s="14">
        <f>G1774/F1774*100</f>
        <v>99.042145593869733</v>
      </c>
      <c r="H1775" s="14">
        <f>H1774/G1774*100</f>
        <v>100.19342359767892</v>
      </c>
    </row>
    <row r="1776" spans="1:8" s="27" customFormat="1" ht="31.5" x14ac:dyDescent="0.25">
      <c r="A1776" s="21"/>
      <c r="B1776" s="28" t="s">
        <v>124</v>
      </c>
      <c r="C1776" s="14"/>
      <c r="D1776" s="14"/>
      <c r="E1776" s="14"/>
      <c r="F1776" s="14"/>
      <c r="G1776" s="14"/>
      <c r="H1776" s="14"/>
    </row>
    <row r="1777" spans="1:8" s="27" customFormat="1" ht="15.75" x14ac:dyDescent="0.25">
      <c r="A1777" s="20">
        <v>1</v>
      </c>
      <c r="B1777" s="21" t="s">
        <v>13</v>
      </c>
      <c r="C1777" s="14">
        <f t="shared" ref="C1777:G1777" si="810">C1778+C1783</f>
        <v>41.7</v>
      </c>
      <c r="D1777" s="14">
        <f t="shared" si="810"/>
        <v>46.9</v>
      </c>
      <c r="E1777" s="14">
        <f t="shared" si="810"/>
        <v>38.599999999999994</v>
      </c>
      <c r="F1777" s="14">
        <f t="shared" si="810"/>
        <v>44.3</v>
      </c>
      <c r="G1777" s="14">
        <f t="shared" si="810"/>
        <v>44.5</v>
      </c>
      <c r="H1777" s="14">
        <f t="shared" ref="H1777" si="811">H1778+H1783</f>
        <v>44.5</v>
      </c>
    </row>
    <row r="1778" spans="1:8" s="27" customFormat="1" ht="15.75" x14ac:dyDescent="0.25">
      <c r="A1778" s="20">
        <v>2</v>
      </c>
      <c r="B1778" s="21" t="s">
        <v>15</v>
      </c>
      <c r="C1778" s="14">
        <f t="shared" ref="C1778:G1778" si="812">C1780+C1781+C1782</f>
        <v>8.5</v>
      </c>
      <c r="D1778" s="14">
        <f t="shared" si="812"/>
        <v>7.6</v>
      </c>
      <c r="E1778" s="14">
        <f t="shared" si="812"/>
        <v>9.1999999999999993</v>
      </c>
      <c r="F1778" s="14">
        <f t="shared" si="812"/>
        <v>14.9</v>
      </c>
      <c r="G1778" s="14">
        <f t="shared" si="812"/>
        <v>15</v>
      </c>
      <c r="H1778" s="14">
        <f t="shared" ref="H1778" si="813">H1780+H1781+H1782</f>
        <v>15</v>
      </c>
    </row>
    <row r="1779" spans="1:8" s="27" customFormat="1" ht="15.75" x14ac:dyDescent="0.25">
      <c r="A1779" s="20">
        <v>3</v>
      </c>
      <c r="B1779" s="21" t="s">
        <v>16</v>
      </c>
      <c r="C1779" s="14">
        <v>0</v>
      </c>
      <c r="D1779" s="14">
        <f>D1778/C1778*100</f>
        <v>89.411764705882348</v>
      </c>
      <c r="E1779" s="14">
        <f>E1778/D1778*100</f>
        <v>121.05263157894737</v>
      </c>
      <c r="F1779" s="14">
        <f>F1778/E1778*100</f>
        <v>161.95652173913044</v>
      </c>
      <c r="G1779" s="14">
        <f>G1778/F1778*100</f>
        <v>100.67114093959731</v>
      </c>
      <c r="H1779" s="14">
        <f>H1778/G1778*100</f>
        <v>100</v>
      </c>
    </row>
    <row r="1780" spans="1:8" s="27" customFormat="1" ht="15.75" x14ac:dyDescent="0.25">
      <c r="A1780" s="20">
        <v>4</v>
      </c>
      <c r="B1780" s="21" t="s">
        <v>17</v>
      </c>
      <c r="C1780" s="14">
        <v>6.6</v>
      </c>
      <c r="D1780" s="14">
        <v>7.6</v>
      </c>
      <c r="E1780" s="14">
        <v>9.1999999999999993</v>
      </c>
      <c r="F1780" s="14">
        <v>14.9</v>
      </c>
      <c r="G1780" s="14">
        <v>15</v>
      </c>
      <c r="H1780" s="14">
        <v>15</v>
      </c>
    </row>
    <row r="1781" spans="1:8" s="27" customFormat="1" ht="15.75" x14ac:dyDescent="0.25">
      <c r="A1781" s="20">
        <v>5</v>
      </c>
      <c r="B1781" s="21" t="s">
        <v>18</v>
      </c>
      <c r="C1781" s="14">
        <v>0</v>
      </c>
      <c r="D1781" s="14">
        <v>0</v>
      </c>
      <c r="E1781" s="14">
        <v>0</v>
      </c>
      <c r="F1781" s="14">
        <v>0</v>
      </c>
      <c r="G1781" s="14">
        <v>0</v>
      </c>
      <c r="H1781" s="14">
        <v>0</v>
      </c>
    </row>
    <row r="1782" spans="1:8" s="27" customFormat="1" ht="31.5" x14ac:dyDescent="0.25">
      <c r="A1782" s="20">
        <v>6</v>
      </c>
      <c r="B1782" s="21" t="s">
        <v>19</v>
      </c>
      <c r="C1782" s="14">
        <v>1.9</v>
      </c>
      <c r="D1782" s="14">
        <v>0</v>
      </c>
      <c r="E1782" s="14"/>
      <c r="F1782" s="14"/>
      <c r="G1782" s="14"/>
      <c r="H1782" s="14"/>
    </row>
    <row r="1783" spans="1:8" s="27" customFormat="1" ht="15.75" x14ac:dyDescent="0.25">
      <c r="A1783" s="20">
        <v>7</v>
      </c>
      <c r="B1783" s="21" t="s">
        <v>20</v>
      </c>
      <c r="C1783" s="14">
        <f t="shared" ref="C1783:G1783" si="814">C1784+C1785+C1786</f>
        <v>33.200000000000003</v>
      </c>
      <c r="D1783" s="14">
        <f t="shared" si="814"/>
        <v>39.299999999999997</v>
      </c>
      <c r="E1783" s="14">
        <f t="shared" si="814"/>
        <v>29.4</v>
      </c>
      <c r="F1783" s="14">
        <f t="shared" si="814"/>
        <v>29.4</v>
      </c>
      <c r="G1783" s="14">
        <f t="shared" si="814"/>
        <v>29.5</v>
      </c>
      <c r="H1783" s="14">
        <f t="shared" ref="H1783" si="815">H1784+H1785+H1786</f>
        <v>29.5</v>
      </c>
    </row>
    <row r="1784" spans="1:8" s="27" customFormat="1" ht="15.75" x14ac:dyDescent="0.25">
      <c r="A1784" s="20">
        <v>8</v>
      </c>
      <c r="B1784" s="21" t="s">
        <v>21</v>
      </c>
      <c r="C1784" s="14">
        <v>28</v>
      </c>
      <c r="D1784" s="14">
        <v>30.2</v>
      </c>
      <c r="E1784" s="14">
        <v>29.4</v>
      </c>
      <c r="F1784" s="14">
        <v>29.4</v>
      </c>
      <c r="G1784" s="14">
        <v>29.5</v>
      </c>
      <c r="H1784" s="14">
        <v>29.5</v>
      </c>
    </row>
    <row r="1785" spans="1:8" s="27" customFormat="1" ht="15.75" x14ac:dyDescent="0.25">
      <c r="A1785" s="20">
        <v>9</v>
      </c>
      <c r="B1785" s="21" t="s">
        <v>22</v>
      </c>
      <c r="C1785" s="14">
        <v>5.2</v>
      </c>
      <c r="D1785" s="14">
        <v>9.1</v>
      </c>
      <c r="E1785" s="14">
        <v>0</v>
      </c>
      <c r="F1785" s="14"/>
      <c r="G1785" s="14"/>
      <c r="H1785" s="14"/>
    </row>
    <row r="1786" spans="1:8" s="27" customFormat="1" ht="31.5" x14ac:dyDescent="0.25">
      <c r="A1786" s="20">
        <v>10</v>
      </c>
      <c r="B1786" s="21" t="s">
        <v>23</v>
      </c>
      <c r="C1786" s="14"/>
      <c r="D1786" s="14"/>
      <c r="E1786" s="14"/>
      <c r="F1786" s="14"/>
      <c r="G1786" s="14"/>
      <c r="H1786" s="14"/>
    </row>
    <row r="1787" spans="1:8" s="27" customFormat="1" ht="31.5" x14ac:dyDescent="0.25">
      <c r="A1787" s="20">
        <v>11</v>
      </c>
      <c r="B1787" s="21" t="s">
        <v>24</v>
      </c>
      <c r="C1787" s="14"/>
      <c r="D1787" s="14"/>
      <c r="E1787" s="14"/>
      <c r="F1787" s="14"/>
      <c r="G1787" s="14"/>
      <c r="H1787" s="14"/>
    </row>
    <row r="1788" spans="1:8" s="27" customFormat="1" ht="47.25" x14ac:dyDescent="0.25">
      <c r="A1788" s="20">
        <v>12</v>
      </c>
      <c r="B1788" s="21" t="s">
        <v>25</v>
      </c>
      <c r="C1788" s="14"/>
      <c r="D1788" s="14"/>
      <c r="E1788" s="14"/>
      <c r="F1788" s="14"/>
      <c r="G1788" s="14"/>
      <c r="H1788" s="14"/>
    </row>
    <row r="1789" spans="1:8" s="27" customFormat="1" ht="15.75" x14ac:dyDescent="0.25">
      <c r="A1789" s="20">
        <v>13</v>
      </c>
      <c r="B1789" s="21" t="s">
        <v>26</v>
      </c>
      <c r="C1789" s="14">
        <v>37.700000000000003</v>
      </c>
      <c r="D1789" s="14">
        <v>49.1</v>
      </c>
      <c r="E1789" s="14">
        <v>38.6</v>
      </c>
      <c r="F1789" s="14">
        <v>44.3</v>
      </c>
      <c r="G1789" s="14">
        <v>44.5</v>
      </c>
      <c r="H1789" s="14">
        <v>44.5</v>
      </c>
    </row>
    <row r="1790" spans="1:8" s="27" customFormat="1" ht="15.75" x14ac:dyDescent="0.25">
      <c r="A1790" s="20">
        <v>14</v>
      </c>
      <c r="B1790" s="21" t="s">
        <v>16</v>
      </c>
      <c r="C1790" s="14">
        <v>0</v>
      </c>
      <c r="D1790" s="14">
        <f>D1789/C1789*100</f>
        <v>130.23872679045093</v>
      </c>
      <c r="E1790" s="14">
        <f>E1789/D1789*100</f>
        <v>78.61507128309573</v>
      </c>
      <c r="F1790" s="14">
        <f>F1789/E1789*100</f>
        <v>114.76683937823833</v>
      </c>
      <c r="G1790" s="14">
        <f>G1789/F1789*100</f>
        <v>100.45146726862303</v>
      </c>
      <c r="H1790" s="14">
        <f>H1789/G1789*100</f>
        <v>100</v>
      </c>
    </row>
    <row r="1791" spans="1:8" s="27" customFormat="1" ht="15.75" x14ac:dyDescent="0.25">
      <c r="A1791" s="21"/>
      <c r="B1791" s="28" t="s">
        <v>125</v>
      </c>
      <c r="C1791" s="14"/>
      <c r="D1791" s="14"/>
      <c r="E1791" s="14"/>
      <c r="F1791" s="14"/>
      <c r="G1791" s="14"/>
      <c r="H1791" s="14"/>
    </row>
    <row r="1792" spans="1:8" s="27" customFormat="1" ht="15.75" x14ac:dyDescent="0.25">
      <c r="A1792" s="20">
        <v>1</v>
      </c>
      <c r="B1792" s="21" t="s">
        <v>13</v>
      </c>
      <c r="C1792" s="14">
        <f t="shared" ref="C1792:G1792" si="816">C1793+C1798</f>
        <v>59.699999999999996</v>
      </c>
      <c r="D1792" s="14">
        <f t="shared" si="816"/>
        <v>55.1</v>
      </c>
      <c r="E1792" s="14">
        <f t="shared" si="816"/>
        <v>48.6</v>
      </c>
      <c r="F1792" s="14">
        <f t="shared" si="816"/>
        <v>65.2</v>
      </c>
      <c r="G1792" s="14">
        <f t="shared" si="816"/>
        <v>65.400000000000006</v>
      </c>
      <c r="H1792" s="14">
        <f t="shared" ref="H1792" si="817">H1793+H1798</f>
        <v>65.599999999999994</v>
      </c>
    </row>
    <row r="1793" spans="1:8" s="27" customFormat="1" ht="15.75" x14ac:dyDescent="0.25">
      <c r="A1793" s="20">
        <v>2</v>
      </c>
      <c r="B1793" s="21" t="s">
        <v>15</v>
      </c>
      <c r="C1793" s="14">
        <f t="shared" ref="C1793:G1793" si="818">C1795+C1796+C1797</f>
        <v>7.8999999999999995</v>
      </c>
      <c r="D1793" s="14">
        <f t="shared" si="818"/>
        <v>8.1</v>
      </c>
      <c r="E1793" s="14">
        <f t="shared" si="818"/>
        <v>9.6</v>
      </c>
      <c r="F1793" s="14">
        <f t="shared" si="818"/>
        <v>26.2</v>
      </c>
      <c r="G1793" s="14">
        <f t="shared" si="818"/>
        <v>26.4</v>
      </c>
      <c r="H1793" s="14">
        <f t="shared" ref="H1793" si="819">H1795+H1796+H1797</f>
        <v>26.599999999999998</v>
      </c>
    </row>
    <row r="1794" spans="1:8" s="27" customFormat="1" ht="15.75" x14ac:dyDescent="0.25">
      <c r="A1794" s="20">
        <v>3</v>
      </c>
      <c r="B1794" s="21" t="s">
        <v>16</v>
      </c>
      <c r="C1794" s="14">
        <v>0</v>
      </c>
      <c r="D1794" s="14">
        <f>D1793/C1793*100</f>
        <v>102.53164556962027</v>
      </c>
      <c r="E1794" s="14">
        <f>E1793/D1793*100</f>
        <v>118.5185185185185</v>
      </c>
      <c r="F1794" s="14">
        <f>F1793/E1793*100</f>
        <v>272.91666666666663</v>
      </c>
      <c r="G1794" s="14">
        <f>G1793/F1793*100</f>
        <v>100.76335877862594</v>
      </c>
      <c r="H1794" s="14">
        <f>H1793/G1793*100</f>
        <v>100.75757575757575</v>
      </c>
    </row>
    <row r="1795" spans="1:8" s="27" customFormat="1" ht="15.75" x14ac:dyDescent="0.25">
      <c r="A1795" s="20">
        <v>4</v>
      </c>
      <c r="B1795" s="21" t="s">
        <v>17</v>
      </c>
      <c r="C1795" s="14">
        <v>7.6</v>
      </c>
      <c r="D1795" s="14">
        <v>7.9</v>
      </c>
      <c r="E1795" s="14">
        <v>9.4</v>
      </c>
      <c r="F1795" s="14">
        <v>26</v>
      </c>
      <c r="G1795" s="14">
        <v>26.2</v>
      </c>
      <c r="H1795" s="14">
        <v>26.4</v>
      </c>
    </row>
    <row r="1796" spans="1:8" s="27" customFormat="1" ht="15.75" x14ac:dyDescent="0.25">
      <c r="A1796" s="20">
        <v>5</v>
      </c>
      <c r="B1796" s="21" t="s">
        <v>18</v>
      </c>
      <c r="C1796" s="14">
        <v>0.3</v>
      </c>
      <c r="D1796" s="14">
        <v>0.2</v>
      </c>
      <c r="E1796" s="14">
        <v>0.2</v>
      </c>
      <c r="F1796" s="14">
        <v>0.2</v>
      </c>
      <c r="G1796" s="14">
        <v>0.2</v>
      </c>
      <c r="H1796" s="14">
        <v>0.2</v>
      </c>
    </row>
    <row r="1797" spans="1:8" s="27" customFormat="1" ht="31.5" x14ac:dyDescent="0.25">
      <c r="A1797" s="20">
        <v>6</v>
      </c>
      <c r="B1797" s="21" t="s">
        <v>19</v>
      </c>
      <c r="C1797" s="14"/>
      <c r="D1797" s="14"/>
      <c r="E1797" s="14"/>
      <c r="F1797" s="14"/>
      <c r="G1797" s="14"/>
      <c r="H1797" s="14"/>
    </row>
    <row r="1798" spans="1:8" s="27" customFormat="1" ht="15.75" x14ac:dyDescent="0.25">
      <c r="A1798" s="20">
        <v>7</v>
      </c>
      <c r="B1798" s="21" t="s">
        <v>20</v>
      </c>
      <c r="C1798" s="14">
        <f t="shared" ref="C1798:G1798" si="820">C1799+C1800+C1801</f>
        <v>51.8</v>
      </c>
      <c r="D1798" s="14">
        <f t="shared" si="820"/>
        <v>47</v>
      </c>
      <c r="E1798" s="14">
        <f t="shared" si="820"/>
        <v>39</v>
      </c>
      <c r="F1798" s="14">
        <f t="shared" si="820"/>
        <v>39</v>
      </c>
      <c r="G1798" s="14">
        <f t="shared" si="820"/>
        <v>39</v>
      </c>
      <c r="H1798" s="14">
        <f t="shared" ref="H1798" si="821">H1799+H1800+H1801</f>
        <v>39</v>
      </c>
    </row>
    <row r="1799" spans="1:8" s="27" customFormat="1" ht="15.75" x14ac:dyDescent="0.25">
      <c r="A1799" s="20">
        <v>8</v>
      </c>
      <c r="B1799" s="21" t="s">
        <v>21</v>
      </c>
      <c r="C1799" s="14">
        <v>31</v>
      </c>
      <c r="D1799" s="14">
        <v>35</v>
      </c>
      <c r="E1799" s="14">
        <v>39</v>
      </c>
      <c r="F1799" s="14">
        <v>39</v>
      </c>
      <c r="G1799" s="14">
        <v>39</v>
      </c>
      <c r="H1799" s="14">
        <v>39</v>
      </c>
    </row>
    <row r="1800" spans="1:8" s="27" customFormat="1" ht="15.75" x14ac:dyDescent="0.25">
      <c r="A1800" s="20">
        <v>9</v>
      </c>
      <c r="B1800" s="21" t="s">
        <v>22</v>
      </c>
      <c r="C1800" s="14">
        <v>20.8</v>
      </c>
      <c r="D1800" s="14">
        <v>12</v>
      </c>
      <c r="E1800" s="14">
        <v>0</v>
      </c>
      <c r="F1800" s="14">
        <v>0</v>
      </c>
      <c r="G1800" s="14">
        <v>0</v>
      </c>
      <c r="H1800" s="14">
        <v>0</v>
      </c>
    </row>
    <row r="1801" spans="1:8" s="27" customFormat="1" ht="31.5" x14ac:dyDescent="0.25">
      <c r="A1801" s="20">
        <v>10</v>
      </c>
      <c r="B1801" s="21" t="s">
        <v>23</v>
      </c>
      <c r="C1801" s="14"/>
      <c r="D1801" s="14"/>
      <c r="E1801" s="14"/>
      <c r="F1801" s="14"/>
      <c r="G1801" s="14"/>
      <c r="H1801" s="14"/>
    </row>
    <row r="1802" spans="1:8" s="27" customFormat="1" ht="31.5" x14ac:dyDescent="0.25">
      <c r="A1802" s="20">
        <v>11</v>
      </c>
      <c r="B1802" s="21" t="s">
        <v>24</v>
      </c>
      <c r="C1802" s="14"/>
      <c r="D1802" s="14"/>
      <c r="E1802" s="14"/>
      <c r="F1802" s="14"/>
      <c r="G1802" s="14"/>
      <c r="H1802" s="14"/>
    </row>
    <row r="1803" spans="1:8" s="27" customFormat="1" ht="47.25" x14ac:dyDescent="0.25">
      <c r="A1803" s="20">
        <v>12</v>
      </c>
      <c r="B1803" s="21" t="s">
        <v>25</v>
      </c>
      <c r="C1803" s="14"/>
      <c r="D1803" s="14"/>
      <c r="E1803" s="14"/>
      <c r="F1803" s="14"/>
      <c r="G1803" s="14"/>
      <c r="H1803" s="14"/>
    </row>
    <row r="1804" spans="1:8" s="27" customFormat="1" ht="15.75" x14ac:dyDescent="0.25">
      <c r="A1804" s="20">
        <v>13</v>
      </c>
      <c r="B1804" s="21" t="s">
        <v>26</v>
      </c>
      <c r="C1804" s="14">
        <v>55.7</v>
      </c>
      <c r="D1804" s="14">
        <v>58.8</v>
      </c>
      <c r="E1804" s="14">
        <v>48.6</v>
      </c>
      <c r="F1804" s="14">
        <v>65.2</v>
      </c>
      <c r="G1804" s="14">
        <v>65.400000000000006</v>
      </c>
      <c r="H1804" s="14">
        <v>65.599999999999994</v>
      </c>
    </row>
    <row r="1805" spans="1:8" s="27" customFormat="1" ht="15.75" x14ac:dyDescent="0.25">
      <c r="A1805" s="20">
        <v>14</v>
      </c>
      <c r="B1805" s="21" t="s">
        <v>16</v>
      </c>
      <c r="C1805" s="14">
        <v>0</v>
      </c>
      <c r="D1805" s="14">
        <f>D1804/C1804*100</f>
        <v>105.56552962298025</v>
      </c>
      <c r="E1805" s="14">
        <f>E1804/D1804*100</f>
        <v>82.653061224489804</v>
      </c>
      <c r="F1805" s="14">
        <f>F1804/E1804*100</f>
        <v>134.15637860082305</v>
      </c>
      <c r="G1805" s="14">
        <f>G1804/F1804*100</f>
        <v>100.30674846625767</v>
      </c>
      <c r="H1805" s="14">
        <f>H1804/G1804*100</f>
        <v>100.3058103975535</v>
      </c>
    </row>
    <row r="1806" spans="1:8" s="27" customFormat="1" ht="15.75" x14ac:dyDescent="0.25">
      <c r="A1806" s="21"/>
      <c r="B1806" s="25" t="s">
        <v>38</v>
      </c>
      <c r="C1806" s="14"/>
      <c r="D1806" s="14"/>
      <c r="E1806" s="14"/>
      <c r="F1806" s="14"/>
      <c r="G1806" s="14"/>
      <c r="H1806" s="14"/>
    </row>
    <row r="1807" spans="1:8" s="27" customFormat="1" ht="15.75" x14ac:dyDescent="0.25">
      <c r="A1807" s="33"/>
      <c r="B1807" s="28" t="s">
        <v>126</v>
      </c>
      <c r="C1807" s="14"/>
      <c r="D1807" s="14"/>
      <c r="E1807" s="14"/>
      <c r="F1807" s="14"/>
      <c r="G1807" s="14"/>
      <c r="H1807" s="14"/>
    </row>
    <row r="1808" spans="1:8" s="27" customFormat="1" ht="15.75" x14ac:dyDescent="0.25">
      <c r="A1808" s="20">
        <v>1</v>
      </c>
      <c r="B1808" s="21" t="s">
        <v>13</v>
      </c>
      <c r="C1808" s="14">
        <f t="shared" ref="C1808:G1808" si="822">C1809+C1814</f>
        <v>135.20750000000001</v>
      </c>
      <c r="D1808" s="14">
        <f t="shared" si="822"/>
        <v>176.75869999999998</v>
      </c>
      <c r="E1808" s="14">
        <f t="shared" si="822"/>
        <v>141.00300000000001</v>
      </c>
      <c r="F1808" s="14">
        <f t="shared" si="822"/>
        <v>95.050449999999998</v>
      </c>
      <c r="G1808" s="14">
        <f t="shared" si="822"/>
        <v>97.334972500000006</v>
      </c>
      <c r="H1808" s="14">
        <f t="shared" ref="H1808" si="823">H1809+H1814</f>
        <v>99.684761125000009</v>
      </c>
    </row>
    <row r="1809" spans="1:8" s="27" customFormat="1" ht="15.75" x14ac:dyDescent="0.25">
      <c r="A1809" s="20">
        <v>2</v>
      </c>
      <c r="B1809" s="21" t="s">
        <v>15</v>
      </c>
      <c r="C1809" s="14">
        <f t="shared" ref="C1809:G1809" si="824">C1811+C1812+C1813</f>
        <v>35.909500000000001</v>
      </c>
      <c r="D1809" s="14">
        <f t="shared" si="824"/>
        <v>50.659700000000001</v>
      </c>
      <c r="E1809" s="14">
        <f t="shared" si="824"/>
        <v>81.2</v>
      </c>
      <c r="F1809" s="14">
        <f t="shared" si="824"/>
        <v>82</v>
      </c>
      <c r="G1809" s="14">
        <f t="shared" si="824"/>
        <v>83.632000000000005</v>
      </c>
      <c r="H1809" s="14">
        <f t="shared" ref="H1809" si="825">H1811+H1812+H1813</f>
        <v>85.296640000000011</v>
      </c>
    </row>
    <row r="1810" spans="1:8" s="27" customFormat="1" ht="15.75" x14ac:dyDescent="0.25">
      <c r="A1810" s="20">
        <v>3</v>
      </c>
      <c r="B1810" s="21" t="s">
        <v>16</v>
      </c>
      <c r="C1810" s="14">
        <v>0</v>
      </c>
      <c r="D1810" s="14">
        <f>D1809/C1809*100</f>
        <v>141.07603837424637</v>
      </c>
      <c r="E1810" s="14">
        <f>E1809/D1809*100</f>
        <v>160.28519710933938</v>
      </c>
      <c r="F1810" s="14">
        <f>F1809/E1809*100</f>
        <v>100.98522167487684</v>
      </c>
      <c r="G1810" s="14">
        <f>G1809/F1809*100</f>
        <v>101.99024390243903</v>
      </c>
      <c r="H1810" s="14">
        <f>H1809/G1809*100</f>
        <v>101.99043428352785</v>
      </c>
    </row>
    <row r="1811" spans="1:8" s="27" customFormat="1" ht="15.75" x14ac:dyDescent="0.25">
      <c r="A1811" s="20">
        <v>4</v>
      </c>
      <c r="B1811" s="21" t="s">
        <v>17</v>
      </c>
      <c r="C1811" s="14">
        <v>35.608899999999998</v>
      </c>
      <c r="D1811" s="14">
        <v>50.647100000000002</v>
      </c>
      <c r="E1811" s="14">
        <v>80</v>
      </c>
      <c r="F1811" s="14">
        <v>81.599999999999994</v>
      </c>
      <c r="G1811" s="14">
        <v>83.231999999999999</v>
      </c>
      <c r="H1811" s="14">
        <v>84.896640000000005</v>
      </c>
    </row>
    <row r="1812" spans="1:8" s="27" customFormat="1" ht="15.75" x14ac:dyDescent="0.25">
      <c r="A1812" s="20">
        <v>5</v>
      </c>
      <c r="B1812" s="21" t="s">
        <v>18</v>
      </c>
      <c r="C1812" s="14">
        <v>0.30059999999999998</v>
      </c>
      <c r="D1812" s="14">
        <v>1.26E-2</v>
      </c>
      <c r="E1812" s="14">
        <v>0.4</v>
      </c>
      <c r="F1812" s="14">
        <v>0.4</v>
      </c>
      <c r="G1812" s="14">
        <v>0.4</v>
      </c>
      <c r="H1812" s="14">
        <v>0.4</v>
      </c>
    </row>
    <row r="1813" spans="1:8" s="27" customFormat="1" ht="31.5" x14ac:dyDescent="0.25">
      <c r="A1813" s="20">
        <v>6</v>
      </c>
      <c r="B1813" s="21" t="s">
        <v>19</v>
      </c>
      <c r="C1813" s="14">
        <v>0</v>
      </c>
      <c r="D1813" s="14">
        <v>0</v>
      </c>
      <c r="E1813" s="14">
        <v>0.8</v>
      </c>
      <c r="F1813" s="14">
        <v>0</v>
      </c>
      <c r="G1813" s="14">
        <v>0</v>
      </c>
      <c r="H1813" s="14">
        <v>0</v>
      </c>
    </row>
    <row r="1814" spans="1:8" s="27" customFormat="1" ht="15.75" x14ac:dyDescent="0.25">
      <c r="A1814" s="20">
        <v>7</v>
      </c>
      <c r="B1814" s="21" t="s">
        <v>20</v>
      </c>
      <c r="C1814" s="14">
        <f t="shared" ref="C1814:G1814" si="826">C1815+C1816+C1817</f>
        <v>99.298000000000002</v>
      </c>
      <c r="D1814" s="14">
        <f t="shared" si="826"/>
        <v>126.09899999999999</v>
      </c>
      <c r="E1814" s="14">
        <f t="shared" si="826"/>
        <v>59.803000000000004</v>
      </c>
      <c r="F1814" s="14">
        <f t="shared" si="826"/>
        <v>13.05045</v>
      </c>
      <c r="G1814" s="14">
        <f t="shared" si="826"/>
        <v>13.7029725</v>
      </c>
      <c r="H1814" s="14">
        <f t="shared" ref="H1814" si="827">H1815+H1816+H1817</f>
        <v>14.388121125</v>
      </c>
    </row>
    <row r="1815" spans="1:8" s="27" customFormat="1" ht="15.75" x14ac:dyDescent="0.25">
      <c r="A1815" s="20">
        <v>8</v>
      </c>
      <c r="B1815" s="21" t="s">
        <v>21</v>
      </c>
      <c r="C1815" s="14">
        <v>56.765999999999998</v>
      </c>
      <c r="D1815" s="14">
        <v>64.736999999999995</v>
      </c>
      <c r="E1815" s="14">
        <v>12.429</v>
      </c>
      <c r="F1815" s="14">
        <v>13.05045</v>
      </c>
      <c r="G1815" s="14">
        <v>13.7029725</v>
      </c>
      <c r="H1815" s="14">
        <v>14.388121125</v>
      </c>
    </row>
    <row r="1816" spans="1:8" s="27" customFormat="1" ht="15.75" x14ac:dyDescent="0.25">
      <c r="A1816" s="20">
        <v>9</v>
      </c>
      <c r="B1816" s="21" t="s">
        <v>22</v>
      </c>
      <c r="C1816" s="14">
        <v>42.531999999999996</v>
      </c>
      <c r="D1816" s="14">
        <v>61.362000000000002</v>
      </c>
      <c r="E1816" s="14">
        <v>47.374000000000002</v>
      </c>
      <c r="F1816" s="14"/>
      <c r="G1816" s="14"/>
      <c r="H1816" s="14"/>
    </row>
    <row r="1817" spans="1:8" s="27" customFormat="1" ht="31.5" x14ac:dyDescent="0.25">
      <c r="A1817" s="20">
        <v>10</v>
      </c>
      <c r="B1817" s="21" t="s">
        <v>23</v>
      </c>
      <c r="C1817" s="14"/>
      <c r="D1817" s="14"/>
      <c r="E1817" s="14"/>
      <c r="F1817" s="14"/>
      <c r="G1817" s="14"/>
      <c r="H1817" s="14"/>
    </row>
    <row r="1818" spans="1:8" s="27" customFormat="1" ht="31.5" x14ac:dyDescent="0.25">
      <c r="A1818" s="20">
        <v>11</v>
      </c>
      <c r="B1818" s="21" t="s">
        <v>24</v>
      </c>
      <c r="C1818" s="14"/>
      <c r="D1818" s="14"/>
      <c r="E1818" s="14"/>
      <c r="F1818" s="14"/>
      <c r="G1818" s="14"/>
      <c r="H1818" s="14"/>
    </row>
    <row r="1819" spans="1:8" s="27" customFormat="1" ht="47.25" x14ac:dyDescent="0.25">
      <c r="A1819" s="20">
        <v>12</v>
      </c>
      <c r="B1819" s="21" t="s">
        <v>25</v>
      </c>
      <c r="C1819" s="14"/>
      <c r="D1819" s="14"/>
      <c r="E1819" s="14"/>
      <c r="F1819" s="14"/>
      <c r="G1819" s="14"/>
      <c r="H1819" s="14"/>
    </row>
    <row r="1820" spans="1:8" s="27" customFormat="1" ht="15.75" x14ac:dyDescent="0.25">
      <c r="A1820" s="20">
        <v>13</v>
      </c>
      <c r="B1820" s="21" t="s">
        <v>26</v>
      </c>
      <c r="C1820" s="14">
        <v>137.74119999999999</v>
      </c>
      <c r="D1820" s="14">
        <v>176.06120000000001</v>
      </c>
      <c r="E1820" s="14">
        <v>141.00299999999999</v>
      </c>
      <c r="F1820" s="14">
        <v>95.050449999999998</v>
      </c>
      <c r="G1820" s="14">
        <v>97.334972500000006</v>
      </c>
      <c r="H1820" s="14">
        <v>99.684761124999994</v>
      </c>
    </row>
    <row r="1821" spans="1:8" s="27" customFormat="1" ht="15.75" x14ac:dyDescent="0.25">
      <c r="A1821" s="20">
        <v>14</v>
      </c>
      <c r="B1821" s="21" t="s">
        <v>16</v>
      </c>
      <c r="C1821" s="14">
        <v>0</v>
      </c>
      <c r="D1821" s="14">
        <f>D1820/C1820*100</f>
        <v>127.82028906383857</v>
      </c>
      <c r="E1821" s="14">
        <f>E1820/D1820*100</f>
        <v>80.087492303812525</v>
      </c>
      <c r="F1821" s="14">
        <f>F1820/E1820*100</f>
        <v>67.410232406402699</v>
      </c>
      <c r="G1821" s="14">
        <f>G1820/F1820*100</f>
        <v>102.40348414973313</v>
      </c>
      <c r="H1821" s="14">
        <f>H1820/G1820*100</f>
        <v>102.4141257398516</v>
      </c>
    </row>
    <row r="1822" spans="1:8" s="27" customFormat="1" ht="31.5" x14ac:dyDescent="0.25">
      <c r="A1822" s="28"/>
      <c r="B1822" s="28" t="s">
        <v>127</v>
      </c>
      <c r="C1822" s="14"/>
      <c r="D1822" s="14"/>
      <c r="E1822" s="14"/>
      <c r="F1822" s="14"/>
      <c r="G1822" s="14"/>
      <c r="H1822" s="14"/>
    </row>
    <row r="1823" spans="1:8" s="27" customFormat="1" ht="15.75" x14ac:dyDescent="0.25">
      <c r="A1823" s="20">
        <v>1</v>
      </c>
      <c r="B1823" s="21" t="s">
        <v>13</v>
      </c>
      <c r="C1823" s="14">
        <f t="shared" ref="C1823:G1823" si="828">C1824+C1829</f>
        <v>120.484477</v>
      </c>
      <c r="D1823" s="14">
        <f t="shared" si="828"/>
        <v>165.96513000000002</v>
      </c>
      <c r="E1823" s="14">
        <f t="shared" si="828"/>
        <v>123.87899999999999</v>
      </c>
      <c r="F1823" s="14">
        <f t="shared" si="828"/>
        <v>88.016350000000003</v>
      </c>
      <c r="G1823" s="14">
        <f t="shared" si="828"/>
        <v>90.101567500000002</v>
      </c>
      <c r="H1823" s="14">
        <f t="shared" ref="H1823" si="829">H1824+H1829</f>
        <v>92.244527874999989</v>
      </c>
    </row>
    <row r="1824" spans="1:8" s="27" customFormat="1" ht="15.75" x14ac:dyDescent="0.25">
      <c r="A1824" s="20">
        <v>2</v>
      </c>
      <c r="B1824" s="21" t="s">
        <v>15</v>
      </c>
      <c r="C1824" s="14">
        <f t="shared" ref="C1824:G1824" si="830">C1826+C1827+C1828</f>
        <v>39.490476999999998</v>
      </c>
      <c r="D1824" s="14">
        <f t="shared" si="830"/>
        <v>58.678130000000003</v>
      </c>
      <c r="E1824" s="14">
        <f t="shared" si="830"/>
        <v>87.247</v>
      </c>
      <c r="F1824" s="14">
        <f t="shared" si="830"/>
        <v>77.53</v>
      </c>
      <c r="G1824" s="14">
        <f t="shared" si="830"/>
        <v>79.090900000000005</v>
      </c>
      <c r="H1824" s="14">
        <f t="shared" ref="H1824" si="831">H1826+H1827+H1828</f>
        <v>80.683326999999991</v>
      </c>
    </row>
    <row r="1825" spans="1:8" s="27" customFormat="1" ht="15.75" x14ac:dyDescent="0.25">
      <c r="A1825" s="20">
        <v>3</v>
      </c>
      <c r="B1825" s="21" t="s">
        <v>16</v>
      </c>
      <c r="C1825" s="14">
        <v>0</v>
      </c>
      <c r="D1825" s="14">
        <f>D1824/C1824*100</f>
        <v>148.58805073435809</v>
      </c>
      <c r="E1825" s="14">
        <f>E1824/D1824*100</f>
        <v>148.68742408798644</v>
      </c>
      <c r="F1825" s="14">
        <f>F1824/E1824*100</f>
        <v>88.86265430329982</v>
      </c>
      <c r="G1825" s="14">
        <f>G1824/F1824*100</f>
        <v>102.01328517993036</v>
      </c>
      <c r="H1825" s="14">
        <f>H1824/G1824*100</f>
        <v>102.01341367970271</v>
      </c>
    </row>
    <row r="1826" spans="1:8" s="27" customFormat="1" ht="15.75" x14ac:dyDescent="0.25">
      <c r="A1826" s="20">
        <v>4</v>
      </c>
      <c r="B1826" s="21" t="s">
        <v>17</v>
      </c>
      <c r="C1826" s="14">
        <v>37.60622</v>
      </c>
      <c r="D1826" s="14">
        <v>57.142000000000003</v>
      </c>
      <c r="E1826" s="14">
        <v>75</v>
      </c>
      <c r="F1826" s="14">
        <v>76.5</v>
      </c>
      <c r="G1826" s="14">
        <v>78.03</v>
      </c>
      <c r="H1826" s="14">
        <v>79.590599999999995</v>
      </c>
    </row>
    <row r="1827" spans="1:8" s="27" customFormat="1" ht="15.75" x14ac:dyDescent="0.25">
      <c r="A1827" s="20">
        <v>5</v>
      </c>
      <c r="B1827" s="21" t="s">
        <v>18</v>
      </c>
      <c r="C1827" s="14">
        <v>1.3447469999999999</v>
      </c>
      <c r="D1827" s="14">
        <v>1.3215300000000001</v>
      </c>
      <c r="E1827" s="14">
        <v>1</v>
      </c>
      <c r="F1827" s="14">
        <v>1.03</v>
      </c>
      <c r="G1827" s="14">
        <v>1.0609</v>
      </c>
      <c r="H1827" s="14">
        <v>1.092727</v>
      </c>
    </row>
    <row r="1828" spans="1:8" s="27" customFormat="1" ht="31.5" x14ac:dyDescent="0.25">
      <c r="A1828" s="20">
        <v>6</v>
      </c>
      <c r="B1828" s="21" t="s">
        <v>19</v>
      </c>
      <c r="C1828" s="14">
        <v>0.53951000000000005</v>
      </c>
      <c r="D1828" s="14">
        <v>0.21460000000000001</v>
      </c>
      <c r="E1828" s="14">
        <v>11.247</v>
      </c>
      <c r="F1828" s="14">
        <v>0</v>
      </c>
      <c r="G1828" s="14">
        <v>0</v>
      </c>
      <c r="H1828" s="14">
        <v>0</v>
      </c>
    </row>
    <row r="1829" spans="1:8" s="27" customFormat="1" ht="15.75" x14ac:dyDescent="0.25">
      <c r="A1829" s="20">
        <v>7</v>
      </c>
      <c r="B1829" s="21" t="s">
        <v>20</v>
      </c>
      <c r="C1829" s="14">
        <f t="shared" ref="C1829:G1829" si="832">C1830+C1831+C1832</f>
        <v>80.994</v>
      </c>
      <c r="D1829" s="14">
        <f t="shared" si="832"/>
        <v>107.28700000000001</v>
      </c>
      <c r="E1829" s="14">
        <f t="shared" si="832"/>
        <v>36.631999999999998</v>
      </c>
      <c r="F1829" s="14">
        <f t="shared" si="832"/>
        <v>10.48635</v>
      </c>
      <c r="G1829" s="14">
        <f t="shared" si="832"/>
        <v>11.0106675</v>
      </c>
      <c r="H1829" s="14">
        <f t="shared" ref="H1829" si="833">H1830+H1831+H1832</f>
        <v>11.561200875000001</v>
      </c>
    </row>
    <row r="1830" spans="1:8" s="27" customFormat="1" ht="15.75" x14ac:dyDescent="0.25">
      <c r="A1830" s="20">
        <v>8</v>
      </c>
      <c r="B1830" s="21" t="s">
        <v>21</v>
      </c>
      <c r="C1830" s="14">
        <v>58.058999999999997</v>
      </c>
      <c r="D1830" s="14">
        <v>67.036000000000001</v>
      </c>
      <c r="E1830" s="14">
        <v>9.9870000000000001</v>
      </c>
      <c r="F1830" s="14">
        <v>10.48635</v>
      </c>
      <c r="G1830" s="14">
        <v>11.0106675</v>
      </c>
      <c r="H1830" s="14">
        <v>11.561200875000001</v>
      </c>
    </row>
    <row r="1831" spans="1:8" s="27" customFormat="1" ht="15.75" x14ac:dyDescent="0.25">
      <c r="A1831" s="20">
        <v>9</v>
      </c>
      <c r="B1831" s="21" t="s">
        <v>22</v>
      </c>
      <c r="C1831" s="14">
        <v>22.934999999999999</v>
      </c>
      <c r="D1831" s="14">
        <v>40.250999999999998</v>
      </c>
      <c r="E1831" s="14">
        <v>26.645</v>
      </c>
      <c r="F1831" s="14"/>
      <c r="G1831" s="14"/>
      <c r="H1831" s="14"/>
    </row>
    <row r="1832" spans="1:8" s="27" customFormat="1" ht="31.5" x14ac:dyDescent="0.25">
      <c r="A1832" s="20">
        <v>10</v>
      </c>
      <c r="B1832" s="21" t="s">
        <v>23</v>
      </c>
      <c r="C1832" s="14"/>
      <c r="D1832" s="14"/>
      <c r="E1832" s="14"/>
      <c r="F1832" s="14"/>
      <c r="G1832" s="14"/>
      <c r="H1832" s="14"/>
    </row>
    <row r="1833" spans="1:8" s="27" customFormat="1" ht="31.5" x14ac:dyDescent="0.25">
      <c r="A1833" s="20">
        <v>11</v>
      </c>
      <c r="B1833" s="21" t="s">
        <v>24</v>
      </c>
      <c r="C1833" s="14"/>
      <c r="D1833" s="14"/>
      <c r="E1833" s="14"/>
      <c r="F1833" s="14"/>
      <c r="G1833" s="14"/>
      <c r="H1833" s="14"/>
    </row>
    <row r="1834" spans="1:8" s="27" customFormat="1" ht="47.25" x14ac:dyDescent="0.25">
      <c r="A1834" s="20">
        <v>12</v>
      </c>
      <c r="B1834" s="21" t="s">
        <v>25</v>
      </c>
      <c r="C1834" s="14"/>
      <c r="D1834" s="14"/>
      <c r="E1834" s="14"/>
      <c r="F1834" s="14"/>
      <c r="G1834" s="14"/>
      <c r="H1834" s="14"/>
    </row>
    <row r="1835" spans="1:8" s="27" customFormat="1" ht="15.75" x14ac:dyDescent="0.25">
      <c r="A1835" s="20">
        <v>13</v>
      </c>
      <c r="B1835" s="21" t="s">
        <v>26</v>
      </c>
      <c r="C1835" s="14">
        <v>105.39354299999999</v>
      </c>
      <c r="D1835" s="14">
        <v>166.0335</v>
      </c>
      <c r="E1835" s="14">
        <v>123.879</v>
      </c>
      <c r="F1835" s="14">
        <v>88.016350000000003</v>
      </c>
      <c r="G1835" s="14">
        <v>90.101567500000002</v>
      </c>
      <c r="H1835" s="14">
        <v>92.244527875000003</v>
      </c>
    </row>
    <row r="1836" spans="1:8" s="27" customFormat="1" ht="15.75" x14ac:dyDescent="0.25">
      <c r="A1836" s="20">
        <v>14</v>
      </c>
      <c r="B1836" s="21" t="s">
        <v>16</v>
      </c>
      <c r="C1836" s="14">
        <v>0</v>
      </c>
      <c r="D1836" s="14">
        <f>D1835/C1835*100</f>
        <v>157.53669083883062</v>
      </c>
      <c r="E1836" s="14">
        <f>E1835/D1835*100</f>
        <v>74.610846606257169</v>
      </c>
      <c r="F1836" s="14">
        <f>F1835/E1835*100</f>
        <v>71.050258720202777</v>
      </c>
      <c r="G1836" s="14">
        <f>G1835/F1835*100</f>
        <v>102.36912516822159</v>
      </c>
      <c r="H1836" s="14">
        <f>H1835/G1835*100</f>
        <v>102.37838301203806</v>
      </c>
    </row>
    <row r="1837" spans="1:8" s="27" customFormat="1" ht="31.5" x14ac:dyDescent="0.25">
      <c r="A1837" s="25"/>
      <c r="B1837" s="28" t="s">
        <v>128</v>
      </c>
      <c r="C1837" s="14"/>
      <c r="D1837" s="14"/>
      <c r="E1837" s="14"/>
      <c r="F1837" s="14"/>
      <c r="G1837" s="14"/>
      <c r="H1837" s="14"/>
    </row>
    <row r="1838" spans="1:8" s="27" customFormat="1" ht="15.75" x14ac:dyDescent="0.25">
      <c r="A1838" s="20">
        <v>1</v>
      </c>
      <c r="B1838" s="21" t="s">
        <v>13</v>
      </c>
      <c r="C1838" s="14">
        <f t="shared" ref="C1838:G1838" si="834">C1839+C1844</f>
        <v>50.987776000000004</v>
      </c>
      <c r="D1838" s="14">
        <f t="shared" si="834"/>
        <v>46.857830000000007</v>
      </c>
      <c r="E1838" s="14">
        <f t="shared" si="834"/>
        <v>70.537000000000006</v>
      </c>
      <c r="F1838" s="14">
        <f t="shared" si="834"/>
        <v>29.500299999999999</v>
      </c>
      <c r="G1838" s="14">
        <f t="shared" si="834"/>
        <v>30.769314999999999</v>
      </c>
      <c r="H1838" s="14">
        <f t="shared" ref="H1838" si="835">H1839+H1844</f>
        <v>32.095600750000003</v>
      </c>
    </row>
    <row r="1839" spans="1:8" s="27" customFormat="1" ht="15.75" x14ac:dyDescent="0.25">
      <c r="A1839" s="20">
        <v>2</v>
      </c>
      <c r="B1839" s="21" t="s">
        <v>15</v>
      </c>
      <c r="C1839" s="14">
        <f t="shared" ref="C1839:G1839" si="836">C1841+C1842+C1843</f>
        <v>5.1317760000000003</v>
      </c>
      <c r="D1839" s="14">
        <f t="shared" si="836"/>
        <v>5.3598299999999997</v>
      </c>
      <c r="E1839" s="14">
        <f t="shared" si="836"/>
        <v>10.396000000000001</v>
      </c>
      <c r="F1839" s="14">
        <f t="shared" si="836"/>
        <v>10.3</v>
      </c>
      <c r="G1839" s="14">
        <f t="shared" si="836"/>
        <v>10.609</v>
      </c>
      <c r="H1839" s="14">
        <f t="shared" ref="H1839" si="837">H1841+H1842+H1843</f>
        <v>10.92727</v>
      </c>
    </row>
    <row r="1840" spans="1:8" s="27" customFormat="1" ht="15.75" x14ac:dyDescent="0.25">
      <c r="A1840" s="20">
        <v>3</v>
      </c>
      <c r="B1840" s="21" t="s">
        <v>16</v>
      </c>
      <c r="C1840" s="14">
        <v>0</v>
      </c>
      <c r="D1840" s="14">
        <f>D1839/C1839*100</f>
        <v>104.44395858275963</v>
      </c>
      <c r="E1840" s="14">
        <f>E1839/D1839*100</f>
        <v>193.96137564064534</v>
      </c>
      <c r="F1840" s="14">
        <f>F1839/E1839*100</f>
        <v>99.076567910734894</v>
      </c>
      <c r="G1840" s="14">
        <f>G1839/F1839*100</f>
        <v>103</v>
      </c>
      <c r="H1840" s="14">
        <f>H1839/G1839*100</f>
        <v>103</v>
      </c>
    </row>
    <row r="1841" spans="1:8" s="27" customFormat="1" ht="15.75" x14ac:dyDescent="0.25">
      <c r="A1841" s="20">
        <v>4</v>
      </c>
      <c r="B1841" s="21" t="s">
        <v>17</v>
      </c>
      <c r="C1841" s="14">
        <v>5.1317760000000003</v>
      </c>
      <c r="D1841" s="14">
        <v>4.9695299999999998</v>
      </c>
      <c r="E1841" s="14">
        <v>10</v>
      </c>
      <c r="F1841" s="14">
        <v>10.3</v>
      </c>
      <c r="G1841" s="14">
        <v>10.609</v>
      </c>
      <c r="H1841" s="14">
        <v>10.92727</v>
      </c>
    </row>
    <row r="1842" spans="1:8" s="27" customFormat="1" ht="15.75" x14ac:dyDescent="0.25">
      <c r="A1842" s="20">
        <v>5</v>
      </c>
      <c r="B1842" s="21" t="s">
        <v>18</v>
      </c>
      <c r="C1842" s="14">
        <v>0</v>
      </c>
      <c r="D1842" s="14">
        <v>5.2299999999999999E-2</v>
      </c>
      <c r="E1842" s="14">
        <v>0.34599999999999997</v>
      </c>
      <c r="F1842" s="14"/>
      <c r="G1842" s="14"/>
      <c r="H1842" s="14"/>
    </row>
    <row r="1843" spans="1:8" s="27" customFormat="1" ht="31.5" x14ac:dyDescent="0.25">
      <c r="A1843" s="20">
        <v>6</v>
      </c>
      <c r="B1843" s="21" t="s">
        <v>19</v>
      </c>
      <c r="C1843" s="14">
        <v>0</v>
      </c>
      <c r="D1843" s="14">
        <v>0.33800000000000002</v>
      </c>
      <c r="E1843" s="14">
        <v>0.05</v>
      </c>
      <c r="F1843" s="14"/>
      <c r="G1843" s="14"/>
      <c r="H1843" s="14"/>
    </row>
    <row r="1844" spans="1:8" s="27" customFormat="1" ht="15.75" x14ac:dyDescent="0.25">
      <c r="A1844" s="20">
        <v>7</v>
      </c>
      <c r="B1844" s="21" t="s">
        <v>20</v>
      </c>
      <c r="C1844" s="14">
        <f t="shared" ref="C1844:G1844" si="838">C1845+C1846+C1847</f>
        <v>45.856000000000002</v>
      </c>
      <c r="D1844" s="14">
        <f t="shared" si="838"/>
        <v>41.498000000000005</v>
      </c>
      <c r="E1844" s="14">
        <f t="shared" si="838"/>
        <v>60.140999999999998</v>
      </c>
      <c r="F1844" s="14">
        <f t="shared" si="838"/>
        <v>19.200299999999999</v>
      </c>
      <c r="G1844" s="14">
        <f t="shared" si="838"/>
        <v>20.160315000000001</v>
      </c>
      <c r="H1844" s="14">
        <f t="shared" ref="H1844" si="839">H1845+H1846+H1847</f>
        <v>21.168330749999999</v>
      </c>
    </row>
    <row r="1845" spans="1:8" s="27" customFormat="1" ht="15.75" x14ac:dyDescent="0.25">
      <c r="A1845" s="20">
        <v>8</v>
      </c>
      <c r="B1845" s="21" t="s">
        <v>21</v>
      </c>
      <c r="C1845" s="14">
        <v>36.405000000000001</v>
      </c>
      <c r="D1845" s="14">
        <v>34.542000000000002</v>
      </c>
      <c r="E1845" s="14">
        <v>18.286000000000001</v>
      </c>
      <c r="F1845" s="14">
        <v>19.200299999999999</v>
      </c>
      <c r="G1845" s="14">
        <v>20.160315000000001</v>
      </c>
      <c r="H1845" s="14">
        <v>21.168330749999999</v>
      </c>
    </row>
    <row r="1846" spans="1:8" s="27" customFormat="1" ht="15.75" x14ac:dyDescent="0.25">
      <c r="A1846" s="20">
        <v>9</v>
      </c>
      <c r="B1846" s="21" t="s">
        <v>22</v>
      </c>
      <c r="C1846" s="14">
        <v>9.4510000000000005</v>
      </c>
      <c r="D1846" s="14">
        <v>6.9560000000000004</v>
      </c>
      <c r="E1846" s="14">
        <v>41.854999999999997</v>
      </c>
      <c r="F1846" s="14"/>
      <c r="G1846" s="14"/>
      <c r="H1846" s="14"/>
    </row>
    <row r="1847" spans="1:8" s="27" customFormat="1" ht="31.5" x14ac:dyDescent="0.25">
      <c r="A1847" s="20">
        <v>10</v>
      </c>
      <c r="B1847" s="21" t="s">
        <v>23</v>
      </c>
      <c r="C1847" s="14"/>
      <c r="D1847" s="14"/>
      <c r="E1847" s="14"/>
      <c r="F1847" s="14"/>
      <c r="G1847" s="14"/>
      <c r="H1847" s="14"/>
    </row>
    <row r="1848" spans="1:8" s="27" customFormat="1" ht="31.5" x14ac:dyDescent="0.25">
      <c r="A1848" s="20">
        <v>11</v>
      </c>
      <c r="B1848" s="21" t="s">
        <v>24</v>
      </c>
      <c r="C1848" s="14"/>
      <c r="D1848" s="14"/>
      <c r="E1848" s="14"/>
      <c r="F1848" s="14"/>
      <c r="G1848" s="14"/>
      <c r="H1848" s="14"/>
    </row>
    <row r="1849" spans="1:8" s="27" customFormat="1" ht="47.25" x14ac:dyDescent="0.25">
      <c r="A1849" s="20">
        <v>12</v>
      </c>
      <c r="B1849" s="21" t="s">
        <v>25</v>
      </c>
      <c r="C1849" s="14"/>
      <c r="D1849" s="14"/>
      <c r="E1849" s="14"/>
      <c r="F1849" s="14"/>
      <c r="G1849" s="14"/>
      <c r="H1849" s="14"/>
    </row>
    <row r="1850" spans="1:8" s="27" customFormat="1" ht="15.75" x14ac:dyDescent="0.25">
      <c r="A1850" s="20">
        <v>13</v>
      </c>
      <c r="B1850" s="21" t="s">
        <v>26</v>
      </c>
      <c r="C1850" s="14">
        <v>51.721058999999997</v>
      </c>
      <c r="D1850" s="14">
        <v>46.828766000000002</v>
      </c>
      <c r="E1850" s="14">
        <v>70.537000000000006</v>
      </c>
      <c r="F1850" s="14">
        <v>29.500299999999999</v>
      </c>
      <c r="G1850" s="14">
        <v>30.769314999999999</v>
      </c>
      <c r="H1850" s="14">
        <v>32.095600750000003</v>
      </c>
    </row>
    <row r="1851" spans="1:8" s="27" customFormat="1" ht="15.75" x14ac:dyDescent="0.25">
      <c r="A1851" s="20">
        <v>14</v>
      </c>
      <c r="B1851" s="21" t="s">
        <v>16</v>
      </c>
      <c r="C1851" s="14">
        <v>0</v>
      </c>
      <c r="D1851" s="14">
        <f>D1850/C1850*100</f>
        <v>90.5410038104595</v>
      </c>
      <c r="E1851" s="14">
        <f>E1850/D1850*100</f>
        <v>150.62750105351913</v>
      </c>
      <c r="F1851" s="14">
        <f>F1850/E1850*100</f>
        <v>41.822447793356673</v>
      </c>
      <c r="G1851" s="14">
        <f>G1850/F1850*100</f>
        <v>104.30170201658966</v>
      </c>
      <c r="H1851" s="14">
        <f>H1850/G1850*100</f>
        <v>104.31041688773379</v>
      </c>
    </row>
    <row r="1852" spans="1:8" s="27" customFormat="1" ht="15.75" x14ac:dyDescent="0.25">
      <c r="A1852" s="28"/>
      <c r="B1852" s="28" t="s">
        <v>129</v>
      </c>
      <c r="C1852" s="14"/>
      <c r="D1852" s="14"/>
      <c r="E1852" s="14"/>
      <c r="F1852" s="14"/>
      <c r="G1852" s="14"/>
      <c r="H1852" s="14"/>
    </row>
    <row r="1853" spans="1:8" s="27" customFormat="1" ht="15.75" x14ac:dyDescent="0.25">
      <c r="A1853" s="20">
        <v>1</v>
      </c>
      <c r="B1853" s="21" t="s">
        <v>13</v>
      </c>
      <c r="C1853" s="14">
        <f t="shared" ref="C1853:G1853" si="840">C1854+C1859</f>
        <v>55.237315000000002</v>
      </c>
      <c r="D1853" s="14">
        <f t="shared" si="840"/>
        <v>50.062899999999999</v>
      </c>
      <c r="E1853" s="14">
        <f t="shared" si="840"/>
        <v>58.516999999999996</v>
      </c>
      <c r="F1853" s="14">
        <f t="shared" si="840"/>
        <v>45.412599999999998</v>
      </c>
      <c r="G1853" s="14">
        <f t="shared" si="840"/>
        <v>47.464869999999998</v>
      </c>
      <c r="H1853" s="14">
        <f t="shared" ref="H1853" si="841">H1854+H1859</f>
        <v>49.613202700000002</v>
      </c>
    </row>
    <row r="1854" spans="1:8" s="27" customFormat="1" ht="15.75" x14ac:dyDescent="0.25">
      <c r="A1854" s="20">
        <v>2</v>
      </c>
      <c r="B1854" s="21" t="s">
        <v>15</v>
      </c>
      <c r="C1854" s="14">
        <f t="shared" ref="C1854:G1854" si="842">C1856+C1857+C1858</f>
        <v>6.8203149999999999</v>
      </c>
      <c r="D1854" s="14">
        <f t="shared" si="842"/>
        <v>6.5849000000000002</v>
      </c>
      <c r="E1854" s="14">
        <f t="shared" si="842"/>
        <v>10.6</v>
      </c>
      <c r="F1854" s="14">
        <f t="shared" si="842"/>
        <v>10.917999999999999</v>
      </c>
      <c r="G1854" s="14">
        <f t="shared" si="842"/>
        <v>11.24554</v>
      </c>
      <c r="H1854" s="14">
        <f t="shared" ref="H1854" si="843">H1856+H1857+H1858</f>
        <v>11.5829062</v>
      </c>
    </row>
    <row r="1855" spans="1:8" s="27" customFormat="1" ht="15.75" x14ac:dyDescent="0.25">
      <c r="A1855" s="20">
        <v>3</v>
      </c>
      <c r="B1855" s="21" t="s">
        <v>16</v>
      </c>
      <c r="C1855" s="14">
        <v>0</v>
      </c>
      <c r="D1855" s="14">
        <f>D1854/C1854*100</f>
        <v>96.548326580223943</v>
      </c>
      <c r="E1855" s="14">
        <f>E1854/D1854*100</f>
        <v>160.97435040775105</v>
      </c>
      <c r="F1855" s="14">
        <f>F1854/E1854*100</f>
        <v>103</v>
      </c>
      <c r="G1855" s="14">
        <f>G1854/F1854*100</f>
        <v>103</v>
      </c>
      <c r="H1855" s="14">
        <f>H1854/G1854*100</f>
        <v>103</v>
      </c>
    </row>
    <row r="1856" spans="1:8" s="27" customFormat="1" ht="15.75" x14ac:dyDescent="0.25">
      <c r="A1856" s="20">
        <v>4</v>
      </c>
      <c r="B1856" s="21" t="s">
        <v>17</v>
      </c>
      <c r="C1856" s="14">
        <v>6.8203149999999999</v>
      </c>
      <c r="D1856" s="14">
        <v>6.5849000000000002</v>
      </c>
      <c r="E1856" s="14">
        <v>10.6</v>
      </c>
      <c r="F1856" s="14">
        <v>10.917999999999999</v>
      </c>
      <c r="G1856" s="14">
        <v>11.24554</v>
      </c>
      <c r="H1856" s="14">
        <v>11.5829062</v>
      </c>
    </row>
    <row r="1857" spans="1:8" s="27" customFormat="1" ht="15.75" x14ac:dyDescent="0.25">
      <c r="A1857" s="20">
        <v>5</v>
      </c>
      <c r="B1857" s="21" t="s">
        <v>18</v>
      </c>
      <c r="C1857" s="14"/>
      <c r="D1857" s="14"/>
      <c r="E1857" s="14"/>
      <c r="F1857" s="14"/>
      <c r="G1857" s="14"/>
      <c r="H1857" s="14"/>
    </row>
    <row r="1858" spans="1:8" s="27" customFormat="1" ht="31.5" x14ac:dyDescent="0.25">
      <c r="A1858" s="20">
        <v>6</v>
      </c>
      <c r="B1858" s="21" t="s">
        <v>19</v>
      </c>
      <c r="C1858" s="14"/>
      <c r="D1858" s="14"/>
      <c r="E1858" s="14"/>
      <c r="F1858" s="14"/>
      <c r="G1858" s="14"/>
      <c r="H1858" s="14"/>
    </row>
    <row r="1859" spans="1:8" s="27" customFormat="1" ht="15.75" x14ac:dyDescent="0.25">
      <c r="A1859" s="20">
        <v>7</v>
      </c>
      <c r="B1859" s="21" t="s">
        <v>20</v>
      </c>
      <c r="C1859" s="14">
        <f t="shared" ref="C1859:G1859" si="844">C1860+C1861+C1862</f>
        <v>48.417000000000002</v>
      </c>
      <c r="D1859" s="14">
        <f t="shared" si="844"/>
        <v>43.478000000000002</v>
      </c>
      <c r="E1859" s="14">
        <f t="shared" si="844"/>
        <v>47.916999999999994</v>
      </c>
      <c r="F1859" s="14">
        <f t="shared" si="844"/>
        <v>34.494599999999998</v>
      </c>
      <c r="G1859" s="14">
        <f t="shared" si="844"/>
        <v>36.219329999999999</v>
      </c>
      <c r="H1859" s="14">
        <f t="shared" ref="H1859" si="845">H1860+H1861+H1862</f>
        <v>38.030296499999999</v>
      </c>
    </row>
    <row r="1860" spans="1:8" s="27" customFormat="1" ht="15.75" x14ac:dyDescent="0.25">
      <c r="A1860" s="20">
        <v>8</v>
      </c>
      <c r="B1860" s="21" t="s">
        <v>21</v>
      </c>
      <c r="C1860" s="14">
        <v>34.320999999999998</v>
      </c>
      <c r="D1860" s="14">
        <v>33.631</v>
      </c>
      <c r="E1860" s="14">
        <v>32.851999999999997</v>
      </c>
      <c r="F1860" s="14">
        <v>34.494599999999998</v>
      </c>
      <c r="G1860" s="14">
        <v>36.219329999999999</v>
      </c>
      <c r="H1860" s="14">
        <v>38.030296499999999</v>
      </c>
    </row>
    <row r="1861" spans="1:8" s="27" customFormat="1" ht="15.75" x14ac:dyDescent="0.25">
      <c r="A1861" s="20">
        <v>9</v>
      </c>
      <c r="B1861" s="21" t="s">
        <v>22</v>
      </c>
      <c r="C1861" s="14">
        <v>14.096</v>
      </c>
      <c r="D1861" s="14">
        <v>9.8469999999999995</v>
      </c>
      <c r="E1861" s="14">
        <v>15.065</v>
      </c>
      <c r="F1861" s="14"/>
      <c r="G1861" s="14"/>
      <c r="H1861" s="14"/>
    </row>
    <row r="1862" spans="1:8" s="27" customFormat="1" ht="31.5" x14ac:dyDescent="0.25">
      <c r="A1862" s="20">
        <v>10</v>
      </c>
      <c r="B1862" s="21" t="s">
        <v>23</v>
      </c>
      <c r="C1862" s="14"/>
      <c r="D1862" s="14"/>
      <c r="E1862" s="14"/>
      <c r="F1862" s="14"/>
      <c r="G1862" s="14"/>
      <c r="H1862" s="14"/>
    </row>
    <row r="1863" spans="1:8" s="27" customFormat="1" ht="31.5" x14ac:dyDescent="0.25">
      <c r="A1863" s="20">
        <v>11</v>
      </c>
      <c r="B1863" s="21" t="s">
        <v>24</v>
      </c>
      <c r="C1863" s="14"/>
      <c r="D1863" s="14"/>
      <c r="E1863" s="14"/>
      <c r="F1863" s="14"/>
      <c r="G1863" s="14"/>
      <c r="H1863" s="14"/>
    </row>
    <row r="1864" spans="1:8" s="27" customFormat="1" ht="47.25" x14ac:dyDescent="0.25">
      <c r="A1864" s="20">
        <v>12</v>
      </c>
      <c r="B1864" s="21" t="s">
        <v>25</v>
      </c>
      <c r="C1864" s="14"/>
      <c r="D1864" s="14"/>
      <c r="E1864" s="14"/>
      <c r="F1864" s="14"/>
      <c r="G1864" s="14"/>
      <c r="H1864" s="14"/>
    </row>
    <row r="1865" spans="1:8" s="27" customFormat="1" ht="15.75" x14ac:dyDescent="0.25">
      <c r="A1865" s="20">
        <v>13</v>
      </c>
      <c r="B1865" s="21" t="s">
        <v>26</v>
      </c>
      <c r="C1865" s="14">
        <v>54.945746</v>
      </c>
      <c r="D1865" s="14">
        <v>51.652099999999997</v>
      </c>
      <c r="E1865" s="14">
        <v>58.517000000000003</v>
      </c>
      <c r="F1865" s="14">
        <v>45.412599999999998</v>
      </c>
      <c r="G1865" s="14">
        <v>47.464869999999998</v>
      </c>
      <c r="H1865" s="14">
        <v>49.613202700000002</v>
      </c>
    </row>
    <row r="1866" spans="1:8" s="27" customFormat="1" ht="15.75" x14ac:dyDescent="0.25">
      <c r="A1866" s="20">
        <v>14</v>
      </c>
      <c r="B1866" s="21" t="s">
        <v>16</v>
      </c>
      <c r="C1866" s="14">
        <v>0</v>
      </c>
      <c r="D1866" s="14">
        <f>D1865/C1865*100</f>
        <v>94.005639672268714</v>
      </c>
      <c r="E1866" s="14">
        <f>E1865/D1865*100</f>
        <v>113.2906503317387</v>
      </c>
      <c r="F1866" s="14">
        <f>F1865/E1865*100</f>
        <v>77.605823948596125</v>
      </c>
      <c r="G1866" s="14">
        <f>G1865/F1865*100</f>
        <v>104.51916428480202</v>
      </c>
      <c r="H1866" s="14">
        <f>H1865/G1865*100</f>
        <v>104.52615313177938</v>
      </c>
    </row>
    <row r="1867" spans="1:8" s="27" customFormat="1" ht="31.5" x14ac:dyDescent="0.25">
      <c r="A1867" s="28"/>
      <c r="B1867" s="28" t="s">
        <v>130</v>
      </c>
      <c r="C1867" s="14"/>
      <c r="D1867" s="14"/>
      <c r="E1867" s="14"/>
      <c r="F1867" s="14"/>
      <c r="G1867" s="14"/>
      <c r="H1867" s="14"/>
    </row>
    <row r="1868" spans="1:8" s="27" customFormat="1" ht="15.75" x14ac:dyDescent="0.25">
      <c r="A1868" s="20">
        <v>1</v>
      </c>
      <c r="B1868" s="21" t="s">
        <v>13</v>
      </c>
      <c r="C1868" s="14">
        <f t="shared" ref="C1868:G1868" si="846">C1869+C1874</f>
        <v>49.454799999999999</v>
      </c>
      <c r="D1868" s="14">
        <f t="shared" si="846"/>
        <v>58.823999999999998</v>
      </c>
      <c r="E1868" s="14">
        <f t="shared" si="846"/>
        <v>82.073999999999998</v>
      </c>
      <c r="F1868" s="14">
        <f t="shared" si="846"/>
        <v>63.585259999999998</v>
      </c>
      <c r="G1868" s="14">
        <f t="shared" si="846"/>
        <v>66.459043199999996</v>
      </c>
      <c r="H1868" s="14">
        <f t="shared" ref="H1868" si="847">H1869+H1874</f>
        <v>69.470405964000008</v>
      </c>
    </row>
    <row r="1869" spans="1:8" s="27" customFormat="1" ht="15.75" x14ac:dyDescent="0.25">
      <c r="A1869" s="20">
        <v>2</v>
      </c>
      <c r="B1869" s="21" t="s">
        <v>15</v>
      </c>
      <c r="C1869" s="14">
        <f t="shared" ref="C1869:G1869" si="848">C1871+C1872+C1873</f>
        <v>5.4017999999999997</v>
      </c>
      <c r="D1869" s="14">
        <f t="shared" si="848"/>
        <v>9.0139999999999993</v>
      </c>
      <c r="E1869" s="14">
        <f t="shared" si="848"/>
        <v>29.983000000000001</v>
      </c>
      <c r="F1869" s="14">
        <f t="shared" si="848"/>
        <v>30.182659999999998</v>
      </c>
      <c r="G1869" s="14">
        <f t="shared" si="848"/>
        <v>31.3863132</v>
      </c>
      <c r="H1869" s="14">
        <f t="shared" ref="H1869" si="849">H1871+H1872+H1873</f>
        <v>32.644039464000002</v>
      </c>
    </row>
    <row r="1870" spans="1:8" s="27" customFormat="1" ht="15.75" x14ac:dyDescent="0.25">
      <c r="A1870" s="20">
        <v>3</v>
      </c>
      <c r="B1870" s="21" t="s">
        <v>16</v>
      </c>
      <c r="C1870" s="14">
        <v>0</v>
      </c>
      <c r="D1870" s="14">
        <f>D1869/C1869*100</f>
        <v>166.870302491762</v>
      </c>
      <c r="E1870" s="14">
        <f>E1869/D1869*100</f>
        <v>332.62702462835591</v>
      </c>
      <c r="F1870" s="14">
        <f>F1869/E1869*100</f>
        <v>100.6659106827202</v>
      </c>
      <c r="G1870" s="14">
        <f>G1869/F1869*100</f>
        <v>103.98789636168581</v>
      </c>
      <c r="H1870" s="14">
        <f>H1869/G1869*100</f>
        <v>104.00724435516054</v>
      </c>
    </row>
    <row r="1871" spans="1:8" s="27" customFormat="1" ht="15.75" x14ac:dyDescent="0.25">
      <c r="A1871" s="20">
        <v>4</v>
      </c>
      <c r="B1871" s="21" t="s">
        <v>17</v>
      </c>
      <c r="C1871" s="14">
        <v>5.3521000000000001</v>
      </c>
      <c r="D1871" s="14">
        <v>7.5561999999999996</v>
      </c>
      <c r="E1871" s="14">
        <v>9.9830000000000005</v>
      </c>
      <c r="F1871" s="14">
        <v>10.18266</v>
      </c>
      <c r="G1871" s="14">
        <v>10.3863132</v>
      </c>
      <c r="H1871" s="14">
        <v>10.594039464</v>
      </c>
    </row>
    <row r="1872" spans="1:8" s="27" customFormat="1" ht="15.75" x14ac:dyDescent="0.25">
      <c r="A1872" s="20">
        <v>5</v>
      </c>
      <c r="B1872" s="21" t="s">
        <v>18</v>
      </c>
      <c r="C1872" s="14">
        <v>4.9700000000000001E-2</v>
      </c>
      <c r="D1872" s="14">
        <v>0</v>
      </c>
      <c r="E1872" s="14">
        <v>20</v>
      </c>
      <c r="F1872" s="14">
        <v>20</v>
      </c>
      <c r="G1872" s="14">
        <v>21</v>
      </c>
      <c r="H1872" s="14">
        <v>22.05</v>
      </c>
    </row>
    <row r="1873" spans="1:8" s="27" customFormat="1" ht="31.5" x14ac:dyDescent="0.25">
      <c r="A1873" s="20">
        <v>6</v>
      </c>
      <c r="B1873" s="21" t="s">
        <v>19</v>
      </c>
      <c r="C1873" s="14">
        <v>0</v>
      </c>
      <c r="D1873" s="14">
        <v>1.4578</v>
      </c>
      <c r="E1873" s="14">
        <v>0</v>
      </c>
      <c r="F1873" s="14"/>
      <c r="G1873" s="14"/>
      <c r="H1873" s="14"/>
    </row>
    <row r="1874" spans="1:8" s="27" customFormat="1" ht="15.75" x14ac:dyDescent="0.25">
      <c r="A1874" s="20">
        <v>7</v>
      </c>
      <c r="B1874" s="21" t="s">
        <v>20</v>
      </c>
      <c r="C1874" s="14">
        <f t="shared" ref="C1874:G1874" si="850">C1875+C1876+C1877</f>
        <v>44.052999999999997</v>
      </c>
      <c r="D1874" s="14">
        <f t="shared" si="850"/>
        <v>49.81</v>
      </c>
      <c r="E1874" s="14">
        <f t="shared" si="850"/>
        <v>52.091000000000001</v>
      </c>
      <c r="F1874" s="14">
        <f t="shared" si="850"/>
        <v>33.4026</v>
      </c>
      <c r="G1874" s="14">
        <f t="shared" si="850"/>
        <v>35.07273</v>
      </c>
      <c r="H1874" s="14">
        <f t="shared" ref="H1874" si="851">H1875+H1876+H1877</f>
        <v>36.826366499999999</v>
      </c>
    </row>
    <row r="1875" spans="1:8" s="27" customFormat="1" ht="15.75" x14ac:dyDescent="0.25">
      <c r="A1875" s="20">
        <v>8</v>
      </c>
      <c r="B1875" s="21" t="s">
        <v>21</v>
      </c>
      <c r="C1875" s="14">
        <v>36.631</v>
      </c>
      <c r="D1875" s="14">
        <v>37.823</v>
      </c>
      <c r="E1875" s="14">
        <v>31.812000000000001</v>
      </c>
      <c r="F1875" s="14">
        <v>33.4026</v>
      </c>
      <c r="G1875" s="14">
        <v>35.07273</v>
      </c>
      <c r="H1875" s="14">
        <v>36.826366499999999</v>
      </c>
    </row>
    <row r="1876" spans="1:8" s="27" customFormat="1" ht="15.75" x14ac:dyDescent="0.25">
      <c r="A1876" s="20">
        <v>9</v>
      </c>
      <c r="B1876" s="21" t="s">
        <v>22</v>
      </c>
      <c r="C1876" s="14">
        <v>7.4219999999999997</v>
      </c>
      <c r="D1876" s="14">
        <v>11.987</v>
      </c>
      <c r="E1876" s="14">
        <v>20.279</v>
      </c>
      <c r="F1876" s="14"/>
      <c r="G1876" s="14"/>
      <c r="H1876" s="14"/>
    </row>
    <row r="1877" spans="1:8" s="27" customFormat="1" ht="31.5" x14ac:dyDescent="0.25">
      <c r="A1877" s="20">
        <v>10</v>
      </c>
      <c r="B1877" s="21" t="s">
        <v>23</v>
      </c>
      <c r="C1877" s="14"/>
      <c r="D1877" s="14"/>
      <c r="E1877" s="14"/>
      <c r="F1877" s="14"/>
      <c r="G1877" s="14"/>
      <c r="H1877" s="14"/>
    </row>
    <row r="1878" spans="1:8" s="27" customFormat="1" ht="31.5" x14ac:dyDescent="0.25">
      <c r="A1878" s="20">
        <v>11</v>
      </c>
      <c r="B1878" s="21" t="s">
        <v>24</v>
      </c>
      <c r="C1878" s="14"/>
      <c r="D1878" s="14"/>
      <c r="E1878" s="14"/>
      <c r="F1878" s="14"/>
      <c r="G1878" s="14"/>
      <c r="H1878" s="14"/>
    </row>
    <row r="1879" spans="1:8" s="27" customFormat="1" ht="47.25" x14ac:dyDescent="0.25">
      <c r="A1879" s="20">
        <v>12</v>
      </c>
      <c r="B1879" s="21" t="s">
        <v>25</v>
      </c>
      <c r="C1879" s="14"/>
      <c r="D1879" s="14"/>
      <c r="E1879" s="14"/>
      <c r="F1879" s="14"/>
      <c r="G1879" s="14"/>
      <c r="H1879" s="14"/>
    </row>
    <row r="1880" spans="1:8" s="27" customFormat="1" ht="15.75" x14ac:dyDescent="0.25">
      <c r="A1880" s="20">
        <v>13</v>
      </c>
      <c r="B1880" s="21" t="s">
        <v>26</v>
      </c>
      <c r="C1880" s="14">
        <v>49.210500000000003</v>
      </c>
      <c r="D1880" s="14">
        <v>56.131100000000004</v>
      </c>
      <c r="E1880" s="14">
        <v>82.073999999999998</v>
      </c>
      <c r="F1880" s="14">
        <v>63.585259999999998</v>
      </c>
      <c r="G1880" s="14">
        <v>66.459043199999996</v>
      </c>
      <c r="H1880" s="14">
        <v>69.470405963999994</v>
      </c>
    </row>
    <row r="1881" spans="1:8" s="27" customFormat="1" ht="15.75" x14ac:dyDescent="0.25">
      <c r="A1881" s="20">
        <v>14</v>
      </c>
      <c r="B1881" s="21" t="s">
        <v>16</v>
      </c>
      <c r="C1881" s="14">
        <v>0</v>
      </c>
      <c r="D1881" s="14">
        <f>D1880/C1880*100</f>
        <v>114.06325885735768</v>
      </c>
      <c r="E1881" s="14">
        <f>E1880/D1880*100</f>
        <v>146.21840655180461</v>
      </c>
      <c r="F1881" s="14">
        <f>F1880/E1880*100</f>
        <v>77.47308526451738</v>
      </c>
      <c r="G1881" s="14">
        <f>G1880/F1880*100</f>
        <v>104.51957450516048</v>
      </c>
      <c r="H1881" s="14">
        <f>H1880/G1880*100</f>
        <v>104.53115576000347</v>
      </c>
    </row>
    <row r="1882" spans="1:8" s="27" customFormat="1" ht="31.5" x14ac:dyDescent="0.25">
      <c r="A1882" s="28"/>
      <c r="B1882" s="28" t="s">
        <v>131</v>
      </c>
      <c r="C1882" s="14"/>
      <c r="D1882" s="14"/>
      <c r="E1882" s="14"/>
      <c r="F1882" s="14"/>
      <c r="G1882" s="14"/>
      <c r="H1882" s="14"/>
    </row>
    <row r="1883" spans="1:8" s="27" customFormat="1" ht="15.75" x14ac:dyDescent="0.25">
      <c r="A1883" s="20">
        <v>1</v>
      </c>
      <c r="B1883" s="21" t="s">
        <v>13</v>
      </c>
      <c r="C1883" s="14">
        <f t="shared" ref="C1883:G1883" si="852">C1884+C1889</f>
        <v>47.334048000000003</v>
      </c>
      <c r="D1883" s="14">
        <f t="shared" si="852"/>
        <v>50.481899999999996</v>
      </c>
      <c r="E1883" s="14">
        <f t="shared" si="852"/>
        <v>60.043999999999997</v>
      </c>
      <c r="F1883" s="14">
        <f t="shared" si="852"/>
        <v>50.788739999999997</v>
      </c>
      <c r="G1883" s="14">
        <f t="shared" si="852"/>
        <v>52.992280800000003</v>
      </c>
      <c r="H1883" s="14">
        <f t="shared" ref="H1883" si="853">H1884+H1889</f>
        <v>55.299280716000005</v>
      </c>
    </row>
    <row r="1884" spans="1:8" s="27" customFormat="1" ht="15.75" x14ac:dyDescent="0.25">
      <c r="A1884" s="20">
        <v>2</v>
      </c>
      <c r="B1884" s="21" t="s">
        <v>15</v>
      </c>
      <c r="C1884" s="14">
        <f t="shared" ref="C1884:G1884" si="854">C1886+C1887+C1888</f>
        <v>4.7760480000000003</v>
      </c>
      <c r="D1884" s="14">
        <f t="shared" si="854"/>
        <v>5.9289000000000005</v>
      </c>
      <c r="E1884" s="14">
        <f t="shared" si="854"/>
        <v>10.977</v>
      </c>
      <c r="F1884" s="14">
        <f t="shared" si="854"/>
        <v>11.196540000000001</v>
      </c>
      <c r="G1884" s="14">
        <f t="shared" si="854"/>
        <v>11.4204708</v>
      </c>
      <c r="H1884" s="14">
        <f t="shared" ref="H1884" si="855">H1886+H1887+H1888</f>
        <v>11.648880216</v>
      </c>
    </row>
    <row r="1885" spans="1:8" s="27" customFormat="1" ht="15.75" x14ac:dyDescent="0.25">
      <c r="A1885" s="20">
        <v>3</v>
      </c>
      <c r="B1885" s="21" t="s">
        <v>16</v>
      </c>
      <c r="C1885" s="14">
        <v>0</v>
      </c>
      <c r="D1885" s="14">
        <f>D1884/C1884*100</f>
        <v>124.13819961608425</v>
      </c>
      <c r="E1885" s="14">
        <f>E1884/D1884*100</f>
        <v>185.14395587714415</v>
      </c>
      <c r="F1885" s="14">
        <f>F1884/E1884*100</f>
        <v>102</v>
      </c>
      <c r="G1885" s="14">
        <f>G1884/F1884*100</f>
        <v>102</v>
      </c>
      <c r="H1885" s="14">
        <f>H1884/G1884*100</f>
        <v>102</v>
      </c>
    </row>
    <row r="1886" spans="1:8" s="27" customFormat="1" ht="15.75" x14ac:dyDescent="0.25">
      <c r="A1886" s="20">
        <v>4</v>
      </c>
      <c r="B1886" s="21" t="s">
        <v>17</v>
      </c>
      <c r="C1886" s="14">
        <v>4.7190479999999999</v>
      </c>
      <c r="D1886" s="14">
        <v>5.7481</v>
      </c>
      <c r="E1886" s="14">
        <v>10.977</v>
      </c>
      <c r="F1886" s="14">
        <v>11.196540000000001</v>
      </c>
      <c r="G1886" s="14">
        <v>11.4204708</v>
      </c>
      <c r="H1886" s="14">
        <v>11.648880216</v>
      </c>
    </row>
    <row r="1887" spans="1:8" s="27" customFormat="1" ht="15.75" x14ac:dyDescent="0.25">
      <c r="A1887" s="20">
        <v>5</v>
      </c>
      <c r="B1887" s="21" t="s">
        <v>18</v>
      </c>
      <c r="C1887" s="14">
        <v>5.7000000000000002E-2</v>
      </c>
      <c r="D1887" s="14">
        <v>1.06E-2</v>
      </c>
      <c r="E1887" s="14">
        <v>0</v>
      </c>
      <c r="F1887" s="14"/>
      <c r="G1887" s="14"/>
      <c r="H1887" s="14"/>
    </row>
    <row r="1888" spans="1:8" s="27" customFormat="1" ht="31.5" x14ac:dyDescent="0.25">
      <c r="A1888" s="20">
        <v>6</v>
      </c>
      <c r="B1888" s="21" t="s">
        <v>19</v>
      </c>
      <c r="C1888" s="14">
        <v>0</v>
      </c>
      <c r="D1888" s="14">
        <v>0.17019999999999999</v>
      </c>
      <c r="E1888" s="14">
        <v>0</v>
      </c>
      <c r="F1888" s="14"/>
      <c r="G1888" s="14"/>
      <c r="H1888" s="14"/>
    </row>
    <row r="1889" spans="1:8" s="27" customFormat="1" ht="15.75" x14ac:dyDescent="0.25">
      <c r="A1889" s="20">
        <v>7</v>
      </c>
      <c r="B1889" s="21" t="s">
        <v>20</v>
      </c>
      <c r="C1889" s="14">
        <f t="shared" ref="C1889:G1889" si="856">C1890+C1891+C1892</f>
        <v>42.558</v>
      </c>
      <c r="D1889" s="14">
        <f t="shared" si="856"/>
        <v>44.552999999999997</v>
      </c>
      <c r="E1889" s="14">
        <f t="shared" si="856"/>
        <v>49.066999999999993</v>
      </c>
      <c r="F1889" s="14">
        <f t="shared" si="856"/>
        <v>39.592199999999998</v>
      </c>
      <c r="G1889" s="14">
        <f t="shared" si="856"/>
        <v>41.571809999999999</v>
      </c>
      <c r="H1889" s="14">
        <f t="shared" ref="H1889" si="857">H1890+H1891+H1892</f>
        <v>43.650400500000003</v>
      </c>
    </row>
    <row r="1890" spans="1:8" s="27" customFormat="1" ht="15.75" x14ac:dyDescent="0.25">
      <c r="A1890" s="20">
        <v>8</v>
      </c>
      <c r="B1890" s="21" t="s">
        <v>21</v>
      </c>
      <c r="C1890" s="14">
        <v>35.643999999999998</v>
      </c>
      <c r="D1890" s="14">
        <v>37.009</v>
      </c>
      <c r="E1890" s="14">
        <v>34.427999999999997</v>
      </c>
      <c r="F1890" s="14">
        <v>39.592199999999998</v>
      </c>
      <c r="G1890" s="14">
        <v>41.571809999999999</v>
      </c>
      <c r="H1890" s="14">
        <v>43.650400500000003</v>
      </c>
    </row>
    <row r="1891" spans="1:8" s="27" customFormat="1" ht="15.75" x14ac:dyDescent="0.25">
      <c r="A1891" s="20">
        <v>9</v>
      </c>
      <c r="B1891" s="21" t="s">
        <v>22</v>
      </c>
      <c r="C1891" s="14">
        <v>6.9139999999999997</v>
      </c>
      <c r="D1891" s="14">
        <v>7.5439999999999996</v>
      </c>
      <c r="E1891" s="14">
        <v>14.638999999999999</v>
      </c>
      <c r="F1891" s="14"/>
      <c r="G1891" s="14"/>
      <c r="H1891" s="14"/>
    </row>
    <row r="1892" spans="1:8" s="27" customFormat="1" ht="31.5" x14ac:dyDescent="0.25">
      <c r="A1892" s="20">
        <v>10</v>
      </c>
      <c r="B1892" s="21" t="s">
        <v>23</v>
      </c>
      <c r="C1892" s="14"/>
      <c r="D1892" s="14"/>
      <c r="E1892" s="14"/>
      <c r="F1892" s="14"/>
      <c r="G1892" s="14"/>
      <c r="H1892" s="14"/>
    </row>
    <row r="1893" spans="1:8" s="27" customFormat="1" ht="31.5" x14ac:dyDescent="0.25">
      <c r="A1893" s="20">
        <v>11</v>
      </c>
      <c r="B1893" s="21" t="s">
        <v>24</v>
      </c>
      <c r="C1893" s="14"/>
      <c r="D1893" s="14"/>
      <c r="E1893" s="14"/>
      <c r="F1893" s="14"/>
      <c r="G1893" s="14"/>
      <c r="H1893" s="14"/>
    </row>
    <row r="1894" spans="1:8" s="27" customFormat="1" ht="47.25" x14ac:dyDescent="0.25">
      <c r="A1894" s="20">
        <v>12</v>
      </c>
      <c r="B1894" s="21" t="s">
        <v>25</v>
      </c>
      <c r="C1894" s="14"/>
      <c r="D1894" s="14"/>
      <c r="E1894" s="14"/>
      <c r="F1894" s="14"/>
      <c r="G1894" s="14"/>
      <c r="H1894" s="14"/>
    </row>
    <row r="1895" spans="1:8" s="27" customFormat="1" ht="15.75" x14ac:dyDescent="0.25">
      <c r="A1895" s="20">
        <v>13</v>
      </c>
      <c r="B1895" s="21" t="s">
        <v>26</v>
      </c>
      <c r="C1895" s="14">
        <v>44.968417000000002</v>
      </c>
      <c r="D1895" s="14">
        <v>51.513660000000002</v>
      </c>
      <c r="E1895" s="14">
        <v>60.043999999999997</v>
      </c>
      <c r="F1895" s="14">
        <v>50.788739999999997</v>
      </c>
      <c r="G1895" s="14">
        <v>52.992280800000003</v>
      </c>
      <c r="H1895" s="14">
        <v>55.299280715999998</v>
      </c>
    </row>
    <row r="1896" spans="1:8" s="27" customFormat="1" ht="15.75" x14ac:dyDescent="0.25">
      <c r="A1896" s="20">
        <v>14</v>
      </c>
      <c r="B1896" s="21" t="s">
        <v>16</v>
      </c>
      <c r="C1896" s="14">
        <v>0</v>
      </c>
      <c r="D1896" s="14">
        <f>D1895/C1895*100</f>
        <v>114.55519993065354</v>
      </c>
      <c r="E1896" s="14">
        <f>E1895/D1895*100</f>
        <v>116.55937473672032</v>
      </c>
      <c r="F1896" s="14">
        <f>F1895/E1895*100</f>
        <v>84.58587036173472</v>
      </c>
      <c r="G1896" s="14">
        <f>G1895/F1895*100</f>
        <v>104.33864041517866</v>
      </c>
      <c r="H1896" s="14">
        <f>H1895/G1895*100</f>
        <v>104.35346409169841</v>
      </c>
    </row>
    <row r="1897" spans="1:8" s="27" customFormat="1" ht="31.5" x14ac:dyDescent="0.25">
      <c r="A1897" s="28"/>
      <c r="B1897" s="28" t="s">
        <v>132</v>
      </c>
      <c r="C1897" s="14"/>
      <c r="D1897" s="14"/>
      <c r="E1897" s="14"/>
      <c r="F1897" s="14"/>
      <c r="G1897" s="14"/>
      <c r="H1897" s="14"/>
    </row>
    <row r="1898" spans="1:8" s="27" customFormat="1" ht="15.75" x14ac:dyDescent="0.25">
      <c r="A1898" s="20">
        <v>1</v>
      </c>
      <c r="B1898" s="21" t="s">
        <v>13</v>
      </c>
      <c r="C1898" s="14">
        <f t="shared" ref="C1898:G1898" si="858">C1899+C1904</f>
        <v>52.830117000000001</v>
      </c>
      <c r="D1898" s="14">
        <f t="shared" si="858"/>
        <v>42.670199999999994</v>
      </c>
      <c r="E1898" s="14">
        <f t="shared" si="858"/>
        <v>49.64</v>
      </c>
      <c r="F1898" s="14">
        <f t="shared" si="858"/>
        <v>34.007300000000001</v>
      </c>
      <c r="G1898" s="14">
        <f t="shared" si="858"/>
        <v>35.523707000000002</v>
      </c>
      <c r="H1898" s="14">
        <f t="shared" ref="H1898" si="859">H1899+H1904</f>
        <v>37.110415609999997</v>
      </c>
    </row>
    <row r="1899" spans="1:8" s="27" customFormat="1" ht="15.75" x14ac:dyDescent="0.25">
      <c r="A1899" s="20">
        <v>2</v>
      </c>
      <c r="B1899" s="21" t="s">
        <v>15</v>
      </c>
      <c r="C1899" s="14">
        <f t="shared" ref="C1899:G1899" si="860">C1901+C1902+C1903</f>
        <v>13.795116999999999</v>
      </c>
      <c r="D1899" s="14">
        <f t="shared" si="860"/>
        <v>7.1021999999999998</v>
      </c>
      <c r="E1899" s="14">
        <f t="shared" si="860"/>
        <v>8.98</v>
      </c>
      <c r="F1899" s="14">
        <f t="shared" si="860"/>
        <v>9.1979000000000006</v>
      </c>
      <c r="G1899" s="14">
        <f t="shared" si="860"/>
        <v>9.4738369999999996</v>
      </c>
      <c r="H1899" s="14">
        <f t="shared" ref="H1899" si="861">H1901+H1902+H1903</f>
        <v>9.7580521099999995</v>
      </c>
    </row>
    <row r="1900" spans="1:8" s="27" customFormat="1" ht="15.75" x14ac:dyDescent="0.25">
      <c r="A1900" s="20">
        <v>3</v>
      </c>
      <c r="B1900" s="21" t="s">
        <v>16</v>
      </c>
      <c r="C1900" s="14">
        <v>0</v>
      </c>
      <c r="D1900" s="14">
        <f>D1899/C1899*100</f>
        <v>51.483434319549445</v>
      </c>
      <c r="E1900" s="14">
        <f>E1899/D1899*100</f>
        <v>126.43969474247416</v>
      </c>
      <c r="F1900" s="14">
        <f>F1899/E1899*100</f>
        <v>102.42650334075725</v>
      </c>
      <c r="G1900" s="14">
        <f>G1899/F1899*100</f>
        <v>102.99999999999999</v>
      </c>
      <c r="H1900" s="14">
        <f>H1899/G1899*100</f>
        <v>103</v>
      </c>
    </row>
    <row r="1901" spans="1:8" s="27" customFormat="1" ht="15.75" x14ac:dyDescent="0.25">
      <c r="A1901" s="20">
        <v>4</v>
      </c>
      <c r="B1901" s="21" t="s">
        <v>17</v>
      </c>
      <c r="C1901" s="14">
        <v>6.3445289999999996</v>
      </c>
      <c r="D1901" s="14">
        <v>7.0423999999999998</v>
      </c>
      <c r="E1901" s="14">
        <v>8.93</v>
      </c>
      <c r="F1901" s="14">
        <v>9.1979000000000006</v>
      </c>
      <c r="G1901" s="14">
        <v>9.4738369999999996</v>
      </c>
      <c r="H1901" s="14">
        <v>9.7580521099999995</v>
      </c>
    </row>
    <row r="1902" spans="1:8" s="27" customFormat="1" ht="15.75" x14ac:dyDescent="0.25">
      <c r="A1902" s="20">
        <v>5</v>
      </c>
      <c r="B1902" s="21" t="s">
        <v>18</v>
      </c>
      <c r="C1902" s="14">
        <v>0.12958800000000001</v>
      </c>
      <c r="D1902" s="14">
        <v>5.9799999999999999E-2</v>
      </c>
      <c r="E1902" s="14">
        <v>0.05</v>
      </c>
      <c r="F1902" s="14"/>
      <c r="G1902" s="14"/>
      <c r="H1902" s="14"/>
    </row>
    <row r="1903" spans="1:8" s="27" customFormat="1" ht="31.5" x14ac:dyDescent="0.25">
      <c r="A1903" s="20">
        <v>6</v>
      </c>
      <c r="B1903" s="21" t="s">
        <v>19</v>
      </c>
      <c r="C1903" s="14">
        <v>7.3209999999999997</v>
      </c>
      <c r="D1903" s="14"/>
      <c r="E1903" s="14">
        <v>0</v>
      </c>
      <c r="F1903" s="14"/>
      <c r="G1903" s="14"/>
      <c r="H1903" s="14"/>
    </row>
    <row r="1904" spans="1:8" s="27" customFormat="1" ht="15.75" x14ac:dyDescent="0.25">
      <c r="A1904" s="20">
        <v>7</v>
      </c>
      <c r="B1904" s="21" t="s">
        <v>20</v>
      </c>
      <c r="C1904" s="14">
        <f t="shared" ref="C1904:G1904" si="862">C1905+C1906+C1907</f>
        <v>39.035000000000004</v>
      </c>
      <c r="D1904" s="14">
        <f t="shared" si="862"/>
        <v>35.567999999999998</v>
      </c>
      <c r="E1904" s="14">
        <f t="shared" si="862"/>
        <v>40.659999999999997</v>
      </c>
      <c r="F1904" s="14">
        <f t="shared" si="862"/>
        <v>24.8094</v>
      </c>
      <c r="G1904" s="14">
        <f t="shared" si="862"/>
        <v>26.049869999999999</v>
      </c>
      <c r="H1904" s="14">
        <f t="shared" ref="H1904" si="863">H1905+H1906+H1907</f>
        <v>27.352363499999999</v>
      </c>
    </row>
    <row r="1905" spans="1:8" s="27" customFormat="1" ht="15.75" x14ac:dyDescent="0.25">
      <c r="A1905" s="20">
        <v>8</v>
      </c>
      <c r="B1905" s="21" t="s">
        <v>21</v>
      </c>
      <c r="C1905" s="14">
        <v>31.824000000000002</v>
      </c>
      <c r="D1905" s="14">
        <v>32.238999999999997</v>
      </c>
      <c r="E1905" s="14">
        <v>23.628</v>
      </c>
      <c r="F1905" s="14">
        <v>24.8094</v>
      </c>
      <c r="G1905" s="14">
        <v>26.049869999999999</v>
      </c>
      <c r="H1905" s="14">
        <v>27.352363499999999</v>
      </c>
    </row>
    <row r="1906" spans="1:8" s="27" customFormat="1" ht="15.75" x14ac:dyDescent="0.25">
      <c r="A1906" s="20">
        <v>9</v>
      </c>
      <c r="B1906" s="21" t="s">
        <v>22</v>
      </c>
      <c r="C1906" s="14">
        <v>7.2110000000000003</v>
      </c>
      <c r="D1906" s="14">
        <v>3.3290000000000002</v>
      </c>
      <c r="E1906" s="14">
        <v>17.032</v>
      </c>
      <c r="F1906" s="14"/>
      <c r="G1906" s="14"/>
      <c r="H1906" s="14"/>
    </row>
    <row r="1907" spans="1:8" s="27" customFormat="1" ht="31.5" x14ac:dyDescent="0.25">
      <c r="A1907" s="20">
        <v>10</v>
      </c>
      <c r="B1907" s="21" t="s">
        <v>23</v>
      </c>
      <c r="C1907" s="14"/>
      <c r="D1907" s="14"/>
      <c r="E1907" s="14"/>
      <c r="F1907" s="14"/>
      <c r="G1907" s="14"/>
      <c r="H1907" s="14"/>
    </row>
    <row r="1908" spans="1:8" s="27" customFormat="1" ht="31.5" x14ac:dyDescent="0.25">
      <c r="A1908" s="20">
        <v>11</v>
      </c>
      <c r="B1908" s="21" t="s">
        <v>24</v>
      </c>
      <c r="C1908" s="14"/>
      <c r="D1908" s="14"/>
      <c r="E1908" s="14"/>
      <c r="F1908" s="14"/>
      <c r="G1908" s="14"/>
      <c r="H1908" s="14"/>
    </row>
    <row r="1909" spans="1:8" s="27" customFormat="1" ht="47.25" x14ac:dyDescent="0.25">
      <c r="A1909" s="20">
        <v>12</v>
      </c>
      <c r="B1909" s="21" t="s">
        <v>25</v>
      </c>
      <c r="C1909" s="14"/>
      <c r="D1909" s="14"/>
      <c r="E1909" s="14"/>
      <c r="F1909" s="14"/>
      <c r="G1909" s="14"/>
      <c r="H1909" s="14"/>
    </row>
    <row r="1910" spans="1:8" s="27" customFormat="1" ht="15.75" x14ac:dyDescent="0.25">
      <c r="A1910" s="20">
        <v>13</v>
      </c>
      <c r="B1910" s="21" t="s">
        <v>26</v>
      </c>
      <c r="C1910" s="14">
        <v>41.475402000000003</v>
      </c>
      <c r="D1910" s="14">
        <v>44.453699999999998</v>
      </c>
      <c r="E1910" s="14">
        <v>49.64</v>
      </c>
      <c r="F1910" s="14">
        <v>34.007300000000001</v>
      </c>
      <c r="G1910" s="14">
        <v>35.523707000000002</v>
      </c>
      <c r="H1910" s="14">
        <v>37.110415609999997</v>
      </c>
    </row>
    <row r="1911" spans="1:8" s="27" customFormat="1" ht="15.75" x14ac:dyDescent="0.25">
      <c r="A1911" s="20">
        <v>14</v>
      </c>
      <c r="B1911" s="21" t="s">
        <v>16</v>
      </c>
      <c r="C1911" s="14">
        <v>0</v>
      </c>
      <c r="D1911" s="14">
        <f>D1910/C1910*100</f>
        <v>107.18087795749393</v>
      </c>
      <c r="E1911" s="14">
        <f>E1910/D1910*100</f>
        <v>111.6667454002704</v>
      </c>
      <c r="F1911" s="14">
        <f>F1910/E1910*100</f>
        <v>68.507856567284449</v>
      </c>
      <c r="G1911" s="14">
        <f>G1910/F1910*100</f>
        <v>104.45906320113623</v>
      </c>
      <c r="H1911" s="14">
        <f>H1910/G1910*100</f>
        <v>104.46661889762798</v>
      </c>
    </row>
    <row r="1912" spans="1:8" s="27" customFormat="1" ht="31.5" x14ac:dyDescent="0.25">
      <c r="A1912" s="28"/>
      <c r="B1912" s="28" t="s">
        <v>133</v>
      </c>
      <c r="C1912" s="14"/>
      <c r="D1912" s="14"/>
      <c r="E1912" s="14"/>
      <c r="F1912" s="14"/>
      <c r="G1912" s="14"/>
      <c r="H1912" s="14"/>
    </row>
    <row r="1913" spans="1:8" s="27" customFormat="1" ht="15.75" x14ac:dyDescent="0.25">
      <c r="A1913" s="20">
        <v>1</v>
      </c>
      <c r="B1913" s="21" t="s">
        <v>13</v>
      </c>
      <c r="C1913" s="14">
        <f t="shared" ref="C1913:G1913" si="864">C1914+C1919</f>
        <v>64.136320999999995</v>
      </c>
      <c r="D1913" s="14">
        <f t="shared" si="864"/>
        <v>65.070400000000006</v>
      </c>
      <c r="E1913" s="14">
        <f t="shared" si="864"/>
        <v>68.254000000000005</v>
      </c>
      <c r="F1913" s="14">
        <f t="shared" si="864"/>
        <v>51.571952200000005</v>
      </c>
      <c r="G1913" s="14">
        <f t="shared" si="864"/>
        <v>53.985749810000002</v>
      </c>
      <c r="H1913" s="14">
        <f t="shared" ref="H1913" si="865">H1914+H1919</f>
        <v>56.515293300499998</v>
      </c>
    </row>
    <row r="1914" spans="1:8" s="27" customFormat="1" ht="15.75" x14ac:dyDescent="0.25">
      <c r="A1914" s="20">
        <v>2</v>
      </c>
      <c r="B1914" s="21" t="s">
        <v>15</v>
      </c>
      <c r="C1914" s="14">
        <f t="shared" ref="C1914:G1914" si="866">C1916+C1917+C1918</f>
        <v>3.7803209999999998</v>
      </c>
      <c r="D1914" s="14">
        <f t="shared" si="866"/>
        <v>5.4513999999999996</v>
      </c>
      <c r="E1914" s="14">
        <f t="shared" si="866"/>
        <v>8.4700000000000006</v>
      </c>
      <c r="F1914" s="14">
        <f t="shared" si="866"/>
        <v>8.24</v>
      </c>
      <c r="G1914" s="14">
        <f t="shared" si="866"/>
        <v>8.4871999999999996</v>
      </c>
      <c r="H1914" s="14">
        <f t="shared" ref="H1914" si="867">H1916+H1917+H1918</f>
        <v>8.741816</v>
      </c>
    </row>
    <row r="1915" spans="1:8" s="27" customFormat="1" ht="15.75" x14ac:dyDescent="0.25">
      <c r="A1915" s="20">
        <v>3</v>
      </c>
      <c r="B1915" s="21" t="s">
        <v>16</v>
      </c>
      <c r="C1915" s="14">
        <v>0</v>
      </c>
      <c r="D1915" s="14">
        <f>D1914/C1914*100</f>
        <v>144.2046852635001</v>
      </c>
      <c r="E1915" s="14">
        <f>E1914/D1914*100</f>
        <v>155.37293172396085</v>
      </c>
      <c r="F1915" s="14">
        <f>F1914/E1914*100</f>
        <v>97.284533648169997</v>
      </c>
      <c r="G1915" s="14">
        <f>G1914/F1914*100</f>
        <v>103</v>
      </c>
      <c r="H1915" s="14">
        <f>H1914/G1914*100</f>
        <v>103</v>
      </c>
    </row>
    <row r="1916" spans="1:8" s="27" customFormat="1" ht="15.75" x14ac:dyDescent="0.25">
      <c r="A1916" s="20">
        <v>4</v>
      </c>
      <c r="B1916" s="21" t="s">
        <v>17</v>
      </c>
      <c r="C1916" s="14">
        <v>3.7803209999999998</v>
      </c>
      <c r="D1916" s="14">
        <v>4.6334</v>
      </c>
      <c r="E1916" s="14">
        <v>8</v>
      </c>
      <c r="F1916" s="14">
        <v>8.24</v>
      </c>
      <c r="G1916" s="14">
        <v>8.4871999999999996</v>
      </c>
      <c r="H1916" s="14">
        <v>8.741816</v>
      </c>
    </row>
    <row r="1917" spans="1:8" s="27" customFormat="1" ht="15.75" x14ac:dyDescent="0.25">
      <c r="A1917" s="20">
        <v>5</v>
      </c>
      <c r="B1917" s="21" t="s">
        <v>18</v>
      </c>
      <c r="C1917" s="14"/>
      <c r="D1917" s="14"/>
      <c r="E1917" s="14"/>
      <c r="F1917" s="14"/>
      <c r="G1917" s="14"/>
      <c r="H1917" s="14"/>
    </row>
    <row r="1918" spans="1:8" s="27" customFormat="1" ht="31.5" x14ac:dyDescent="0.25">
      <c r="A1918" s="20">
        <v>6</v>
      </c>
      <c r="B1918" s="21" t="s">
        <v>19</v>
      </c>
      <c r="C1918" s="14">
        <v>0</v>
      </c>
      <c r="D1918" s="14">
        <v>0.81799999999999995</v>
      </c>
      <c r="E1918" s="14">
        <v>0.47</v>
      </c>
      <c r="F1918" s="14"/>
      <c r="G1918" s="14"/>
      <c r="H1918" s="14"/>
    </row>
    <row r="1919" spans="1:8" s="27" customFormat="1" ht="15.75" x14ac:dyDescent="0.25">
      <c r="A1919" s="20">
        <v>7</v>
      </c>
      <c r="B1919" s="21" t="s">
        <v>20</v>
      </c>
      <c r="C1919" s="14">
        <f t="shared" ref="C1919:G1919" si="868">C1920+C1921+C1922</f>
        <v>60.356000000000002</v>
      </c>
      <c r="D1919" s="14">
        <f t="shared" si="868"/>
        <v>59.619</v>
      </c>
      <c r="E1919" s="14">
        <f t="shared" si="868"/>
        <v>59.783999999999999</v>
      </c>
      <c r="F1919" s="14">
        <f t="shared" si="868"/>
        <v>43.331952200000003</v>
      </c>
      <c r="G1919" s="14">
        <f t="shared" si="868"/>
        <v>45.49854981</v>
      </c>
      <c r="H1919" s="14">
        <f t="shared" ref="H1919" si="869">H1920+H1921+H1922</f>
        <v>47.773477300499998</v>
      </c>
    </row>
    <row r="1920" spans="1:8" s="27" customFormat="1" ht="15.75" x14ac:dyDescent="0.25">
      <c r="A1920" s="20">
        <v>8</v>
      </c>
      <c r="B1920" s="21" t="s">
        <v>21</v>
      </c>
      <c r="C1920" s="14">
        <v>38.362000000000002</v>
      </c>
      <c r="D1920" s="14">
        <v>37.564</v>
      </c>
      <c r="E1920" s="14">
        <v>37.564</v>
      </c>
      <c r="F1920" s="14">
        <v>43.331952200000003</v>
      </c>
      <c r="G1920" s="14">
        <v>45.49854981</v>
      </c>
      <c r="H1920" s="14">
        <v>47.773477300499998</v>
      </c>
    </row>
    <row r="1921" spans="1:8" s="27" customFormat="1" ht="15.75" x14ac:dyDescent="0.25">
      <c r="A1921" s="20">
        <v>9</v>
      </c>
      <c r="B1921" s="21" t="s">
        <v>22</v>
      </c>
      <c r="C1921" s="14">
        <v>21.994</v>
      </c>
      <c r="D1921" s="14">
        <v>22.055</v>
      </c>
      <c r="E1921" s="14">
        <v>22.22</v>
      </c>
      <c r="F1921" s="14"/>
      <c r="G1921" s="14"/>
      <c r="H1921" s="14"/>
    </row>
    <row r="1922" spans="1:8" s="27" customFormat="1" ht="31.5" x14ac:dyDescent="0.25">
      <c r="A1922" s="20">
        <v>10</v>
      </c>
      <c r="B1922" s="21" t="s">
        <v>23</v>
      </c>
      <c r="C1922" s="14"/>
      <c r="D1922" s="14"/>
      <c r="E1922" s="14"/>
      <c r="F1922" s="14"/>
      <c r="G1922" s="14"/>
      <c r="H1922" s="14"/>
    </row>
    <row r="1923" spans="1:8" s="27" customFormat="1" ht="31.5" x14ac:dyDescent="0.25">
      <c r="A1923" s="20">
        <v>11</v>
      </c>
      <c r="B1923" s="21" t="s">
        <v>24</v>
      </c>
      <c r="C1923" s="14"/>
      <c r="D1923" s="14"/>
      <c r="E1923" s="14"/>
      <c r="F1923" s="14"/>
      <c r="G1923" s="14"/>
      <c r="H1923" s="14"/>
    </row>
    <row r="1924" spans="1:8" s="27" customFormat="1" ht="47.25" x14ac:dyDescent="0.25">
      <c r="A1924" s="20">
        <v>12</v>
      </c>
      <c r="B1924" s="21" t="s">
        <v>25</v>
      </c>
      <c r="C1924" s="14"/>
      <c r="D1924" s="14"/>
      <c r="E1924" s="14"/>
      <c r="F1924" s="14"/>
      <c r="G1924" s="14"/>
      <c r="H1924" s="14"/>
    </row>
    <row r="1925" spans="1:8" s="27" customFormat="1" ht="15.75" x14ac:dyDescent="0.25">
      <c r="A1925" s="20">
        <v>13</v>
      </c>
      <c r="B1925" s="21" t="s">
        <v>26</v>
      </c>
      <c r="C1925" s="14">
        <v>63.873341000000003</v>
      </c>
      <c r="D1925" s="14">
        <v>65.547520000000006</v>
      </c>
      <c r="E1925" s="14">
        <v>68.254000000000005</v>
      </c>
      <c r="F1925" s="14">
        <v>51.571952199999998</v>
      </c>
      <c r="G1925" s="14">
        <v>53.985749810000002</v>
      </c>
      <c r="H1925" s="14">
        <v>56.515293300499998</v>
      </c>
    </row>
    <row r="1926" spans="1:8" s="27" customFormat="1" ht="15.75" x14ac:dyDescent="0.25">
      <c r="A1926" s="20">
        <v>14</v>
      </c>
      <c r="B1926" s="21" t="s">
        <v>16</v>
      </c>
      <c r="C1926" s="14">
        <v>0</v>
      </c>
      <c r="D1926" s="14">
        <f>D1925/C1925*100</f>
        <v>102.62109195133537</v>
      </c>
      <c r="E1926" s="14">
        <f>E1925/D1925*100</f>
        <v>104.12903493526528</v>
      </c>
      <c r="F1926" s="14">
        <f>F1925/E1925*100</f>
        <v>75.558871567966705</v>
      </c>
      <c r="G1926" s="14">
        <f>G1925/F1925*100</f>
        <v>104.68044645787134</v>
      </c>
      <c r="H1926" s="14">
        <f>H1925/G1925*100</f>
        <v>104.68557628522821</v>
      </c>
    </row>
    <row r="1927" spans="1:8" s="27" customFormat="1" ht="15.75" x14ac:dyDescent="0.25">
      <c r="A1927" s="33"/>
      <c r="B1927" s="28" t="s">
        <v>134</v>
      </c>
      <c r="C1927" s="14"/>
      <c r="D1927" s="14"/>
      <c r="E1927" s="14"/>
      <c r="F1927" s="14"/>
      <c r="G1927" s="14"/>
      <c r="H1927" s="14"/>
    </row>
    <row r="1928" spans="1:8" s="27" customFormat="1" ht="15.75" x14ac:dyDescent="0.25">
      <c r="A1928" s="20">
        <v>1</v>
      </c>
      <c r="B1928" s="21" t="s">
        <v>13</v>
      </c>
      <c r="C1928" s="14">
        <f t="shared" ref="C1928:G1928" si="870">C1929+C1934</f>
        <v>53.045105</v>
      </c>
      <c r="D1928" s="14">
        <f t="shared" si="870"/>
        <v>69.004139999999992</v>
      </c>
      <c r="E1928" s="14">
        <f t="shared" si="870"/>
        <v>74.423999999999992</v>
      </c>
      <c r="F1928" s="14">
        <f t="shared" si="870"/>
        <v>43.46255</v>
      </c>
      <c r="G1928" s="14">
        <f t="shared" si="870"/>
        <v>45.473349500000005</v>
      </c>
      <c r="H1928" s="14">
        <f t="shared" ref="H1928" si="871">H1929+H1934</f>
        <v>47.579819135000001</v>
      </c>
    </row>
    <row r="1929" spans="1:8" s="27" customFormat="1" ht="15.75" x14ac:dyDescent="0.25">
      <c r="A1929" s="20">
        <v>2</v>
      </c>
      <c r="B1929" s="21" t="s">
        <v>15</v>
      </c>
      <c r="C1929" s="14">
        <f t="shared" ref="C1929:G1929" si="872">C1931+C1932+C1933</f>
        <v>7.7041050000000002</v>
      </c>
      <c r="D1929" s="14">
        <f t="shared" si="872"/>
        <v>3.6241400000000001</v>
      </c>
      <c r="E1929" s="14">
        <f t="shared" si="872"/>
        <v>8.83</v>
      </c>
      <c r="F1929" s="14">
        <f t="shared" si="872"/>
        <v>8.1164000000000005</v>
      </c>
      <c r="G1929" s="14">
        <f t="shared" si="872"/>
        <v>8.3598920000000003</v>
      </c>
      <c r="H1929" s="14">
        <f t="shared" ref="H1929" si="873">H1931+H1932+H1933</f>
        <v>8.6106887600000004</v>
      </c>
    </row>
    <row r="1930" spans="1:8" s="27" customFormat="1" ht="15.75" x14ac:dyDescent="0.25">
      <c r="A1930" s="20">
        <v>3</v>
      </c>
      <c r="B1930" s="21" t="s">
        <v>16</v>
      </c>
      <c r="C1930" s="14">
        <v>0</v>
      </c>
      <c r="D1930" s="14">
        <f>D1929/C1929*100</f>
        <v>47.041674535848102</v>
      </c>
      <c r="E1930" s="14">
        <f>E1929/D1929*100</f>
        <v>243.64400933738764</v>
      </c>
      <c r="F1930" s="14">
        <f>F1929/E1929*100</f>
        <v>91.918459796149506</v>
      </c>
      <c r="G1930" s="14">
        <f>G1929/F1929*100</f>
        <v>103</v>
      </c>
      <c r="H1930" s="14">
        <f>H1929/G1929*100</f>
        <v>103</v>
      </c>
    </row>
    <row r="1931" spans="1:8" s="27" customFormat="1" ht="15.75" x14ac:dyDescent="0.25">
      <c r="A1931" s="20">
        <v>4</v>
      </c>
      <c r="B1931" s="21" t="s">
        <v>17</v>
      </c>
      <c r="C1931" s="14">
        <v>6.714995</v>
      </c>
      <c r="D1931" s="14">
        <v>3.3888400000000001</v>
      </c>
      <c r="E1931" s="14">
        <v>7.88</v>
      </c>
      <c r="F1931" s="14">
        <v>8.1164000000000005</v>
      </c>
      <c r="G1931" s="14">
        <v>8.3598920000000003</v>
      </c>
      <c r="H1931" s="14">
        <v>8.6106887600000004</v>
      </c>
    </row>
    <row r="1932" spans="1:8" s="27" customFormat="1" ht="15.75" x14ac:dyDescent="0.25">
      <c r="A1932" s="20">
        <v>5</v>
      </c>
      <c r="B1932" s="21" t="s">
        <v>18</v>
      </c>
      <c r="C1932" s="14">
        <v>0.98911000000000004</v>
      </c>
      <c r="D1932" s="14">
        <v>0.23530000000000001</v>
      </c>
      <c r="E1932" s="14"/>
      <c r="F1932" s="14"/>
      <c r="G1932" s="14"/>
      <c r="H1932" s="14"/>
    </row>
    <row r="1933" spans="1:8" s="27" customFormat="1" ht="31.5" x14ac:dyDescent="0.25">
      <c r="A1933" s="20">
        <v>6</v>
      </c>
      <c r="B1933" s="21" t="s">
        <v>19</v>
      </c>
      <c r="C1933" s="14"/>
      <c r="D1933" s="14"/>
      <c r="E1933" s="14">
        <v>0.95</v>
      </c>
      <c r="F1933" s="14"/>
      <c r="G1933" s="14"/>
      <c r="H1933" s="14"/>
    </row>
    <row r="1934" spans="1:8" s="27" customFormat="1" ht="15.75" x14ac:dyDescent="0.25">
      <c r="A1934" s="20">
        <v>7</v>
      </c>
      <c r="B1934" s="21" t="s">
        <v>20</v>
      </c>
      <c r="C1934" s="14">
        <f t="shared" ref="C1934:G1934" si="874">C1935+C1936+C1937</f>
        <v>45.341000000000001</v>
      </c>
      <c r="D1934" s="14">
        <f t="shared" si="874"/>
        <v>65.38</v>
      </c>
      <c r="E1934" s="14">
        <f t="shared" si="874"/>
        <v>65.593999999999994</v>
      </c>
      <c r="F1934" s="14">
        <f t="shared" si="874"/>
        <v>35.346150000000002</v>
      </c>
      <c r="G1934" s="14">
        <f t="shared" si="874"/>
        <v>37.113457500000003</v>
      </c>
      <c r="H1934" s="14">
        <f t="shared" ref="H1934" si="875">H1935+H1936+H1937</f>
        <v>38.969130374999999</v>
      </c>
    </row>
    <row r="1935" spans="1:8" s="27" customFormat="1" ht="15.75" x14ac:dyDescent="0.25">
      <c r="A1935" s="20">
        <v>8</v>
      </c>
      <c r="B1935" s="21" t="s">
        <v>21</v>
      </c>
      <c r="C1935" s="14">
        <v>39.43</v>
      </c>
      <c r="D1935" s="14">
        <v>36.432000000000002</v>
      </c>
      <c r="E1935" s="14">
        <v>33.662999999999997</v>
      </c>
      <c r="F1935" s="14">
        <v>35.346150000000002</v>
      </c>
      <c r="G1935" s="14">
        <v>37.113457500000003</v>
      </c>
      <c r="H1935" s="14">
        <v>38.969130374999999</v>
      </c>
    </row>
    <row r="1936" spans="1:8" s="27" customFormat="1" ht="15.75" x14ac:dyDescent="0.25">
      <c r="A1936" s="20">
        <v>9</v>
      </c>
      <c r="B1936" s="21" t="s">
        <v>22</v>
      </c>
      <c r="C1936" s="14">
        <v>5.9109999999999996</v>
      </c>
      <c r="D1936" s="14">
        <v>28.948</v>
      </c>
      <c r="E1936" s="14">
        <v>31.931000000000001</v>
      </c>
      <c r="F1936" s="14"/>
      <c r="G1936" s="14"/>
      <c r="H1936" s="14"/>
    </row>
    <row r="1937" spans="1:8" s="27" customFormat="1" ht="31.5" x14ac:dyDescent="0.25">
      <c r="A1937" s="20">
        <v>10</v>
      </c>
      <c r="B1937" s="21" t="s">
        <v>23</v>
      </c>
      <c r="C1937" s="14"/>
      <c r="D1937" s="14"/>
      <c r="E1937" s="14"/>
      <c r="F1937" s="14"/>
      <c r="G1937" s="14"/>
      <c r="H1937" s="14"/>
    </row>
    <row r="1938" spans="1:8" s="27" customFormat="1" ht="31.5" x14ac:dyDescent="0.25">
      <c r="A1938" s="20">
        <v>11</v>
      </c>
      <c r="B1938" s="21" t="s">
        <v>24</v>
      </c>
      <c r="C1938" s="14"/>
      <c r="D1938" s="14"/>
      <c r="E1938" s="14"/>
      <c r="F1938" s="14"/>
      <c r="G1938" s="14"/>
      <c r="H1938" s="14"/>
    </row>
    <row r="1939" spans="1:8" s="27" customFormat="1" ht="47.25" x14ac:dyDescent="0.25">
      <c r="A1939" s="20">
        <v>12</v>
      </c>
      <c r="B1939" s="21" t="s">
        <v>25</v>
      </c>
      <c r="C1939" s="14"/>
      <c r="D1939" s="14"/>
      <c r="E1939" s="14"/>
      <c r="F1939" s="14"/>
      <c r="G1939" s="14"/>
      <c r="H1939" s="14"/>
    </row>
    <row r="1940" spans="1:8" s="27" customFormat="1" ht="15.75" x14ac:dyDescent="0.25">
      <c r="A1940" s="20">
        <v>13</v>
      </c>
      <c r="B1940" s="21" t="s">
        <v>26</v>
      </c>
      <c r="C1940" s="14">
        <v>51.611938000000002</v>
      </c>
      <c r="D1940" s="14">
        <v>69.412980000000005</v>
      </c>
      <c r="E1940" s="14">
        <v>74.424000000000007</v>
      </c>
      <c r="F1940" s="14">
        <v>43.46255</v>
      </c>
      <c r="G1940" s="14">
        <v>45.473349499999998</v>
      </c>
      <c r="H1940" s="14">
        <v>47.579819135000001</v>
      </c>
    </row>
    <row r="1941" spans="1:8" s="27" customFormat="1" ht="15.75" x14ac:dyDescent="0.25">
      <c r="A1941" s="20">
        <v>14</v>
      </c>
      <c r="B1941" s="21" t="s">
        <v>16</v>
      </c>
      <c r="C1941" s="14">
        <v>0</v>
      </c>
      <c r="D1941" s="14">
        <f>D1940/C1940*100</f>
        <v>134.49016388417735</v>
      </c>
      <c r="E1941" s="14">
        <f>E1940/D1940*100</f>
        <v>107.21913970557091</v>
      </c>
      <c r="F1941" s="14">
        <f>F1940/E1940*100</f>
        <v>58.398567666344178</v>
      </c>
      <c r="G1941" s="14">
        <f>G1940/F1940*100</f>
        <v>104.62651063961962</v>
      </c>
      <c r="H1941" s="14">
        <f>H1940/G1940*100</f>
        <v>104.63231685847114</v>
      </c>
    </row>
    <row r="1942" spans="1:8" s="27" customFormat="1" ht="31.5" x14ac:dyDescent="0.25">
      <c r="A1942" s="28"/>
      <c r="B1942" s="28" t="s">
        <v>135</v>
      </c>
      <c r="C1942" s="14"/>
      <c r="D1942" s="14"/>
      <c r="E1942" s="14"/>
      <c r="F1942" s="14"/>
      <c r="G1942" s="14"/>
      <c r="H1942" s="14"/>
    </row>
    <row r="1943" spans="1:8" s="27" customFormat="1" ht="15.75" x14ac:dyDescent="0.25">
      <c r="A1943" s="20">
        <v>1</v>
      </c>
      <c r="B1943" s="21" t="s">
        <v>13</v>
      </c>
      <c r="C1943" s="14">
        <f t="shared" ref="C1943:G1943" si="876">C1944+C1949</f>
        <v>57.189950000000003</v>
      </c>
      <c r="D1943" s="14">
        <f t="shared" si="876"/>
        <v>67.182980000000001</v>
      </c>
      <c r="E1943" s="14">
        <f t="shared" si="876"/>
        <v>56.572999999999993</v>
      </c>
      <c r="F1943" s="14">
        <f t="shared" si="876"/>
        <v>35.10615</v>
      </c>
      <c r="G1943" s="14">
        <f t="shared" si="876"/>
        <v>36.614257500000001</v>
      </c>
      <c r="H1943" s="14">
        <f t="shared" ref="H1943" si="877">H1944+H1949</f>
        <v>38.190354374999998</v>
      </c>
    </row>
    <row r="1944" spans="1:8" s="27" customFormat="1" ht="15.75" x14ac:dyDescent="0.25">
      <c r="A1944" s="20">
        <v>2</v>
      </c>
      <c r="B1944" s="21" t="s">
        <v>15</v>
      </c>
      <c r="C1944" s="14">
        <f t="shared" ref="C1944:G1944" si="878">C1946+C1947+C1948</f>
        <v>6.6659499999999996</v>
      </c>
      <c r="D1944" s="14">
        <f t="shared" si="878"/>
        <v>11.71998</v>
      </c>
      <c r="E1944" s="14">
        <f t="shared" si="878"/>
        <v>12.05</v>
      </c>
      <c r="F1944" s="14">
        <f t="shared" si="878"/>
        <v>12.36</v>
      </c>
      <c r="G1944" s="14">
        <f t="shared" si="878"/>
        <v>12.7308</v>
      </c>
      <c r="H1944" s="14">
        <f t="shared" ref="H1944" si="879">H1946+H1947+H1948</f>
        <v>13.112724</v>
      </c>
    </row>
    <row r="1945" spans="1:8" s="27" customFormat="1" ht="15.75" x14ac:dyDescent="0.25">
      <c r="A1945" s="20">
        <v>3</v>
      </c>
      <c r="B1945" s="21" t="s">
        <v>16</v>
      </c>
      <c r="C1945" s="14">
        <v>0</v>
      </c>
      <c r="D1945" s="14">
        <f>D1944/C1944*100</f>
        <v>175.81860049955372</v>
      </c>
      <c r="E1945" s="14">
        <f>E1944/D1944*100</f>
        <v>102.81587511241487</v>
      </c>
      <c r="F1945" s="14">
        <f>F1944/E1944*100</f>
        <v>102.57261410788381</v>
      </c>
      <c r="G1945" s="14">
        <f>G1944/F1944*100</f>
        <v>103</v>
      </c>
      <c r="H1945" s="14">
        <f>H1944/G1944*100</f>
        <v>103</v>
      </c>
    </row>
    <row r="1946" spans="1:8" s="27" customFormat="1" ht="15.75" x14ac:dyDescent="0.25">
      <c r="A1946" s="20">
        <v>4</v>
      </c>
      <c r="B1946" s="21" t="s">
        <v>17</v>
      </c>
      <c r="C1946" s="14">
        <v>5.5432899999999998</v>
      </c>
      <c r="D1946" s="14">
        <v>10.101979999999999</v>
      </c>
      <c r="E1946" s="14">
        <v>12</v>
      </c>
      <c r="F1946" s="14">
        <v>12.36</v>
      </c>
      <c r="G1946" s="14">
        <v>12.7308</v>
      </c>
      <c r="H1946" s="14">
        <v>13.112724</v>
      </c>
    </row>
    <row r="1947" spans="1:8" s="27" customFormat="1" ht="15.75" x14ac:dyDescent="0.25">
      <c r="A1947" s="20">
        <v>5</v>
      </c>
      <c r="B1947" s="21" t="s">
        <v>18</v>
      </c>
      <c r="C1947" s="14"/>
      <c r="D1947" s="14"/>
      <c r="E1947" s="14"/>
      <c r="F1947" s="14"/>
      <c r="G1947" s="14"/>
      <c r="H1947" s="14"/>
    </row>
    <row r="1948" spans="1:8" s="27" customFormat="1" ht="31.5" x14ac:dyDescent="0.25">
      <c r="A1948" s="20">
        <v>6</v>
      </c>
      <c r="B1948" s="21" t="s">
        <v>19</v>
      </c>
      <c r="C1948" s="14">
        <v>1.12266</v>
      </c>
      <c r="D1948" s="14">
        <v>1.6180000000000001</v>
      </c>
      <c r="E1948" s="14">
        <v>0.05</v>
      </c>
      <c r="F1948" s="14"/>
      <c r="G1948" s="14"/>
      <c r="H1948" s="14"/>
    </row>
    <row r="1949" spans="1:8" s="27" customFormat="1" ht="15.75" x14ac:dyDescent="0.25">
      <c r="A1949" s="20">
        <v>7</v>
      </c>
      <c r="B1949" s="21" t="s">
        <v>20</v>
      </c>
      <c r="C1949" s="14">
        <f t="shared" ref="C1949:G1949" si="880">C1950+C1951+C1952</f>
        <v>50.524000000000001</v>
      </c>
      <c r="D1949" s="14">
        <f t="shared" si="880"/>
        <v>55.463000000000001</v>
      </c>
      <c r="E1949" s="14">
        <f t="shared" si="880"/>
        <v>44.522999999999996</v>
      </c>
      <c r="F1949" s="14">
        <f t="shared" si="880"/>
        <v>22.74615</v>
      </c>
      <c r="G1949" s="14">
        <f t="shared" si="880"/>
        <v>23.883457499999999</v>
      </c>
      <c r="H1949" s="14">
        <f t="shared" ref="H1949" si="881">H1950+H1951+H1952</f>
        <v>25.077630374999998</v>
      </c>
    </row>
    <row r="1950" spans="1:8" s="27" customFormat="1" ht="15.75" x14ac:dyDescent="0.25">
      <c r="A1950" s="20">
        <v>8</v>
      </c>
      <c r="B1950" s="21" t="s">
        <v>21</v>
      </c>
      <c r="C1950" s="14">
        <v>35.079000000000001</v>
      </c>
      <c r="D1950" s="14">
        <v>35.137</v>
      </c>
      <c r="E1950" s="14">
        <v>21.663</v>
      </c>
      <c r="F1950" s="14">
        <v>22.74615</v>
      </c>
      <c r="G1950" s="14">
        <v>23.883457499999999</v>
      </c>
      <c r="H1950" s="14">
        <v>25.077630374999998</v>
      </c>
    </row>
    <row r="1951" spans="1:8" s="27" customFormat="1" ht="15.75" x14ac:dyDescent="0.25">
      <c r="A1951" s="20">
        <v>9</v>
      </c>
      <c r="B1951" s="21" t="s">
        <v>22</v>
      </c>
      <c r="C1951" s="14">
        <v>15.445</v>
      </c>
      <c r="D1951" s="14">
        <v>20.326000000000001</v>
      </c>
      <c r="E1951" s="14">
        <v>22.86</v>
      </c>
      <c r="F1951" s="14"/>
      <c r="G1951" s="14"/>
      <c r="H1951" s="14"/>
    </row>
    <row r="1952" spans="1:8" s="27" customFormat="1" ht="31.5" x14ac:dyDescent="0.25">
      <c r="A1952" s="20">
        <v>10</v>
      </c>
      <c r="B1952" s="21" t="s">
        <v>23</v>
      </c>
      <c r="C1952" s="14"/>
      <c r="D1952" s="14"/>
      <c r="E1952" s="14"/>
      <c r="F1952" s="14"/>
      <c r="G1952" s="14"/>
      <c r="H1952" s="14"/>
    </row>
    <row r="1953" spans="1:8" s="27" customFormat="1" ht="31.5" x14ac:dyDescent="0.25">
      <c r="A1953" s="20">
        <v>11</v>
      </c>
      <c r="B1953" s="21" t="s">
        <v>24</v>
      </c>
      <c r="C1953" s="14"/>
      <c r="D1953" s="14"/>
      <c r="E1953" s="14"/>
      <c r="F1953" s="14"/>
      <c r="G1953" s="14"/>
      <c r="H1953" s="14"/>
    </row>
    <row r="1954" spans="1:8" s="27" customFormat="1" ht="47.25" x14ac:dyDescent="0.25">
      <c r="A1954" s="20">
        <v>12</v>
      </c>
      <c r="B1954" s="21" t="s">
        <v>25</v>
      </c>
      <c r="C1954" s="14"/>
      <c r="D1954" s="14"/>
      <c r="E1954" s="14"/>
      <c r="F1954" s="14"/>
      <c r="G1954" s="14"/>
      <c r="H1954" s="14"/>
    </row>
    <row r="1955" spans="1:8" s="27" customFormat="1" ht="15.75" x14ac:dyDescent="0.25">
      <c r="A1955" s="20">
        <v>13</v>
      </c>
      <c r="B1955" s="21" t="s">
        <v>26</v>
      </c>
      <c r="C1955" s="14">
        <v>54.537999999999997</v>
      </c>
      <c r="D1955" s="14">
        <v>67.867986999999999</v>
      </c>
      <c r="E1955" s="14">
        <v>56.573</v>
      </c>
      <c r="F1955" s="14">
        <v>35.10615</v>
      </c>
      <c r="G1955" s="14">
        <v>36.614257500000001</v>
      </c>
      <c r="H1955" s="14">
        <v>38.190354374999998</v>
      </c>
    </row>
    <row r="1956" spans="1:8" s="27" customFormat="1" ht="15.75" x14ac:dyDescent="0.25">
      <c r="A1956" s="20">
        <v>14</v>
      </c>
      <c r="B1956" s="21" t="s">
        <v>16</v>
      </c>
      <c r="C1956" s="14">
        <v>0</v>
      </c>
      <c r="D1956" s="14">
        <f>D1955/C1955*100</f>
        <v>124.44164985881405</v>
      </c>
      <c r="E1956" s="14">
        <f>E1955/D1955*100</f>
        <v>83.357415625131182</v>
      </c>
      <c r="F1956" s="14">
        <f>F1955/E1955*100</f>
        <v>62.054602018630789</v>
      </c>
      <c r="G1956" s="14">
        <f>G1955/F1955*100</f>
        <v>104.29584987245826</v>
      </c>
      <c r="H1956" s="14">
        <f>H1955/G1955*100</f>
        <v>104.30459876183478</v>
      </c>
    </row>
    <row r="1957" spans="1:8" s="27" customFormat="1" ht="15.75" x14ac:dyDescent="0.25">
      <c r="A1957" s="28"/>
      <c r="B1957" s="28" t="s">
        <v>136</v>
      </c>
      <c r="C1957" s="14"/>
      <c r="D1957" s="14"/>
      <c r="E1957" s="14"/>
      <c r="F1957" s="14"/>
      <c r="G1957" s="14"/>
      <c r="H1957" s="14"/>
    </row>
    <row r="1958" spans="1:8" s="27" customFormat="1" ht="15.75" x14ac:dyDescent="0.25">
      <c r="A1958" s="20">
        <v>1</v>
      </c>
      <c r="B1958" s="21" t="s">
        <v>13</v>
      </c>
      <c r="C1958" s="14">
        <f t="shared" ref="C1958:G1958" si="882">C1959+C1964</f>
        <v>48.182805000000002</v>
      </c>
      <c r="D1958" s="14">
        <f t="shared" si="882"/>
        <v>54.274039999999999</v>
      </c>
      <c r="E1958" s="14">
        <f t="shared" si="882"/>
        <v>61.628999999999998</v>
      </c>
      <c r="F1958" s="14">
        <f t="shared" si="882"/>
        <v>43.541130000000003</v>
      </c>
      <c r="G1958" s="14">
        <f t="shared" si="882"/>
        <v>45.287369099999999</v>
      </c>
      <c r="H1958" s="14">
        <f t="shared" ref="H1958" si="883">H1959+H1964</f>
        <v>47.112303807000004</v>
      </c>
    </row>
    <row r="1959" spans="1:8" s="27" customFormat="1" ht="15.75" x14ac:dyDescent="0.25">
      <c r="A1959" s="20">
        <v>2</v>
      </c>
      <c r="B1959" s="21" t="s">
        <v>15</v>
      </c>
      <c r="C1959" s="14">
        <f t="shared" ref="C1959:G1959" si="884">C1961+C1962+C1963</f>
        <v>5.7988049999999998</v>
      </c>
      <c r="D1959" s="14">
        <f t="shared" si="884"/>
        <v>10.540040000000001</v>
      </c>
      <c r="E1959" s="14">
        <f t="shared" si="884"/>
        <v>14.079000000000001</v>
      </c>
      <c r="F1959" s="14">
        <f t="shared" si="884"/>
        <v>14.360580000000001</v>
      </c>
      <c r="G1959" s="14">
        <f t="shared" si="884"/>
        <v>14.6477916</v>
      </c>
      <c r="H1959" s="14">
        <f t="shared" ref="H1959" si="885">H1961+H1962+H1963</f>
        <v>14.940747432</v>
      </c>
    </row>
    <row r="1960" spans="1:8" s="27" customFormat="1" ht="15.75" x14ac:dyDescent="0.25">
      <c r="A1960" s="20">
        <v>3</v>
      </c>
      <c r="B1960" s="21" t="s">
        <v>16</v>
      </c>
      <c r="C1960" s="14">
        <v>0</v>
      </c>
      <c r="D1960" s="14">
        <f>D1959/C1959*100</f>
        <v>181.76227688290953</v>
      </c>
      <c r="E1960" s="14">
        <f>E1959/D1959*100</f>
        <v>133.57634316378304</v>
      </c>
      <c r="F1960" s="14">
        <f>F1959/E1959*100</f>
        <v>102</v>
      </c>
      <c r="G1960" s="14">
        <f>G1959/F1959*100</f>
        <v>102</v>
      </c>
      <c r="H1960" s="14">
        <f>H1959/G1959*100</f>
        <v>102</v>
      </c>
    </row>
    <row r="1961" spans="1:8" s="27" customFormat="1" ht="15.75" x14ac:dyDescent="0.25">
      <c r="A1961" s="20">
        <v>4</v>
      </c>
      <c r="B1961" s="21" t="s">
        <v>17</v>
      </c>
      <c r="C1961" s="14">
        <v>4.8606910000000001</v>
      </c>
      <c r="D1961" s="14">
        <v>8.3239400000000003</v>
      </c>
      <c r="E1961" s="14">
        <v>14.079000000000001</v>
      </c>
      <c r="F1961" s="14">
        <v>14.360580000000001</v>
      </c>
      <c r="G1961" s="14">
        <v>14.6477916</v>
      </c>
      <c r="H1961" s="14">
        <v>14.940747432</v>
      </c>
    </row>
    <row r="1962" spans="1:8" s="27" customFormat="1" ht="15.75" x14ac:dyDescent="0.25">
      <c r="A1962" s="20">
        <v>5</v>
      </c>
      <c r="B1962" s="21" t="s">
        <v>18</v>
      </c>
      <c r="C1962" s="14">
        <v>0.75351400000000002</v>
      </c>
      <c r="D1962" s="14">
        <v>0</v>
      </c>
      <c r="E1962" s="14">
        <v>0</v>
      </c>
      <c r="F1962" s="14">
        <v>0</v>
      </c>
      <c r="G1962" s="14">
        <v>0</v>
      </c>
      <c r="H1962" s="14">
        <v>0</v>
      </c>
    </row>
    <row r="1963" spans="1:8" s="27" customFormat="1" ht="31.5" x14ac:dyDescent="0.25">
      <c r="A1963" s="20">
        <v>6</v>
      </c>
      <c r="B1963" s="21" t="s">
        <v>19</v>
      </c>
      <c r="C1963" s="14">
        <v>0.18459999999999999</v>
      </c>
      <c r="D1963" s="14">
        <v>2.2161</v>
      </c>
      <c r="E1963" s="14">
        <v>0</v>
      </c>
      <c r="F1963" s="14"/>
      <c r="G1963" s="14"/>
      <c r="H1963" s="14"/>
    </row>
    <row r="1964" spans="1:8" s="27" customFormat="1" ht="15.75" x14ac:dyDescent="0.25">
      <c r="A1964" s="20">
        <v>7</v>
      </c>
      <c r="B1964" s="21" t="s">
        <v>20</v>
      </c>
      <c r="C1964" s="14">
        <f t="shared" ref="C1964:G1964" si="886">C1965+C1966+C1967</f>
        <v>42.384</v>
      </c>
      <c r="D1964" s="14">
        <f t="shared" si="886"/>
        <v>43.733999999999995</v>
      </c>
      <c r="E1964" s="14">
        <f t="shared" si="886"/>
        <v>47.55</v>
      </c>
      <c r="F1964" s="14">
        <f t="shared" si="886"/>
        <v>29.18055</v>
      </c>
      <c r="G1964" s="14">
        <f t="shared" si="886"/>
        <v>30.639577500000001</v>
      </c>
      <c r="H1964" s="14">
        <f t="shared" ref="H1964" si="887">H1965+H1966+H1967</f>
        <v>32.171556375000002</v>
      </c>
    </row>
    <row r="1965" spans="1:8" s="27" customFormat="1" ht="15.75" x14ac:dyDescent="0.25">
      <c r="A1965" s="20">
        <v>8</v>
      </c>
      <c r="B1965" s="21" t="s">
        <v>21</v>
      </c>
      <c r="C1965" s="14">
        <v>35.319000000000003</v>
      </c>
      <c r="D1965" s="14">
        <v>34.662999999999997</v>
      </c>
      <c r="E1965" s="14">
        <v>27.791</v>
      </c>
      <c r="F1965" s="14">
        <v>29.18055</v>
      </c>
      <c r="G1965" s="14">
        <v>30.639577500000001</v>
      </c>
      <c r="H1965" s="14">
        <v>32.171556375000002</v>
      </c>
    </row>
    <row r="1966" spans="1:8" s="27" customFormat="1" ht="15.75" x14ac:dyDescent="0.25">
      <c r="A1966" s="20">
        <v>9</v>
      </c>
      <c r="B1966" s="21" t="s">
        <v>22</v>
      </c>
      <c r="C1966" s="14">
        <v>7.0650000000000004</v>
      </c>
      <c r="D1966" s="14">
        <v>9.0709999999999997</v>
      </c>
      <c r="E1966" s="14">
        <v>19.759</v>
      </c>
      <c r="F1966" s="14"/>
      <c r="G1966" s="14"/>
      <c r="H1966" s="14"/>
    </row>
    <row r="1967" spans="1:8" s="27" customFormat="1" ht="31.5" x14ac:dyDescent="0.25">
      <c r="A1967" s="20">
        <v>10</v>
      </c>
      <c r="B1967" s="21" t="s">
        <v>23</v>
      </c>
      <c r="C1967" s="14"/>
      <c r="D1967" s="14"/>
      <c r="E1967" s="14"/>
      <c r="F1967" s="14"/>
      <c r="G1967" s="14"/>
      <c r="H1967" s="14"/>
    </row>
    <row r="1968" spans="1:8" s="27" customFormat="1" ht="31.5" x14ac:dyDescent="0.25">
      <c r="A1968" s="20">
        <v>11</v>
      </c>
      <c r="B1968" s="21" t="s">
        <v>24</v>
      </c>
      <c r="C1968" s="14"/>
      <c r="D1968" s="14"/>
      <c r="E1968" s="14"/>
      <c r="F1968" s="14"/>
      <c r="G1968" s="14"/>
      <c r="H1968" s="14"/>
    </row>
    <row r="1969" spans="1:8" s="27" customFormat="1" ht="47.25" x14ac:dyDescent="0.25">
      <c r="A1969" s="20">
        <v>12</v>
      </c>
      <c r="B1969" s="21" t="s">
        <v>25</v>
      </c>
      <c r="C1969" s="14"/>
      <c r="D1969" s="14"/>
      <c r="E1969" s="14"/>
      <c r="F1969" s="14"/>
      <c r="G1969" s="14"/>
      <c r="H1969" s="14"/>
    </row>
    <row r="1970" spans="1:8" s="27" customFormat="1" ht="15.75" x14ac:dyDescent="0.25">
      <c r="A1970" s="20">
        <v>13</v>
      </c>
      <c r="B1970" s="21" t="s">
        <v>26</v>
      </c>
      <c r="C1970" s="14">
        <v>47.226765</v>
      </c>
      <c r="D1970" s="14">
        <v>50.631799999999998</v>
      </c>
      <c r="E1970" s="14">
        <v>61.628999999999998</v>
      </c>
      <c r="F1970" s="14">
        <v>43.541130000000003</v>
      </c>
      <c r="G1970" s="14">
        <v>45.287369099999999</v>
      </c>
      <c r="H1970" s="14">
        <v>47.112303807000004</v>
      </c>
    </row>
    <row r="1971" spans="1:8" s="27" customFormat="1" ht="15.75" x14ac:dyDescent="0.25">
      <c r="A1971" s="20">
        <v>14</v>
      </c>
      <c r="B1971" s="21" t="s">
        <v>16</v>
      </c>
      <c r="C1971" s="14">
        <v>0</v>
      </c>
      <c r="D1971" s="14">
        <f>D1970/C1970*100</f>
        <v>107.20996875394704</v>
      </c>
      <c r="E1971" s="14">
        <f>E1970/D1970*100</f>
        <v>121.71994675283122</v>
      </c>
      <c r="F1971" s="14">
        <f>F1970/E1970*100</f>
        <v>70.650391860974551</v>
      </c>
      <c r="G1971" s="14">
        <f>G1970/F1970*100</f>
        <v>104.01055071377338</v>
      </c>
      <c r="H1971" s="14">
        <f>H1970/G1970*100</f>
        <v>104.0296770231239</v>
      </c>
    </row>
    <row r="1972" spans="1:8" s="27" customFormat="1" ht="15.75" x14ac:dyDescent="0.25">
      <c r="A1972" s="33"/>
      <c r="B1972" s="28" t="s">
        <v>137</v>
      </c>
      <c r="C1972" s="14"/>
      <c r="D1972" s="14"/>
      <c r="E1972" s="14"/>
      <c r="F1972" s="14"/>
      <c r="G1972" s="14"/>
      <c r="H1972" s="14"/>
    </row>
    <row r="1973" spans="1:8" s="27" customFormat="1" ht="15.75" x14ac:dyDescent="0.25">
      <c r="A1973" s="20">
        <v>1</v>
      </c>
      <c r="B1973" s="21" t="s">
        <v>13</v>
      </c>
      <c r="C1973" s="14">
        <f t="shared" ref="C1973:G1973" si="888">C1974+C1979</f>
        <v>53.295391999999993</v>
      </c>
      <c r="D1973" s="14">
        <f t="shared" si="888"/>
        <v>63.009859999999996</v>
      </c>
      <c r="E1973" s="14">
        <f t="shared" si="888"/>
        <v>53.831000000000003</v>
      </c>
      <c r="F1973" s="14">
        <f t="shared" si="888"/>
        <v>47.120099999999994</v>
      </c>
      <c r="G1973" s="14">
        <f t="shared" si="888"/>
        <v>49.170105000000007</v>
      </c>
      <c r="H1973" s="14">
        <f t="shared" ref="H1973" si="889">H1974+H1979</f>
        <v>51.316490250000001</v>
      </c>
    </row>
    <row r="1974" spans="1:8" s="27" customFormat="1" ht="15.75" x14ac:dyDescent="0.25">
      <c r="A1974" s="20">
        <v>2</v>
      </c>
      <c r="B1974" s="21" t="s">
        <v>15</v>
      </c>
      <c r="C1974" s="14">
        <f t="shared" ref="C1974:G1974" si="890">C1976+C1977+C1978</f>
        <v>5.0403919999999998</v>
      </c>
      <c r="D1974" s="14">
        <f t="shared" si="890"/>
        <v>4.1448599999999995</v>
      </c>
      <c r="E1974" s="14">
        <f t="shared" si="890"/>
        <v>10</v>
      </c>
      <c r="F1974" s="14">
        <f t="shared" si="890"/>
        <v>10.199999999999999</v>
      </c>
      <c r="G1974" s="14">
        <f t="shared" si="890"/>
        <v>10.404</v>
      </c>
      <c r="H1974" s="14">
        <f t="shared" ref="H1974" si="891">H1976+H1977+H1978</f>
        <v>10.612080000000001</v>
      </c>
    </row>
    <row r="1975" spans="1:8" s="27" customFormat="1" ht="15.75" x14ac:dyDescent="0.25">
      <c r="A1975" s="20">
        <v>3</v>
      </c>
      <c r="B1975" s="21" t="s">
        <v>16</v>
      </c>
      <c r="C1975" s="14">
        <v>0</v>
      </c>
      <c r="D1975" s="14">
        <f>D1974/C1974*100</f>
        <v>82.232889822855043</v>
      </c>
      <c r="E1975" s="14">
        <f>E1974/D1974*100</f>
        <v>241.26267232186373</v>
      </c>
      <c r="F1975" s="14">
        <f>F1974/E1974*100</f>
        <v>102</v>
      </c>
      <c r="G1975" s="14">
        <f>G1974/F1974*100</f>
        <v>102</v>
      </c>
      <c r="H1975" s="14">
        <f>H1974/G1974*100</f>
        <v>102</v>
      </c>
    </row>
    <row r="1976" spans="1:8" s="27" customFormat="1" ht="15.75" x14ac:dyDescent="0.25">
      <c r="A1976" s="20">
        <v>4</v>
      </c>
      <c r="B1976" s="21" t="s">
        <v>17</v>
      </c>
      <c r="C1976" s="14">
        <v>4.780392</v>
      </c>
      <c r="D1976" s="14">
        <v>3.99098</v>
      </c>
      <c r="E1976" s="14">
        <v>10</v>
      </c>
      <c r="F1976" s="14">
        <v>10.199999999999999</v>
      </c>
      <c r="G1976" s="14">
        <v>10.404</v>
      </c>
      <c r="H1976" s="14">
        <v>10.612080000000001</v>
      </c>
    </row>
    <row r="1977" spans="1:8" s="27" customFormat="1" ht="15.75" x14ac:dyDescent="0.25">
      <c r="A1977" s="20">
        <v>5</v>
      </c>
      <c r="B1977" s="21" t="s">
        <v>18</v>
      </c>
      <c r="C1977" s="14">
        <v>0.26</v>
      </c>
      <c r="D1977" s="14">
        <v>0</v>
      </c>
      <c r="E1977" s="14">
        <v>0</v>
      </c>
      <c r="F1977" s="14"/>
      <c r="G1977" s="14"/>
      <c r="H1977" s="14"/>
    </row>
    <row r="1978" spans="1:8" s="27" customFormat="1" ht="31.5" x14ac:dyDescent="0.25">
      <c r="A1978" s="20">
        <v>6</v>
      </c>
      <c r="B1978" s="21" t="s">
        <v>19</v>
      </c>
      <c r="C1978" s="14">
        <v>0</v>
      </c>
      <c r="D1978" s="14">
        <v>0.15387999999999999</v>
      </c>
      <c r="E1978" s="14">
        <v>0</v>
      </c>
      <c r="F1978" s="14"/>
      <c r="G1978" s="14"/>
      <c r="H1978" s="14"/>
    </row>
    <row r="1979" spans="1:8" s="27" customFormat="1" ht="15.75" x14ac:dyDescent="0.25">
      <c r="A1979" s="20">
        <v>7</v>
      </c>
      <c r="B1979" s="21" t="s">
        <v>20</v>
      </c>
      <c r="C1979" s="14">
        <f t="shared" ref="C1979:G1979" si="892">C1980+C1981+C1982</f>
        <v>48.254999999999995</v>
      </c>
      <c r="D1979" s="14">
        <f t="shared" si="892"/>
        <v>58.864999999999995</v>
      </c>
      <c r="E1979" s="14">
        <f t="shared" si="892"/>
        <v>43.831000000000003</v>
      </c>
      <c r="F1979" s="14">
        <f t="shared" si="892"/>
        <v>36.920099999999998</v>
      </c>
      <c r="G1979" s="14">
        <f t="shared" si="892"/>
        <v>38.766105000000003</v>
      </c>
      <c r="H1979" s="14">
        <f t="shared" ref="H1979" si="893">H1980+H1981+H1982</f>
        <v>40.704410250000002</v>
      </c>
    </row>
    <row r="1980" spans="1:8" s="27" customFormat="1" ht="15.75" x14ac:dyDescent="0.25">
      <c r="A1980" s="20">
        <v>8</v>
      </c>
      <c r="B1980" s="21" t="s">
        <v>21</v>
      </c>
      <c r="C1980" s="14">
        <v>36.530999999999999</v>
      </c>
      <c r="D1980" s="14">
        <v>38.326999999999998</v>
      </c>
      <c r="E1980" s="14">
        <v>35.161999999999999</v>
      </c>
      <c r="F1980" s="14">
        <v>36.920099999999998</v>
      </c>
      <c r="G1980" s="14">
        <v>38.766105000000003</v>
      </c>
      <c r="H1980" s="14">
        <v>40.704410250000002</v>
      </c>
    </row>
    <row r="1981" spans="1:8" s="27" customFormat="1" ht="15.75" x14ac:dyDescent="0.25">
      <c r="A1981" s="20">
        <v>9</v>
      </c>
      <c r="B1981" s="21" t="s">
        <v>22</v>
      </c>
      <c r="C1981" s="14">
        <v>11.724</v>
      </c>
      <c r="D1981" s="14">
        <v>20.538</v>
      </c>
      <c r="E1981" s="14">
        <v>8.6690000000000005</v>
      </c>
      <c r="F1981" s="14"/>
      <c r="G1981" s="14"/>
      <c r="H1981" s="14"/>
    </row>
    <row r="1982" spans="1:8" s="27" customFormat="1" ht="31.5" x14ac:dyDescent="0.25">
      <c r="A1982" s="20">
        <v>10</v>
      </c>
      <c r="B1982" s="21" t="s">
        <v>23</v>
      </c>
      <c r="C1982" s="14"/>
      <c r="D1982" s="14"/>
      <c r="E1982" s="14"/>
      <c r="F1982" s="14"/>
      <c r="G1982" s="14"/>
      <c r="H1982" s="14"/>
    </row>
    <row r="1983" spans="1:8" s="27" customFormat="1" ht="31.5" x14ac:dyDescent="0.25">
      <c r="A1983" s="20">
        <v>11</v>
      </c>
      <c r="B1983" s="21" t="s">
        <v>24</v>
      </c>
      <c r="C1983" s="14"/>
      <c r="D1983" s="14"/>
      <c r="E1983" s="14"/>
      <c r="F1983" s="14"/>
      <c r="G1983" s="14"/>
      <c r="H1983" s="14"/>
    </row>
    <row r="1984" spans="1:8" s="27" customFormat="1" ht="47.25" x14ac:dyDescent="0.25">
      <c r="A1984" s="20">
        <v>12</v>
      </c>
      <c r="B1984" s="21" t="s">
        <v>25</v>
      </c>
      <c r="C1984" s="14"/>
      <c r="D1984" s="14"/>
      <c r="E1984" s="14"/>
      <c r="F1984" s="14"/>
      <c r="G1984" s="14"/>
      <c r="H1984" s="14"/>
    </row>
    <row r="1985" spans="1:8" s="27" customFormat="1" ht="15.75" x14ac:dyDescent="0.25">
      <c r="A1985" s="20">
        <v>13</v>
      </c>
      <c r="B1985" s="21" t="s">
        <v>26</v>
      </c>
      <c r="C1985" s="14">
        <v>50.437272</v>
      </c>
      <c r="D1985" s="14">
        <v>65.9251</v>
      </c>
      <c r="E1985" s="14">
        <v>53.831000000000003</v>
      </c>
      <c r="F1985" s="14">
        <v>47.120100000000001</v>
      </c>
      <c r="G1985" s="14">
        <v>49.170105</v>
      </c>
      <c r="H1985" s="14">
        <v>51.316490250000001</v>
      </c>
    </row>
    <row r="1986" spans="1:8" s="27" customFormat="1" ht="15.75" x14ac:dyDescent="0.25">
      <c r="A1986" s="20">
        <v>14</v>
      </c>
      <c r="B1986" s="21" t="s">
        <v>16</v>
      </c>
      <c r="C1986" s="14">
        <v>0</v>
      </c>
      <c r="D1986" s="14">
        <f>D1985/C1985*100</f>
        <v>130.70710882222178</v>
      </c>
      <c r="E1986" s="14">
        <f>E1985/D1985*100</f>
        <v>81.654787023455413</v>
      </c>
      <c r="F1986" s="14">
        <f>F1985/E1985*100</f>
        <v>87.533391540190593</v>
      </c>
      <c r="G1986" s="14">
        <f>G1985/F1985*100</f>
        <v>104.35059560569692</v>
      </c>
      <c r="H1986" s="14">
        <f>H1985/G1985*100</f>
        <v>104.36522405229765</v>
      </c>
    </row>
    <row r="1987" spans="1:8" s="27" customFormat="1" ht="31.5" x14ac:dyDescent="0.25">
      <c r="A1987" s="28"/>
      <c r="B1987" s="28" t="s">
        <v>138</v>
      </c>
      <c r="C1987" s="14"/>
      <c r="D1987" s="14"/>
      <c r="E1987" s="14"/>
      <c r="F1987" s="14"/>
      <c r="G1987" s="14"/>
      <c r="H1987" s="14"/>
    </row>
    <row r="1988" spans="1:8" s="27" customFormat="1" ht="15.75" x14ac:dyDescent="0.25">
      <c r="A1988" s="20">
        <v>1</v>
      </c>
      <c r="B1988" s="21" t="s">
        <v>13</v>
      </c>
      <c r="C1988" s="14">
        <f t="shared" ref="C1988:G1988" si="894">C1989+C1994</f>
        <v>43.140681000000001</v>
      </c>
      <c r="D1988" s="14">
        <f t="shared" si="894"/>
        <v>62.701740000000001</v>
      </c>
      <c r="E1988" s="14">
        <f t="shared" si="894"/>
        <v>69.569999999999993</v>
      </c>
      <c r="F1988" s="14">
        <f t="shared" si="894"/>
        <v>46.636849999999995</v>
      </c>
      <c r="G1988" s="14">
        <f t="shared" si="894"/>
        <v>48.6751425</v>
      </c>
      <c r="H1988" s="14">
        <f t="shared" ref="H1988" si="895">H1989+H1994</f>
        <v>50.809478624999997</v>
      </c>
    </row>
    <row r="1989" spans="1:8" s="27" customFormat="1" ht="15.75" x14ac:dyDescent="0.25">
      <c r="A1989" s="20">
        <v>2</v>
      </c>
      <c r="B1989" s="21" t="s">
        <v>15</v>
      </c>
      <c r="C1989" s="14">
        <f t="shared" ref="C1989:G1989" si="896">C1991+C1992+C1993</f>
        <v>5.9966810000000006</v>
      </c>
      <c r="D1989" s="14">
        <f t="shared" si="896"/>
        <v>8.1117399999999993</v>
      </c>
      <c r="E1989" s="14">
        <f t="shared" si="896"/>
        <v>9.5</v>
      </c>
      <c r="F1989" s="14">
        <f t="shared" si="896"/>
        <v>9.7850000000000001</v>
      </c>
      <c r="G1989" s="14">
        <f t="shared" si="896"/>
        <v>9.9807000000000006</v>
      </c>
      <c r="H1989" s="14">
        <f t="shared" ref="H1989" si="897">H1991+H1992+H1993</f>
        <v>10.180313999999999</v>
      </c>
    </row>
    <row r="1990" spans="1:8" s="27" customFormat="1" ht="15.75" x14ac:dyDescent="0.25">
      <c r="A1990" s="20">
        <v>3</v>
      </c>
      <c r="B1990" s="21" t="s">
        <v>16</v>
      </c>
      <c r="C1990" s="14">
        <v>0</v>
      </c>
      <c r="D1990" s="14">
        <f>D1989/C1989*100</f>
        <v>135.27049379481747</v>
      </c>
      <c r="E1990" s="14">
        <f>E1989/D1989*100</f>
        <v>117.1142073094059</v>
      </c>
      <c r="F1990" s="14">
        <f>F1989/E1989*100</f>
        <v>103</v>
      </c>
      <c r="G1990" s="14">
        <f>G1989/F1989*100</f>
        <v>102</v>
      </c>
      <c r="H1990" s="14">
        <f>H1989/G1989*100</f>
        <v>101.99999999999999</v>
      </c>
    </row>
    <row r="1991" spans="1:8" s="27" customFormat="1" ht="15.75" x14ac:dyDescent="0.25">
      <c r="A1991" s="20">
        <v>4</v>
      </c>
      <c r="B1991" s="21" t="s">
        <v>17</v>
      </c>
      <c r="C1991" s="14">
        <v>5.9837730000000002</v>
      </c>
      <c r="D1991" s="14">
        <v>6.4919399999999996</v>
      </c>
      <c r="E1991" s="14">
        <v>9.5</v>
      </c>
      <c r="F1991" s="14">
        <v>9.7850000000000001</v>
      </c>
      <c r="G1991" s="14">
        <v>9.9807000000000006</v>
      </c>
      <c r="H1991" s="14">
        <v>10.180313999999999</v>
      </c>
    </row>
    <row r="1992" spans="1:8" s="27" customFormat="1" ht="15.75" x14ac:dyDescent="0.25">
      <c r="A1992" s="20">
        <v>5</v>
      </c>
      <c r="B1992" s="21" t="s">
        <v>18</v>
      </c>
      <c r="C1992" s="14">
        <v>1.2907999999999999E-2</v>
      </c>
      <c r="D1992" s="14"/>
      <c r="E1992" s="14">
        <v>0</v>
      </c>
      <c r="F1992" s="14"/>
      <c r="G1992" s="14"/>
      <c r="H1992" s="14"/>
    </row>
    <row r="1993" spans="1:8" s="27" customFormat="1" ht="31.5" x14ac:dyDescent="0.25">
      <c r="A1993" s="20">
        <v>6</v>
      </c>
      <c r="B1993" s="21" t="s">
        <v>19</v>
      </c>
      <c r="C1993" s="14">
        <v>0</v>
      </c>
      <c r="D1993" s="14">
        <v>1.6197999999999999</v>
      </c>
      <c r="E1993" s="14">
        <v>0</v>
      </c>
      <c r="F1993" s="14"/>
      <c r="G1993" s="14"/>
      <c r="H1993" s="14"/>
    </row>
    <row r="1994" spans="1:8" s="27" customFormat="1" ht="15.75" x14ac:dyDescent="0.25">
      <c r="A1994" s="20">
        <v>7</v>
      </c>
      <c r="B1994" s="21" t="s">
        <v>20</v>
      </c>
      <c r="C1994" s="14">
        <f t="shared" ref="C1994:G1994" si="898">C1995+C1996+C1997</f>
        <v>37.143999999999998</v>
      </c>
      <c r="D1994" s="14">
        <f t="shared" si="898"/>
        <v>54.59</v>
      </c>
      <c r="E1994" s="14">
        <f t="shared" si="898"/>
        <v>60.07</v>
      </c>
      <c r="F1994" s="14">
        <f t="shared" si="898"/>
        <v>36.851849999999999</v>
      </c>
      <c r="G1994" s="14">
        <f t="shared" si="898"/>
        <v>38.694442500000001</v>
      </c>
      <c r="H1994" s="14">
        <f t="shared" ref="H1994" si="899">H1995+H1996+H1997</f>
        <v>40.629164625000001</v>
      </c>
    </row>
    <row r="1995" spans="1:8" s="27" customFormat="1" ht="15.75" x14ac:dyDescent="0.25">
      <c r="A1995" s="20">
        <v>8</v>
      </c>
      <c r="B1995" s="21" t="s">
        <v>21</v>
      </c>
      <c r="C1995" s="14">
        <v>30.806000000000001</v>
      </c>
      <c r="D1995" s="14">
        <v>30.245000000000001</v>
      </c>
      <c r="E1995" s="14">
        <v>35.097000000000001</v>
      </c>
      <c r="F1995" s="14">
        <v>36.851849999999999</v>
      </c>
      <c r="G1995" s="14">
        <v>38.694442500000001</v>
      </c>
      <c r="H1995" s="14">
        <v>40.629164625000001</v>
      </c>
    </row>
    <row r="1996" spans="1:8" s="27" customFormat="1" ht="15.75" x14ac:dyDescent="0.25">
      <c r="A1996" s="20">
        <v>9</v>
      </c>
      <c r="B1996" s="21" t="s">
        <v>22</v>
      </c>
      <c r="C1996" s="14">
        <v>6.3380000000000001</v>
      </c>
      <c r="D1996" s="14">
        <v>24.344999999999999</v>
      </c>
      <c r="E1996" s="14">
        <v>24.972999999999999</v>
      </c>
      <c r="F1996" s="14"/>
      <c r="G1996" s="14"/>
      <c r="H1996" s="14"/>
    </row>
    <row r="1997" spans="1:8" s="27" customFormat="1" ht="31.5" x14ac:dyDescent="0.25">
      <c r="A1997" s="20">
        <v>10</v>
      </c>
      <c r="B1997" s="21" t="s">
        <v>23</v>
      </c>
      <c r="C1997" s="14"/>
      <c r="D1997" s="14"/>
      <c r="E1997" s="14"/>
      <c r="F1997" s="14"/>
      <c r="G1997" s="14"/>
      <c r="H1997" s="14"/>
    </row>
    <row r="1998" spans="1:8" s="27" customFormat="1" ht="31.5" x14ac:dyDescent="0.25">
      <c r="A1998" s="20">
        <v>11</v>
      </c>
      <c r="B1998" s="21" t="s">
        <v>24</v>
      </c>
      <c r="C1998" s="14"/>
      <c r="D1998" s="14"/>
      <c r="E1998" s="14"/>
      <c r="F1998" s="14"/>
      <c r="G1998" s="14"/>
      <c r="H1998" s="14"/>
    </row>
    <row r="1999" spans="1:8" s="27" customFormat="1" ht="47.25" x14ac:dyDescent="0.25">
      <c r="A1999" s="20">
        <v>12</v>
      </c>
      <c r="B1999" s="21" t="s">
        <v>25</v>
      </c>
      <c r="C1999" s="14"/>
      <c r="D1999" s="14"/>
      <c r="E1999" s="14"/>
      <c r="F1999" s="14"/>
      <c r="G1999" s="14"/>
      <c r="H1999" s="14"/>
    </row>
    <row r="2000" spans="1:8" s="27" customFormat="1" ht="15.75" x14ac:dyDescent="0.25">
      <c r="A2000" s="20">
        <v>13</v>
      </c>
      <c r="B2000" s="21" t="s">
        <v>26</v>
      </c>
      <c r="C2000" s="14">
        <v>39.637306000000002</v>
      </c>
      <c r="D2000" s="14">
        <v>64.003399999999999</v>
      </c>
      <c r="E2000" s="14">
        <v>69.569999999999993</v>
      </c>
      <c r="F2000" s="14">
        <v>46.636850000000003</v>
      </c>
      <c r="G2000" s="14">
        <v>48.6751425</v>
      </c>
      <c r="H2000" s="14">
        <v>50.809478624999997</v>
      </c>
    </row>
    <row r="2001" spans="1:8" s="27" customFormat="1" ht="15.75" x14ac:dyDescent="0.25">
      <c r="A2001" s="20">
        <v>14</v>
      </c>
      <c r="B2001" s="21" t="s">
        <v>16</v>
      </c>
      <c r="C2001" s="14">
        <v>0</v>
      </c>
      <c r="D2001" s="14">
        <f>D2000/C2000*100</f>
        <v>161.47262884112254</v>
      </c>
      <c r="E2001" s="14">
        <f>E2000/D2000*100</f>
        <v>108.69735045325717</v>
      </c>
      <c r="F2001" s="14">
        <f>F2000/E2000*100</f>
        <v>67.03586315940781</v>
      </c>
      <c r="G2001" s="14">
        <f>G2000/F2000*100</f>
        <v>104.37056211986872</v>
      </c>
      <c r="H2001" s="14">
        <f>H2000/G2000*100</f>
        <v>104.38485850349591</v>
      </c>
    </row>
    <row r="2002" spans="1:8" s="27" customFormat="1" ht="31.5" x14ac:dyDescent="0.25">
      <c r="A2002" s="33"/>
      <c r="B2002" s="28" t="s">
        <v>139</v>
      </c>
      <c r="C2002" s="14"/>
      <c r="D2002" s="14"/>
      <c r="E2002" s="14"/>
      <c r="F2002" s="14"/>
      <c r="G2002" s="14"/>
      <c r="H2002" s="14"/>
    </row>
    <row r="2003" spans="1:8" s="27" customFormat="1" ht="15.75" x14ac:dyDescent="0.25">
      <c r="A2003" s="20">
        <v>1</v>
      </c>
      <c r="B2003" s="21" t="s">
        <v>13</v>
      </c>
      <c r="C2003" s="14">
        <f t="shared" ref="C2003:G2003" si="900">C2004+C2009</f>
        <v>41.262905000000003</v>
      </c>
      <c r="D2003" s="14">
        <f t="shared" si="900"/>
        <v>49.770580000000002</v>
      </c>
      <c r="E2003" s="14">
        <f t="shared" si="900"/>
        <v>64.960000000000008</v>
      </c>
      <c r="F2003" s="14">
        <f t="shared" si="900"/>
        <v>38.056266000000001</v>
      </c>
      <c r="G2003" s="14">
        <f t="shared" si="900"/>
        <v>39.715809300000004</v>
      </c>
      <c r="H2003" s="14">
        <f t="shared" ref="H2003" si="901">H2004+H2009</f>
        <v>41.453464365000002</v>
      </c>
    </row>
    <row r="2004" spans="1:8" s="27" customFormat="1" ht="15.75" x14ac:dyDescent="0.25">
      <c r="A2004" s="20">
        <v>2</v>
      </c>
      <c r="B2004" s="21" t="s">
        <v>15</v>
      </c>
      <c r="C2004" s="14">
        <f t="shared" ref="C2004:G2004" si="902">C2006+C2007+C2008</f>
        <v>2.4379049999999998</v>
      </c>
      <c r="D2004" s="14">
        <f t="shared" si="902"/>
        <v>3.7185800000000002</v>
      </c>
      <c r="E2004" s="14">
        <f t="shared" si="902"/>
        <v>9.3819999999999997</v>
      </c>
      <c r="F2004" s="14">
        <f t="shared" si="902"/>
        <v>8.15625</v>
      </c>
      <c r="G2004" s="14">
        <f t="shared" si="902"/>
        <v>8.3207924999999996</v>
      </c>
      <c r="H2004" s="14">
        <f t="shared" ref="H2004" si="903">H2006+H2007+H2008</f>
        <v>8.4886967250000005</v>
      </c>
    </row>
    <row r="2005" spans="1:8" s="27" customFormat="1" ht="15.75" x14ac:dyDescent="0.25">
      <c r="A2005" s="20">
        <v>3</v>
      </c>
      <c r="B2005" s="21" t="s">
        <v>16</v>
      </c>
      <c r="C2005" s="14">
        <v>0</v>
      </c>
      <c r="D2005" s="14">
        <f>D2004/C2004*100</f>
        <v>152.5317844624791</v>
      </c>
      <c r="E2005" s="14">
        <f>E2004/D2004*100</f>
        <v>252.30060937239483</v>
      </c>
      <c r="F2005" s="14">
        <f>F2004/E2004*100</f>
        <v>86.935088467277765</v>
      </c>
      <c r="G2005" s="14">
        <f>G2004/F2004*100</f>
        <v>102.01737931034482</v>
      </c>
      <c r="H2005" s="14">
        <f>H2004/G2004*100</f>
        <v>102.01788741877652</v>
      </c>
    </row>
    <row r="2006" spans="1:8" s="27" customFormat="1" ht="15.75" x14ac:dyDescent="0.25">
      <c r="A2006" s="20">
        <v>4</v>
      </c>
      <c r="B2006" s="21" t="s">
        <v>17</v>
      </c>
      <c r="C2006" s="14">
        <v>2.1245699999999998</v>
      </c>
      <c r="D2006" s="14">
        <v>2.9367200000000002</v>
      </c>
      <c r="E2006" s="14">
        <v>7.95</v>
      </c>
      <c r="F2006" s="14">
        <v>8.109</v>
      </c>
      <c r="G2006" s="14">
        <v>8.2711799999999993</v>
      </c>
      <c r="H2006" s="14">
        <v>8.4366035999999998</v>
      </c>
    </row>
    <row r="2007" spans="1:8" s="27" customFormat="1" ht="15.75" x14ac:dyDescent="0.25">
      <c r="A2007" s="20">
        <v>5</v>
      </c>
      <c r="B2007" s="21" t="s">
        <v>18</v>
      </c>
      <c r="C2007" s="14">
        <v>0.16633500000000001</v>
      </c>
      <c r="D2007" s="14">
        <v>5.1979999999999998E-2</v>
      </c>
      <c r="E2007" s="14">
        <v>4.4999999999999998E-2</v>
      </c>
      <c r="F2007" s="14">
        <v>4.725E-2</v>
      </c>
      <c r="G2007" s="14">
        <v>4.9612499999999997E-2</v>
      </c>
      <c r="H2007" s="14">
        <v>5.2093124999999997E-2</v>
      </c>
    </row>
    <row r="2008" spans="1:8" s="27" customFormat="1" ht="31.5" x14ac:dyDescent="0.25">
      <c r="A2008" s="20">
        <v>6</v>
      </c>
      <c r="B2008" s="21" t="s">
        <v>19</v>
      </c>
      <c r="C2008" s="14">
        <v>0.14699999999999999</v>
      </c>
      <c r="D2008" s="14">
        <v>0.72987999999999997</v>
      </c>
      <c r="E2008" s="14">
        <v>1.387</v>
      </c>
      <c r="F2008" s="14"/>
      <c r="G2008" s="14"/>
      <c r="H2008" s="14"/>
    </row>
    <row r="2009" spans="1:8" s="27" customFormat="1" ht="15.75" x14ac:dyDescent="0.25">
      <c r="A2009" s="20">
        <v>7</v>
      </c>
      <c r="B2009" s="21" t="s">
        <v>20</v>
      </c>
      <c r="C2009" s="14">
        <f t="shared" ref="C2009:G2009" si="904">C2010+C2011+C2012</f>
        <v>38.825000000000003</v>
      </c>
      <c r="D2009" s="14">
        <f t="shared" si="904"/>
        <v>46.052</v>
      </c>
      <c r="E2009" s="14">
        <f t="shared" si="904"/>
        <v>55.578000000000003</v>
      </c>
      <c r="F2009" s="14">
        <f t="shared" si="904"/>
        <v>29.900016000000001</v>
      </c>
      <c r="G2009" s="14">
        <f t="shared" si="904"/>
        <v>31.395016800000001</v>
      </c>
      <c r="H2009" s="14">
        <f t="shared" ref="H2009" si="905">H2010+H2011+H2012</f>
        <v>32.964767639999998</v>
      </c>
    </row>
    <row r="2010" spans="1:8" s="27" customFormat="1" ht="15.75" x14ac:dyDescent="0.25">
      <c r="A2010" s="20">
        <v>8</v>
      </c>
      <c r="B2010" s="21" t="s">
        <v>21</v>
      </c>
      <c r="C2010" s="14">
        <v>34.292000000000002</v>
      </c>
      <c r="D2010" s="14">
        <v>33.942999999999998</v>
      </c>
      <c r="E2010" s="14">
        <v>25.92</v>
      </c>
      <c r="F2010" s="14">
        <v>29.900016000000001</v>
      </c>
      <c r="G2010" s="14">
        <v>31.395016800000001</v>
      </c>
      <c r="H2010" s="14">
        <v>32.964767639999998</v>
      </c>
    </row>
    <row r="2011" spans="1:8" s="27" customFormat="1" ht="15.75" x14ac:dyDescent="0.25">
      <c r="A2011" s="20">
        <v>9</v>
      </c>
      <c r="B2011" s="21" t="s">
        <v>22</v>
      </c>
      <c r="C2011" s="14">
        <v>4.5330000000000004</v>
      </c>
      <c r="D2011" s="14">
        <v>12.109</v>
      </c>
      <c r="E2011" s="14">
        <v>29.658000000000001</v>
      </c>
      <c r="F2011" s="14"/>
      <c r="G2011" s="14"/>
      <c r="H2011" s="14"/>
    </row>
    <row r="2012" spans="1:8" s="27" customFormat="1" ht="31.5" x14ac:dyDescent="0.25">
      <c r="A2012" s="20">
        <v>10</v>
      </c>
      <c r="B2012" s="21" t="s">
        <v>23</v>
      </c>
      <c r="C2012" s="14"/>
      <c r="D2012" s="14"/>
      <c r="E2012" s="14"/>
      <c r="F2012" s="14"/>
      <c r="G2012" s="14"/>
      <c r="H2012" s="14"/>
    </row>
    <row r="2013" spans="1:8" s="27" customFormat="1" ht="31.5" x14ac:dyDescent="0.25">
      <c r="A2013" s="20">
        <v>11</v>
      </c>
      <c r="B2013" s="21" t="s">
        <v>24</v>
      </c>
      <c r="C2013" s="14"/>
      <c r="D2013" s="14"/>
      <c r="E2013" s="14"/>
      <c r="F2013" s="14"/>
      <c r="G2013" s="14"/>
      <c r="H2013" s="14"/>
    </row>
    <row r="2014" spans="1:8" s="27" customFormat="1" ht="47.25" x14ac:dyDescent="0.25">
      <c r="A2014" s="20">
        <v>12</v>
      </c>
      <c r="B2014" s="21" t="s">
        <v>25</v>
      </c>
      <c r="C2014" s="14"/>
      <c r="D2014" s="14"/>
      <c r="E2014" s="14"/>
      <c r="F2014" s="14"/>
      <c r="G2014" s="14"/>
      <c r="H2014" s="14"/>
    </row>
    <row r="2015" spans="1:8" s="27" customFormat="1" ht="15.75" x14ac:dyDescent="0.25">
      <c r="A2015" s="20">
        <v>13</v>
      </c>
      <c r="B2015" s="21" t="s">
        <v>26</v>
      </c>
      <c r="C2015" s="14">
        <v>40.58229</v>
      </c>
      <c r="D2015" s="14">
        <v>50.311100000000003</v>
      </c>
      <c r="E2015" s="14">
        <v>64.959999999999994</v>
      </c>
      <c r="F2015" s="14">
        <v>38.056266000000001</v>
      </c>
      <c r="G2015" s="14">
        <v>39.715809299999997</v>
      </c>
      <c r="H2015" s="14">
        <v>41.453464365000002</v>
      </c>
    </row>
    <row r="2016" spans="1:8" s="27" customFormat="1" ht="15.75" x14ac:dyDescent="0.25">
      <c r="A2016" s="20">
        <v>14</v>
      </c>
      <c r="B2016" s="21" t="s">
        <v>16</v>
      </c>
      <c r="C2016" s="14">
        <v>0</v>
      </c>
      <c r="D2016" s="14">
        <f>D2015/C2015*100</f>
        <v>123.97304341376498</v>
      </c>
      <c r="E2016" s="14">
        <f>E2015/D2015*100</f>
        <v>129.11663628900976</v>
      </c>
      <c r="F2016" s="14">
        <f>F2015/E2015*100</f>
        <v>58.584153325123154</v>
      </c>
      <c r="G2016" s="14">
        <f>G2015/F2015*100</f>
        <v>104.36076229864484</v>
      </c>
      <c r="H2016" s="14">
        <f>H2015/G2015*100</f>
        <v>104.37522260184689</v>
      </c>
    </row>
    <row r="2017" spans="1:8" s="27" customFormat="1" ht="15.75" x14ac:dyDescent="0.25">
      <c r="A2017" s="28"/>
      <c r="B2017" s="28" t="s">
        <v>140</v>
      </c>
      <c r="C2017" s="14"/>
      <c r="D2017" s="14"/>
      <c r="E2017" s="14"/>
      <c r="F2017" s="14"/>
      <c r="G2017" s="14"/>
      <c r="H2017" s="14"/>
    </row>
    <row r="2018" spans="1:8" s="27" customFormat="1" ht="15.75" x14ac:dyDescent="0.25">
      <c r="A2018" s="20">
        <v>1</v>
      </c>
      <c r="B2018" s="21" t="s">
        <v>13</v>
      </c>
      <c r="C2018" s="14">
        <f t="shared" ref="C2018:G2018" si="906">C2019+C2024</f>
        <v>45.693226999999993</v>
      </c>
      <c r="D2018" s="14">
        <f t="shared" si="906"/>
        <v>49.373599999999996</v>
      </c>
      <c r="E2018" s="14">
        <f t="shared" si="906"/>
        <v>56.765000000000001</v>
      </c>
      <c r="F2018" s="14">
        <f t="shared" si="906"/>
        <v>46.55545</v>
      </c>
      <c r="G2018" s="14">
        <f t="shared" si="906"/>
        <v>48.460942500000002</v>
      </c>
      <c r="H2018" s="14">
        <f t="shared" ref="H2018" si="907">H2019+H2024</f>
        <v>50.453264025000003</v>
      </c>
    </row>
    <row r="2019" spans="1:8" s="27" customFormat="1" ht="15.75" x14ac:dyDescent="0.25">
      <c r="A2019" s="20">
        <v>2</v>
      </c>
      <c r="B2019" s="21" t="s">
        <v>15</v>
      </c>
      <c r="C2019" s="14">
        <f t="shared" ref="C2019:G2019" si="908">C2021+C2022+C2023</f>
        <v>8.6732270000000007</v>
      </c>
      <c r="D2019" s="14">
        <f t="shared" si="908"/>
        <v>11.614599999999999</v>
      </c>
      <c r="E2019" s="14">
        <f t="shared" si="908"/>
        <v>14.120000000000001</v>
      </c>
      <c r="F2019" s="14">
        <f t="shared" si="908"/>
        <v>14.076000000000001</v>
      </c>
      <c r="G2019" s="14">
        <f t="shared" si="908"/>
        <v>14.357519999999999</v>
      </c>
      <c r="H2019" s="14">
        <f t="shared" ref="H2019" si="909">H2021+H2022+H2023</f>
        <v>14.644670400000001</v>
      </c>
    </row>
    <row r="2020" spans="1:8" s="27" customFormat="1" ht="15.75" x14ac:dyDescent="0.25">
      <c r="A2020" s="20">
        <v>3</v>
      </c>
      <c r="B2020" s="21" t="s">
        <v>16</v>
      </c>
      <c r="C2020" s="14">
        <v>0</v>
      </c>
      <c r="D2020" s="14">
        <f>D2019/C2019*100</f>
        <v>133.91324820623279</v>
      </c>
      <c r="E2020" s="14">
        <f>E2019/D2019*100</f>
        <v>121.57112599659052</v>
      </c>
      <c r="F2020" s="14">
        <f>F2019/E2019*100</f>
        <v>99.68838526912181</v>
      </c>
      <c r="G2020" s="14">
        <f>G2019/F2019*100</f>
        <v>101.99999999999999</v>
      </c>
      <c r="H2020" s="14">
        <f>H2019/G2019*100</f>
        <v>102</v>
      </c>
    </row>
    <row r="2021" spans="1:8" s="27" customFormat="1" ht="15.75" x14ac:dyDescent="0.25">
      <c r="A2021" s="20">
        <v>4</v>
      </c>
      <c r="B2021" s="21" t="s">
        <v>17</v>
      </c>
      <c r="C2021" s="14">
        <v>8.6732270000000007</v>
      </c>
      <c r="D2021" s="14">
        <v>11.614599999999999</v>
      </c>
      <c r="E2021" s="14">
        <v>13.8</v>
      </c>
      <c r="F2021" s="14">
        <v>14.076000000000001</v>
      </c>
      <c r="G2021" s="14">
        <v>14.357519999999999</v>
      </c>
      <c r="H2021" s="14">
        <v>14.644670400000001</v>
      </c>
    </row>
    <row r="2022" spans="1:8" s="27" customFormat="1" ht="15.75" x14ac:dyDescent="0.25">
      <c r="A2022" s="20">
        <v>5</v>
      </c>
      <c r="B2022" s="21" t="s">
        <v>18</v>
      </c>
      <c r="C2022" s="14"/>
      <c r="D2022" s="14"/>
      <c r="E2022" s="14"/>
      <c r="F2022" s="14"/>
      <c r="G2022" s="14"/>
      <c r="H2022" s="14"/>
    </row>
    <row r="2023" spans="1:8" s="27" customFormat="1" ht="31.5" x14ac:dyDescent="0.25">
      <c r="A2023" s="20">
        <v>6</v>
      </c>
      <c r="B2023" s="21" t="s">
        <v>19</v>
      </c>
      <c r="C2023" s="14">
        <v>0</v>
      </c>
      <c r="D2023" s="14">
        <v>0</v>
      </c>
      <c r="E2023" s="14">
        <v>0.32</v>
      </c>
      <c r="F2023" s="14"/>
      <c r="G2023" s="14"/>
      <c r="H2023" s="14"/>
    </row>
    <row r="2024" spans="1:8" s="27" customFormat="1" ht="15.75" x14ac:dyDescent="0.25">
      <c r="A2024" s="20">
        <v>7</v>
      </c>
      <c r="B2024" s="21" t="s">
        <v>20</v>
      </c>
      <c r="C2024" s="14">
        <f t="shared" ref="C2024:G2024" si="910">C2025+C2026+C2027</f>
        <v>37.019999999999996</v>
      </c>
      <c r="D2024" s="14">
        <f t="shared" si="910"/>
        <v>37.759</v>
      </c>
      <c r="E2024" s="14">
        <f t="shared" si="910"/>
        <v>42.644999999999996</v>
      </c>
      <c r="F2024" s="14">
        <f t="shared" si="910"/>
        <v>32.47945</v>
      </c>
      <c r="G2024" s="14">
        <f t="shared" si="910"/>
        <v>34.103422500000001</v>
      </c>
      <c r="H2024" s="14">
        <f t="shared" ref="H2024" si="911">H2025+H2026+H2027</f>
        <v>35.808593625</v>
      </c>
    </row>
    <row r="2025" spans="1:8" s="27" customFormat="1" ht="15.75" x14ac:dyDescent="0.25">
      <c r="A2025" s="20">
        <v>8</v>
      </c>
      <c r="B2025" s="21" t="s">
        <v>21</v>
      </c>
      <c r="C2025" s="14">
        <v>28.736999999999998</v>
      </c>
      <c r="D2025" s="14">
        <v>27.907</v>
      </c>
      <c r="E2025" s="14">
        <v>28.242999999999999</v>
      </c>
      <c r="F2025" s="14">
        <v>32.47945</v>
      </c>
      <c r="G2025" s="14">
        <v>34.103422500000001</v>
      </c>
      <c r="H2025" s="14">
        <v>35.808593625</v>
      </c>
    </row>
    <row r="2026" spans="1:8" s="27" customFormat="1" ht="15.75" x14ac:dyDescent="0.25">
      <c r="A2026" s="20">
        <v>9</v>
      </c>
      <c r="B2026" s="21" t="s">
        <v>22</v>
      </c>
      <c r="C2026" s="14">
        <v>8.2829999999999995</v>
      </c>
      <c r="D2026" s="14">
        <v>9.8520000000000003</v>
      </c>
      <c r="E2026" s="14">
        <v>14.401999999999999</v>
      </c>
      <c r="F2026" s="14"/>
      <c r="G2026" s="14"/>
      <c r="H2026" s="14"/>
    </row>
    <row r="2027" spans="1:8" s="27" customFormat="1" ht="31.5" x14ac:dyDescent="0.25">
      <c r="A2027" s="20">
        <v>10</v>
      </c>
      <c r="B2027" s="21" t="s">
        <v>23</v>
      </c>
      <c r="C2027" s="14"/>
      <c r="D2027" s="14"/>
      <c r="E2027" s="14"/>
      <c r="F2027" s="14"/>
      <c r="G2027" s="14"/>
      <c r="H2027" s="14"/>
    </row>
    <row r="2028" spans="1:8" s="27" customFormat="1" ht="31.5" x14ac:dyDescent="0.25">
      <c r="A2028" s="20">
        <v>11</v>
      </c>
      <c r="B2028" s="21" t="s">
        <v>24</v>
      </c>
      <c r="C2028" s="14"/>
      <c r="D2028" s="14"/>
      <c r="E2028" s="14"/>
      <c r="F2028" s="14"/>
      <c r="G2028" s="14"/>
      <c r="H2028" s="14"/>
    </row>
    <row r="2029" spans="1:8" s="27" customFormat="1" ht="47.25" x14ac:dyDescent="0.25">
      <c r="A2029" s="20">
        <v>12</v>
      </c>
      <c r="B2029" s="21" t="s">
        <v>25</v>
      </c>
      <c r="C2029" s="14"/>
      <c r="D2029" s="14"/>
      <c r="E2029" s="14"/>
      <c r="F2029" s="14"/>
      <c r="G2029" s="14"/>
      <c r="H2029" s="14"/>
    </row>
    <row r="2030" spans="1:8" s="27" customFormat="1" ht="15.75" x14ac:dyDescent="0.25">
      <c r="A2030" s="20">
        <v>13</v>
      </c>
      <c r="B2030" s="21" t="s">
        <v>26</v>
      </c>
      <c r="C2030" s="14">
        <v>46.638663000000001</v>
      </c>
      <c r="D2030" s="14">
        <v>49.399700000000003</v>
      </c>
      <c r="E2030" s="14">
        <v>56.765000000000001</v>
      </c>
      <c r="F2030" s="14">
        <v>46.55545</v>
      </c>
      <c r="G2030" s="14">
        <v>48.460942500000002</v>
      </c>
      <c r="H2030" s="14">
        <v>50.453264025000003</v>
      </c>
    </row>
    <row r="2031" spans="1:8" s="27" customFormat="1" ht="15.75" x14ac:dyDescent="0.25">
      <c r="A2031" s="20">
        <v>14</v>
      </c>
      <c r="B2031" s="21" t="s">
        <v>16</v>
      </c>
      <c r="C2031" s="14">
        <v>0</v>
      </c>
      <c r="D2031" s="14">
        <f>D2030/C2030*100</f>
        <v>105.92006035850557</v>
      </c>
      <c r="E2031" s="14">
        <f>E2030/D2030*100</f>
        <v>114.90960471419866</v>
      </c>
      <c r="F2031" s="14">
        <f>F2030/E2030*100</f>
        <v>82.014357438562485</v>
      </c>
      <c r="G2031" s="14">
        <f>G2030/F2030*100</f>
        <v>104.09295259738656</v>
      </c>
      <c r="H2031" s="14">
        <f>H2030/G2030*100</f>
        <v>104.11119021261297</v>
      </c>
    </row>
    <row r="2032" spans="1:8" s="27" customFormat="1" ht="15.75" x14ac:dyDescent="0.25">
      <c r="A2032" s="33"/>
      <c r="B2032" s="28" t="s">
        <v>141</v>
      </c>
      <c r="C2032" s="14"/>
      <c r="D2032" s="14"/>
      <c r="E2032" s="14"/>
      <c r="F2032" s="14"/>
      <c r="G2032" s="14"/>
      <c r="H2032" s="14"/>
    </row>
    <row r="2033" spans="1:8" s="27" customFormat="1" ht="15.75" x14ac:dyDescent="0.25">
      <c r="A2033" s="20">
        <v>1</v>
      </c>
      <c r="B2033" s="21" t="s">
        <v>13</v>
      </c>
      <c r="C2033" s="14">
        <f t="shared" ref="C2033:G2033" si="912">C2034+C2039</f>
        <v>55.564522999999994</v>
      </c>
      <c r="D2033" s="14">
        <f t="shared" si="912"/>
        <v>90.142809999999997</v>
      </c>
      <c r="E2033" s="14">
        <f t="shared" si="912"/>
        <v>71.88300000000001</v>
      </c>
      <c r="F2033" s="14">
        <f t="shared" si="912"/>
        <v>59.990549999999999</v>
      </c>
      <c r="G2033" s="14">
        <f t="shared" si="912"/>
        <v>62.500477500000002</v>
      </c>
      <c r="H2033" s="14">
        <f t="shared" ref="H2033" si="913">H2034+H2039</f>
        <v>65.126109374999999</v>
      </c>
    </row>
    <row r="2034" spans="1:8" s="27" customFormat="1" ht="15.75" x14ac:dyDescent="0.25">
      <c r="A2034" s="20">
        <v>2</v>
      </c>
      <c r="B2034" s="21" t="s">
        <v>15</v>
      </c>
      <c r="C2034" s="14">
        <f t="shared" ref="C2034:G2034" si="914">C2036+C2037+C2038</f>
        <v>9.4935229999999997</v>
      </c>
      <c r="D2034" s="14">
        <f t="shared" si="914"/>
        <v>12.357809999999999</v>
      </c>
      <c r="E2034" s="14">
        <f t="shared" si="914"/>
        <v>16</v>
      </c>
      <c r="F2034" s="14">
        <f t="shared" si="914"/>
        <v>16.32</v>
      </c>
      <c r="G2034" s="14">
        <f t="shared" si="914"/>
        <v>16.6464</v>
      </c>
      <c r="H2034" s="14">
        <f t="shared" ref="H2034" si="915">H2036+H2037+H2038</f>
        <v>16.979327999999999</v>
      </c>
    </row>
    <row r="2035" spans="1:8" s="27" customFormat="1" ht="15.75" x14ac:dyDescent="0.25">
      <c r="A2035" s="20">
        <v>3</v>
      </c>
      <c r="B2035" s="21" t="s">
        <v>16</v>
      </c>
      <c r="C2035" s="14">
        <v>0</v>
      </c>
      <c r="D2035" s="14">
        <f>D2034/C2034*100</f>
        <v>130.17095971642982</v>
      </c>
      <c r="E2035" s="14">
        <f>E2034/D2034*100</f>
        <v>129.47277875286966</v>
      </c>
      <c r="F2035" s="14">
        <f>F2034/E2034*100</f>
        <v>102</v>
      </c>
      <c r="G2035" s="14">
        <f>G2034/F2034*100</f>
        <v>102</v>
      </c>
      <c r="H2035" s="14">
        <f>H2034/G2034*100</f>
        <v>102</v>
      </c>
    </row>
    <row r="2036" spans="1:8" s="27" customFormat="1" ht="15.75" x14ac:dyDescent="0.25">
      <c r="A2036" s="20">
        <v>4</v>
      </c>
      <c r="B2036" s="21" t="s">
        <v>17</v>
      </c>
      <c r="C2036" s="14">
        <v>9.4935229999999997</v>
      </c>
      <c r="D2036" s="14">
        <v>11.065149999999999</v>
      </c>
      <c r="E2036" s="14">
        <v>16</v>
      </c>
      <c r="F2036" s="14">
        <v>16.32</v>
      </c>
      <c r="G2036" s="14">
        <v>16.6464</v>
      </c>
      <c r="H2036" s="14">
        <v>16.979327999999999</v>
      </c>
    </row>
    <row r="2037" spans="1:8" s="27" customFormat="1" ht="15.75" x14ac:dyDescent="0.25">
      <c r="A2037" s="20">
        <v>5</v>
      </c>
      <c r="B2037" s="21" t="s">
        <v>18</v>
      </c>
      <c r="C2037" s="14"/>
      <c r="D2037" s="14"/>
      <c r="E2037" s="14"/>
      <c r="F2037" s="14"/>
      <c r="G2037" s="14"/>
      <c r="H2037" s="14"/>
    </row>
    <row r="2038" spans="1:8" s="27" customFormat="1" ht="31.5" x14ac:dyDescent="0.25">
      <c r="A2038" s="20">
        <v>6</v>
      </c>
      <c r="B2038" s="21" t="s">
        <v>19</v>
      </c>
      <c r="C2038" s="14">
        <v>0</v>
      </c>
      <c r="D2038" s="14">
        <v>1.2926599999999999</v>
      </c>
      <c r="E2038" s="14">
        <v>0</v>
      </c>
      <c r="F2038" s="14"/>
      <c r="G2038" s="14"/>
      <c r="H2038" s="14"/>
    </row>
    <row r="2039" spans="1:8" s="27" customFormat="1" ht="15.75" x14ac:dyDescent="0.25">
      <c r="A2039" s="20">
        <v>7</v>
      </c>
      <c r="B2039" s="21" t="s">
        <v>20</v>
      </c>
      <c r="C2039" s="14">
        <f t="shared" ref="C2039:G2039" si="916">C2040+C2041+C2042</f>
        <v>46.070999999999998</v>
      </c>
      <c r="D2039" s="14">
        <f t="shared" si="916"/>
        <v>77.784999999999997</v>
      </c>
      <c r="E2039" s="14">
        <f t="shared" si="916"/>
        <v>55.883000000000003</v>
      </c>
      <c r="F2039" s="14">
        <f t="shared" si="916"/>
        <v>43.670549999999999</v>
      </c>
      <c r="G2039" s="14">
        <f t="shared" si="916"/>
        <v>45.854077500000002</v>
      </c>
      <c r="H2039" s="14">
        <f t="shared" ref="H2039" si="917">H2040+H2041+H2042</f>
        <v>48.146781375000003</v>
      </c>
    </row>
    <row r="2040" spans="1:8" s="27" customFormat="1" ht="15.75" x14ac:dyDescent="0.25">
      <c r="A2040" s="20">
        <v>8</v>
      </c>
      <c r="B2040" s="21" t="s">
        <v>21</v>
      </c>
      <c r="C2040" s="14">
        <v>33.554000000000002</v>
      </c>
      <c r="D2040" s="14">
        <v>35.725999999999999</v>
      </c>
      <c r="E2040" s="14">
        <v>41.591000000000001</v>
      </c>
      <c r="F2040" s="14">
        <v>43.670549999999999</v>
      </c>
      <c r="G2040" s="14">
        <v>45.854077500000002</v>
      </c>
      <c r="H2040" s="14">
        <v>48.146781375000003</v>
      </c>
    </row>
    <row r="2041" spans="1:8" s="27" customFormat="1" ht="15.75" x14ac:dyDescent="0.25">
      <c r="A2041" s="20">
        <v>9</v>
      </c>
      <c r="B2041" s="21" t="s">
        <v>22</v>
      </c>
      <c r="C2041" s="14">
        <v>12.516999999999999</v>
      </c>
      <c r="D2041" s="14">
        <v>42.058999999999997</v>
      </c>
      <c r="E2041" s="14">
        <v>14.292</v>
      </c>
      <c r="F2041" s="14"/>
      <c r="G2041" s="14"/>
      <c r="H2041" s="14"/>
    </row>
    <row r="2042" spans="1:8" s="27" customFormat="1" ht="31.5" x14ac:dyDescent="0.25">
      <c r="A2042" s="20">
        <v>10</v>
      </c>
      <c r="B2042" s="21" t="s">
        <v>23</v>
      </c>
      <c r="C2042" s="14"/>
      <c r="D2042" s="14"/>
      <c r="E2042" s="14"/>
      <c r="F2042" s="14"/>
      <c r="G2042" s="14"/>
      <c r="H2042" s="14"/>
    </row>
    <row r="2043" spans="1:8" s="27" customFormat="1" ht="31.5" x14ac:dyDescent="0.25">
      <c r="A2043" s="20">
        <v>11</v>
      </c>
      <c r="B2043" s="21" t="s">
        <v>24</v>
      </c>
      <c r="C2043" s="14"/>
      <c r="D2043" s="14"/>
      <c r="E2043" s="14"/>
      <c r="F2043" s="14"/>
      <c r="G2043" s="14"/>
      <c r="H2043" s="14"/>
    </row>
    <row r="2044" spans="1:8" s="27" customFormat="1" ht="47.25" x14ac:dyDescent="0.25">
      <c r="A2044" s="20">
        <v>12</v>
      </c>
      <c r="B2044" s="21" t="s">
        <v>25</v>
      </c>
      <c r="C2044" s="14"/>
      <c r="D2044" s="14"/>
      <c r="E2044" s="14"/>
      <c r="F2044" s="14"/>
      <c r="G2044" s="14"/>
      <c r="H2044" s="14"/>
    </row>
    <row r="2045" spans="1:8" s="27" customFormat="1" ht="15.75" x14ac:dyDescent="0.25">
      <c r="A2045" s="20">
        <v>13</v>
      </c>
      <c r="B2045" s="21" t="s">
        <v>26</v>
      </c>
      <c r="C2045" s="14">
        <v>55.489237000000003</v>
      </c>
      <c r="D2045" s="14">
        <v>90.079800000000006</v>
      </c>
      <c r="E2045" s="14">
        <v>71.882999999999996</v>
      </c>
      <c r="F2045" s="14">
        <v>59.990549999999999</v>
      </c>
      <c r="G2045" s="14">
        <v>62.500477500000002</v>
      </c>
      <c r="H2045" s="14">
        <v>65.126109374999999</v>
      </c>
    </row>
    <row r="2046" spans="1:8" s="27" customFormat="1" ht="15.75" x14ac:dyDescent="0.25">
      <c r="A2046" s="20">
        <v>14</v>
      </c>
      <c r="B2046" s="21" t="s">
        <v>16</v>
      </c>
      <c r="C2046" s="14">
        <v>0</v>
      </c>
      <c r="D2046" s="14">
        <f>D2045/C2045*100</f>
        <v>162.33742770692629</v>
      </c>
      <c r="E2046" s="14">
        <f>E2045/D2045*100</f>
        <v>79.799244669726164</v>
      </c>
      <c r="F2046" s="14">
        <f>F2045/E2045*100</f>
        <v>83.455824047410374</v>
      </c>
      <c r="G2046" s="14">
        <f>G2045/F2045*100</f>
        <v>104.18387145975491</v>
      </c>
      <c r="H2046" s="14">
        <f>H2045/G2045*100</f>
        <v>104.20097890452115</v>
      </c>
    </row>
    <row r="2047" spans="1:8" s="27" customFormat="1" ht="15.75" x14ac:dyDescent="0.25">
      <c r="A2047" s="20"/>
      <c r="B2047" s="25" t="s">
        <v>39</v>
      </c>
      <c r="C2047" s="14"/>
      <c r="D2047" s="14"/>
      <c r="E2047" s="14"/>
      <c r="F2047" s="14"/>
      <c r="G2047" s="14"/>
      <c r="H2047" s="14"/>
    </row>
    <row r="2048" spans="1:8" s="27" customFormat="1" ht="31.5" x14ac:dyDescent="0.25">
      <c r="A2048" s="33"/>
      <c r="B2048" s="28" t="s">
        <v>142</v>
      </c>
      <c r="C2048" s="14"/>
      <c r="D2048" s="14"/>
      <c r="E2048" s="14"/>
      <c r="F2048" s="14"/>
      <c r="G2048" s="14"/>
      <c r="H2048" s="14"/>
    </row>
    <row r="2049" spans="1:8" s="27" customFormat="1" ht="15.75" x14ac:dyDescent="0.25">
      <c r="A2049" s="20">
        <v>1</v>
      </c>
      <c r="B2049" s="21" t="s">
        <v>13</v>
      </c>
      <c r="C2049" s="14">
        <f t="shared" ref="C2049:G2049" si="918">C2050+C2055</f>
        <v>165.06900000000002</v>
      </c>
      <c r="D2049" s="14">
        <f t="shared" si="918"/>
        <v>207.73599999999999</v>
      </c>
      <c r="E2049" s="14">
        <f t="shared" si="918"/>
        <v>234.29599999999999</v>
      </c>
      <c r="F2049" s="14">
        <f t="shared" si="918"/>
        <v>132.66399999999999</v>
      </c>
      <c r="G2049" s="14">
        <f t="shared" si="918"/>
        <v>135.16</v>
      </c>
      <c r="H2049" s="14">
        <f t="shared" ref="H2049" si="919">H2050+H2055</f>
        <v>146.19999999999999</v>
      </c>
    </row>
    <row r="2050" spans="1:8" s="27" customFormat="1" ht="15.75" x14ac:dyDescent="0.25">
      <c r="A2050" s="20">
        <v>2</v>
      </c>
      <c r="B2050" s="21" t="s">
        <v>15</v>
      </c>
      <c r="C2050" s="14">
        <f t="shared" ref="C2050:G2050" si="920">C2052+C2053+C2054</f>
        <v>27.917999999999999</v>
      </c>
      <c r="D2050" s="14">
        <f t="shared" si="920"/>
        <v>56.162999999999997</v>
      </c>
      <c r="E2050" s="14">
        <f t="shared" si="920"/>
        <v>66.501999999999995</v>
      </c>
      <c r="F2050" s="14">
        <f t="shared" si="920"/>
        <v>72.569000000000003</v>
      </c>
      <c r="G2050" s="14">
        <f t="shared" si="920"/>
        <v>77.168999999999997</v>
      </c>
      <c r="H2050" s="14">
        <f t="shared" ref="H2050" si="921">H2052+H2053+H2054</f>
        <v>77.515000000000001</v>
      </c>
    </row>
    <row r="2051" spans="1:8" s="27" customFormat="1" ht="15.75" x14ac:dyDescent="0.25">
      <c r="A2051" s="20">
        <v>3</v>
      </c>
      <c r="B2051" s="21" t="s">
        <v>16</v>
      </c>
      <c r="C2051" s="14">
        <v>0</v>
      </c>
      <c r="D2051" s="14">
        <f>D2050/C2050*100</f>
        <v>201.17128734150009</v>
      </c>
      <c r="E2051" s="14">
        <f>E2050/D2050*100</f>
        <v>118.40891690258711</v>
      </c>
      <c r="F2051" s="14">
        <f>F2050/E2050*100</f>
        <v>109.12303389371749</v>
      </c>
      <c r="G2051" s="14">
        <f>G2050/F2050*100</f>
        <v>106.33879480218826</v>
      </c>
      <c r="H2051" s="14">
        <f>H2050/G2050*100</f>
        <v>100.44836657206911</v>
      </c>
    </row>
    <row r="2052" spans="1:8" s="27" customFormat="1" ht="15.75" x14ac:dyDescent="0.25">
      <c r="A2052" s="20">
        <v>4</v>
      </c>
      <c r="B2052" s="21" t="s">
        <v>17</v>
      </c>
      <c r="C2052" s="14">
        <v>27.468</v>
      </c>
      <c r="D2052" s="14">
        <v>56.091999999999999</v>
      </c>
      <c r="E2052" s="14">
        <v>66.501999999999995</v>
      </c>
      <c r="F2052" s="14">
        <v>72.569000000000003</v>
      </c>
      <c r="G2052" s="14">
        <v>77.168999999999997</v>
      </c>
      <c r="H2052" s="14">
        <v>77.515000000000001</v>
      </c>
    </row>
    <row r="2053" spans="1:8" s="27" customFormat="1" ht="15.75" x14ac:dyDescent="0.25">
      <c r="A2053" s="20">
        <v>5</v>
      </c>
      <c r="B2053" s="21" t="s">
        <v>18</v>
      </c>
      <c r="C2053" s="14">
        <v>0.41599999999999998</v>
      </c>
      <c r="D2053" s="14">
        <v>7.0999999999999994E-2</v>
      </c>
      <c r="E2053" s="14"/>
      <c r="F2053" s="14"/>
      <c r="G2053" s="14"/>
      <c r="H2053" s="14"/>
    </row>
    <row r="2054" spans="1:8" s="27" customFormat="1" ht="31.5" x14ac:dyDescent="0.25">
      <c r="A2054" s="20">
        <v>6</v>
      </c>
      <c r="B2054" s="21" t="s">
        <v>19</v>
      </c>
      <c r="C2054" s="14">
        <v>3.4000000000000002E-2</v>
      </c>
      <c r="D2054" s="14"/>
      <c r="E2054" s="14"/>
      <c r="F2054" s="14"/>
      <c r="G2054" s="14"/>
      <c r="H2054" s="14"/>
    </row>
    <row r="2055" spans="1:8" s="27" customFormat="1" ht="15.75" x14ac:dyDescent="0.25">
      <c r="A2055" s="20">
        <v>7</v>
      </c>
      <c r="B2055" s="21" t="s">
        <v>20</v>
      </c>
      <c r="C2055" s="14">
        <f t="shared" ref="C2055:G2055" si="922">C2056+C2057+C2058</f>
        <v>137.15100000000001</v>
      </c>
      <c r="D2055" s="14">
        <f t="shared" si="922"/>
        <v>151.57299999999998</v>
      </c>
      <c r="E2055" s="14">
        <f t="shared" si="922"/>
        <v>167.79399999999998</v>
      </c>
      <c r="F2055" s="14">
        <f t="shared" si="922"/>
        <v>60.094999999999999</v>
      </c>
      <c r="G2055" s="14">
        <f t="shared" si="922"/>
        <v>57.991</v>
      </c>
      <c r="H2055" s="14">
        <f t="shared" ref="H2055" si="923">H2056+H2057+H2058</f>
        <v>68.685000000000002</v>
      </c>
    </row>
    <row r="2056" spans="1:8" s="27" customFormat="1" ht="15.75" x14ac:dyDescent="0.25">
      <c r="A2056" s="20">
        <v>8</v>
      </c>
      <c r="B2056" s="21" t="s">
        <v>21</v>
      </c>
      <c r="C2056" s="14">
        <v>84.224000000000004</v>
      </c>
      <c r="D2056" s="14">
        <v>83.222999999999999</v>
      </c>
      <c r="E2056" s="14">
        <v>9.8190000000000008</v>
      </c>
      <c r="F2056" s="14">
        <v>18.628</v>
      </c>
      <c r="G2056" s="14">
        <v>14.452</v>
      </c>
      <c r="H2056" s="14">
        <v>14.484999999999999</v>
      </c>
    </row>
    <row r="2057" spans="1:8" s="27" customFormat="1" ht="15.75" x14ac:dyDescent="0.25">
      <c r="A2057" s="20">
        <v>9</v>
      </c>
      <c r="B2057" s="21" t="s">
        <v>22</v>
      </c>
      <c r="C2057" s="14">
        <v>52.927</v>
      </c>
      <c r="D2057" s="14">
        <v>68.349999999999994</v>
      </c>
      <c r="E2057" s="14">
        <v>157.97499999999999</v>
      </c>
      <c r="F2057" s="14">
        <v>41.466999999999999</v>
      </c>
      <c r="G2057" s="14">
        <v>43.539000000000001</v>
      </c>
      <c r="H2057" s="14">
        <v>54.2</v>
      </c>
    </row>
    <row r="2058" spans="1:8" s="27" customFormat="1" ht="31.5" x14ac:dyDescent="0.25">
      <c r="A2058" s="20">
        <v>10</v>
      </c>
      <c r="B2058" s="21" t="s">
        <v>23</v>
      </c>
      <c r="C2058" s="14"/>
      <c r="D2058" s="14"/>
      <c r="E2058" s="14"/>
      <c r="F2058" s="14"/>
      <c r="G2058" s="14"/>
      <c r="H2058" s="14"/>
    </row>
    <row r="2059" spans="1:8" s="27" customFormat="1" ht="31.5" x14ac:dyDescent="0.25">
      <c r="A2059" s="20">
        <v>11</v>
      </c>
      <c r="B2059" s="21" t="s">
        <v>24</v>
      </c>
      <c r="C2059" s="14"/>
      <c r="D2059" s="14"/>
      <c r="E2059" s="14"/>
      <c r="F2059" s="14"/>
      <c r="G2059" s="14"/>
      <c r="H2059" s="14"/>
    </row>
    <row r="2060" spans="1:8" s="27" customFormat="1" ht="47.25" x14ac:dyDescent="0.25">
      <c r="A2060" s="20">
        <v>12</v>
      </c>
      <c r="B2060" s="21" t="s">
        <v>25</v>
      </c>
      <c r="C2060" s="14"/>
      <c r="D2060" s="14"/>
      <c r="E2060" s="14"/>
      <c r="F2060" s="14"/>
      <c r="G2060" s="14"/>
      <c r="H2060" s="14"/>
    </row>
    <row r="2061" spans="1:8" s="27" customFormat="1" ht="15.75" x14ac:dyDescent="0.25">
      <c r="A2061" s="20">
        <v>13</v>
      </c>
      <c r="B2061" s="21" t="s">
        <v>26</v>
      </c>
      <c r="C2061" s="14">
        <v>161.40299999999999</v>
      </c>
      <c r="D2061" s="14">
        <v>202.798</v>
      </c>
      <c r="E2061" s="14">
        <v>234.29599999999999</v>
      </c>
      <c r="F2061" s="14">
        <v>132.66399999999999</v>
      </c>
      <c r="G2061" s="14">
        <v>135.16</v>
      </c>
      <c r="H2061" s="14">
        <v>146.19999999999999</v>
      </c>
    </row>
    <row r="2062" spans="1:8" s="27" customFormat="1" ht="15.75" x14ac:dyDescent="0.25">
      <c r="A2062" s="20">
        <v>14</v>
      </c>
      <c r="B2062" s="21" t="s">
        <v>16</v>
      </c>
      <c r="C2062" s="14">
        <v>0</v>
      </c>
      <c r="D2062" s="14">
        <f>D2061/C2061*100</f>
        <v>125.64698301766386</v>
      </c>
      <c r="E2062" s="14">
        <f>E2061/D2061*100</f>
        <v>115.53171135810017</v>
      </c>
      <c r="F2062" s="14">
        <f>F2061/E2061*100</f>
        <v>56.622392187660054</v>
      </c>
      <c r="G2062" s="14">
        <f>G2061/F2061*100</f>
        <v>101.88144485316289</v>
      </c>
      <c r="H2062" s="14">
        <f>H2061/G2061*100</f>
        <v>108.16809707013908</v>
      </c>
    </row>
    <row r="2063" spans="1:8" s="27" customFormat="1" ht="15.75" x14ac:dyDescent="0.25">
      <c r="A2063" s="33"/>
      <c r="B2063" s="28" t="s">
        <v>143</v>
      </c>
      <c r="C2063" s="14"/>
      <c r="D2063" s="14"/>
      <c r="E2063" s="14"/>
      <c r="F2063" s="14"/>
      <c r="G2063" s="14"/>
      <c r="H2063" s="14"/>
    </row>
    <row r="2064" spans="1:8" s="27" customFormat="1" ht="15.75" x14ac:dyDescent="0.25">
      <c r="A2064" s="20">
        <v>1</v>
      </c>
      <c r="B2064" s="21" t="s">
        <v>13</v>
      </c>
      <c r="C2064" s="14">
        <f t="shared" ref="C2064:G2064" si="924">C2065+C2070</f>
        <v>59.826000000000001</v>
      </c>
      <c r="D2064" s="14">
        <f t="shared" si="924"/>
        <v>95.256</v>
      </c>
      <c r="E2064" s="14">
        <f t="shared" si="924"/>
        <v>56.517000000000003</v>
      </c>
      <c r="F2064" s="14">
        <f t="shared" si="924"/>
        <v>56.079000000000001</v>
      </c>
      <c r="G2064" s="14">
        <f t="shared" si="924"/>
        <v>56.966999999999999</v>
      </c>
      <c r="H2064" s="14">
        <f t="shared" ref="H2064" si="925">H2065+H2070</f>
        <v>62.7</v>
      </c>
    </row>
    <row r="2065" spans="1:8" s="27" customFormat="1" ht="15.75" x14ac:dyDescent="0.25">
      <c r="A2065" s="20">
        <v>2</v>
      </c>
      <c r="B2065" s="21" t="s">
        <v>15</v>
      </c>
      <c r="C2065" s="14">
        <f t="shared" ref="C2065:G2065" si="926">C2067+C2068+C2069</f>
        <v>6.3410000000000002</v>
      </c>
      <c r="D2065" s="14">
        <f t="shared" si="926"/>
        <v>9.9120000000000008</v>
      </c>
      <c r="E2065" s="14">
        <f t="shared" si="926"/>
        <v>9.8170000000000002</v>
      </c>
      <c r="F2065" s="14">
        <f t="shared" si="926"/>
        <v>10.39</v>
      </c>
      <c r="G2065" s="14">
        <f t="shared" si="926"/>
        <v>11.79</v>
      </c>
      <c r="H2065" s="14">
        <f t="shared" ref="H2065" si="927">H2067+H2068+H2069</f>
        <v>12</v>
      </c>
    </row>
    <row r="2066" spans="1:8" s="27" customFormat="1" ht="15.75" x14ac:dyDescent="0.25">
      <c r="A2066" s="20">
        <v>3</v>
      </c>
      <c r="B2066" s="21" t="s">
        <v>16</v>
      </c>
      <c r="C2066" s="14">
        <v>0</v>
      </c>
      <c r="D2066" s="14">
        <f>D2065/C2065*100</f>
        <v>156.31603847973508</v>
      </c>
      <c r="E2066" s="14">
        <f>E2065/D2065*100</f>
        <v>99.041565778853908</v>
      </c>
      <c r="F2066" s="14">
        <f>F2065/E2065*100</f>
        <v>105.83681369053683</v>
      </c>
      <c r="G2066" s="14">
        <f>G2065/F2065*100</f>
        <v>113.4744947064485</v>
      </c>
      <c r="H2066" s="14">
        <f>H2065/G2065*100</f>
        <v>101.78117048346056</v>
      </c>
    </row>
    <row r="2067" spans="1:8" s="27" customFormat="1" ht="15.75" x14ac:dyDescent="0.25">
      <c r="A2067" s="20">
        <v>4</v>
      </c>
      <c r="B2067" s="21" t="s">
        <v>17</v>
      </c>
      <c r="C2067" s="14">
        <v>6.1589999999999998</v>
      </c>
      <c r="D2067" s="14">
        <v>9.43</v>
      </c>
      <c r="E2067" s="14">
        <v>9.8170000000000002</v>
      </c>
      <c r="F2067" s="14">
        <v>10.39</v>
      </c>
      <c r="G2067" s="14">
        <v>11.79</v>
      </c>
      <c r="H2067" s="14">
        <v>12</v>
      </c>
    </row>
    <row r="2068" spans="1:8" s="27" customFormat="1" ht="15.75" x14ac:dyDescent="0.25">
      <c r="A2068" s="20">
        <v>5</v>
      </c>
      <c r="B2068" s="21" t="s">
        <v>18</v>
      </c>
      <c r="C2068" s="14">
        <v>0.182</v>
      </c>
      <c r="D2068" s="14">
        <v>1.4999999999999999E-2</v>
      </c>
      <c r="E2068" s="14"/>
      <c r="F2068" s="14"/>
      <c r="G2068" s="14"/>
      <c r="H2068" s="14"/>
    </row>
    <row r="2069" spans="1:8" s="27" customFormat="1" ht="31.5" x14ac:dyDescent="0.25">
      <c r="A2069" s="20">
        <v>6</v>
      </c>
      <c r="B2069" s="21" t="s">
        <v>19</v>
      </c>
      <c r="C2069" s="14"/>
      <c r="D2069" s="14">
        <v>0.46700000000000003</v>
      </c>
      <c r="E2069" s="14"/>
      <c r="F2069" s="14"/>
      <c r="G2069" s="14"/>
      <c r="H2069" s="14"/>
    </row>
    <row r="2070" spans="1:8" s="27" customFormat="1" ht="15.75" x14ac:dyDescent="0.25">
      <c r="A2070" s="20">
        <v>7</v>
      </c>
      <c r="B2070" s="21" t="s">
        <v>20</v>
      </c>
      <c r="C2070" s="14">
        <f t="shared" ref="C2070:G2070" si="928">C2071+C2072+C2073</f>
        <v>53.484999999999999</v>
      </c>
      <c r="D2070" s="14">
        <f t="shared" si="928"/>
        <v>85.343999999999994</v>
      </c>
      <c r="E2070" s="14">
        <f t="shared" si="928"/>
        <v>46.7</v>
      </c>
      <c r="F2070" s="14">
        <f t="shared" si="928"/>
        <v>45.689</v>
      </c>
      <c r="G2070" s="14">
        <f t="shared" si="928"/>
        <v>45.177</v>
      </c>
      <c r="H2070" s="14">
        <f t="shared" ref="H2070" si="929">H2071+H2072+H2073</f>
        <v>50.7</v>
      </c>
    </row>
    <row r="2071" spans="1:8" s="27" customFormat="1" ht="15.75" x14ac:dyDescent="0.25">
      <c r="A2071" s="20">
        <v>8</v>
      </c>
      <c r="B2071" s="21" t="s">
        <v>21</v>
      </c>
      <c r="C2071" s="14">
        <v>42.709000000000003</v>
      </c>
      <c r="D2071" s="14">
        <v>44.423000000000002</v>
      </c>
      <c r="E2071" s="14">
        <v>15.44</v>
      </c>
      <c r="F2071" s="14">
        <v>14.052</v>
      </c>
      <c r="G2071" s="14">
        <v>13.143000000000001</v>
      </c>
      <c r="H2071" s="14">
        <v>13.005000000000001</v>
      </c>
    </row>
    <row r="2072" spans="1:8" s="27" customFormat="1" ht="15.75" x14ac:dyDescent="0.25">
      <c r="A2072" s="20">
        <v>9</v>
      </c>
      <c r="B2072" s="21" t="s">
        <v>22</v>
      </c>
      <c r="C2072" s="14">
        <v>10.776</v>
      </c>
      <c r="D2072" s="14">
        <v>40.920999999999999</v>
      </c>
      <c r="E2072" s="14">
        <v>31.26</v>
      </c>
      <c r="F2072" s="14">
        <v>31.637</v>
      </c>
      <c r="G2072" s="14">
        <v>32.033999999999999</v>
      </c>
      <c r="H2072" s="14">
        <v>37.695</v>
      </c>
    </row>
    <row r="2073" spans="1:8" s="27" customFormat="1" ht="31.5" x14ac:dyDescent="0.25">
      <c r="A2073" s="20">
        <v>10</v>
      </c>
      <c r="B2073" s="21" t="s">
        <v>23</v>
      </c>
      <c r="C2073" s="14"/>
      <c r="D2073" s="14"/>
      <c r="E2073" s="14"/>
      <c r="F2073" s="14"/>
      <c r="G2073" s="14"/>
      <c r="H2073" s="14"/>
    </row>
    <row r="2074" spans="1:8" s="27" customFormat="1" ht="31.5" x14ac:dyDescent="0.25">
      <c r="A2074" s="20">
        <v>11</v>
      </c>
      <c r="B2074" s="21" t="s">
        <v>24</v>
      </c>
      <c r="C2074" s="14"/>
      <c r="D2074" s="14"/>
      <c r="E2074" s="14"/>
      <c r="F2074" s="14"/>
      <c r="G2074" s="14"/>
      <c r="H2074" s="14"/>
    </row>
    <row r="2075" spans="1:8" s="27" customFormat="1" ht="47.25" x14ac:dyDescent="0.25">
      <c r="A2075" s="20">
        <v>12</v>
      </c>
      <c r="B2075" s="21" t="s">
        <v>25</v>
      </c>
      <c r="C2075" s="14"/>
      <c r="D2075" s="14"/>
      <c r="E2075" s="14"/>
      <c r="F2075" s="14"/>
      <c r="G2075" s="14"/>
      <c r="H2075" s="14"/>
    </row>
    <row r="2076" spans="1:8" s="27" customFormat="1" ht="15.75" x14ac:dyDescent="0.25">
      <c r="A2076" s="20">
        <v>13</v>
      </c>
      <c r="B2076" s="21" t="s">
        <v>26</v>
      </c>
      <c r="C2076" s="14">
        <v>59.41</v>
      </c>
      <c r="D2076" s="14">
        <v>94.977999999999994</v>
      </c>
      <c r="E2076" s="14">
        <v>56.517000000000003</v>
      </c>
      <c r="F2076" s="14">
        <v>56.079000000000001</v>
      </c>
      <c r="G2076" s="14">
        <v>56.966999999999999</v>
      </c>
      <c r="H2076" s="14">
        <v>62.7</v>
      </c>
    </row>
    <row r="2077" spans="1:8" s="27" customFormat="1" ht="15.75" x14ac:dyDescent="0.25">
      <c r="A2077" s="20">
        <v>14</v>
      </c>
      <c r="B2077" s="21" t="s">
        <v>16</v>
      </c>
      <c r="C2077" s="14">
        <v>0</v>
      </c>
      <c r="D2077" s="14">
        <f>D2076/C2076*100</f>
        <v>159.86870897155362</v>
      </c>
      <c r="E2077" s="14">
        <f>E2076/D2076*100</f>
        <v>59.505359135799871</v>
      </c>
      <c r="F2077" s="14">
        <f>F2076/E2076*100</f>
        <v>99.225011943309099</v>
      </c>
      <c r="G2077" s="14">
        <f>G2076/F2076*100</f>
        <v>101.58348044722622</v>
      </c>
      <c r="H2077" s="14">
        <f>H2076/G2076*100</f>
        <v>110.06372110169048</v>
      </c>
    </row>
    <row r="2078" spans="1:8" s="27" customFormat="1" ht="15.75" x14ac:dyDescent="0.25">
      <c r="A2078" s="33"/>
      <c r="B2078" s="28" t="s">
        <v>144</v>
      </c>
      <c r="C2078" s="14"/>
      <c r="D2078" s="14"/>
      <c r="E2078" s="14"/>
      <c r="F2078" s="14"/>
      <c r="G2078" s="14"/>
      <c r="H2078" s="14"/>
    </row>
    <row r="2079" spans="1:8" s="27" customFormat="1" ht="15.75" x14ac:dyDescent="0.25">
      <c r="A2079" s="20">
        <v>1</v>
      </c>
      <c r="B2079" s="21" t="s">
        <v>13</v>
      </c>
      <c r="C2079" s="14">
        <f t="shared" ref="C2079:G2079" si="930">C2080+C2085</f>
        <v>33.192999999999998</v>
      </c>
      <c r="D2079" s="14">
        <f t="shared" si="930"/>
        <v>55.626000000000005</v>
      </c>
      <c r="E2079" s="14">
        <f t="shared" si="930"/>
        <v>40.072000000000003</v>
      </c>
      <c r="F2079" s="14">
        <f t="shared" si="930"/>
        <v>40.496000000000002</v>
      </c>
      <c r="G2079" s="14">
        <f t="shared" si="930"/>
        <v>40.942999999999998</v>
      </c>
      <c r="H2079" s="14">
        <f t="shared" ref="H2079" si="931">H2080+H2085</f>
        <v>42.898000000000003</v>
      </c>
    </row>
    <row r="2080" spans="1:8" s="27" customFormat="1" ht="15.75" x14ac:dyDescent="0.25">
      <c r="A2080" s="20">
        <v>2</v>
      </c>
      <c r="B2080" s="21" t="s">
        <v>15</v>
      </c>
      <c r="C2080" s="14">
        <f t="shared" ref="C2080:G2080" si="932">C2082+C2083+C2084</f>
        <v>2.528</v>
      </c>
      <c r="D2080" s="14">
        <f t="shared" si="932"/>
        <v>2.8039999999999998</v>
      </c>
      <c r="E2080" s="14">
        <f t="shared" si="932"/>
        <v>2.7730000000000001</v>
      </c>
      <c r="F2080" s="14">
        <f t="shared" si="932"/>
        <v>2.96</v>
      </c>
      <c r="G2080" s="14">
        <f t="shared" si="932"/>
        <v>3.36</v>
      </c>
      <c r="H2080" s="14">
        <f t="shared" ref="H2080" si="933">H2082+H2083+H2084</f>
        <v>3.4750000000000001</v>
      </c>
    </row>
    <row r="2081" spans="1:8" s="27" customFormat="1" ht="15.75" x14ac:dyDescent="0.25">
      <c r="A2081" s="20">
        <v>3</v>
      </c>
      <c r="B2081" s="21" t="s">
        <v>16</v>
      </c>
      <c r="C2081" s="14">
        <v>0</v>
      </c>
      <c r="D2081" s="14">
        <f>D2080/C2080*100</f>
        <v>110.91772151898734</v>
      </c>
      <c r="E2081" s="14">
        <f>E2080/D2080*100</f>
        <v>98.894436519258207</v>
      </c>
      <c r="F2081" s="14">
        <f>F2080/E2080*100</f>
        <v>106.74359899026325</v>
      </c>
      <c r="G2081" s="14">
        <f>G2080/F2080*100</f>
        <v>113.51351351351352</v>
      </c>
      <c r="H2081" s="14">
        <f>H2080/G2080*100</f>
        <v>103.42261904761905</v>
      </c>
    </row>
    <row r="2082" spans="1:8" s="27" customFormat="1" ht="15.75" x14ac:dyDescent="0.25">
      <c r="A2082" s="20">
        <v>4</v>
      </c>
      <c r="B2082" s="21" t="s">
        <v>17</v>
      </c>
      <c r="C2082" s="14">
        <v>2.407</v>
      </c>
      <c r="D2082" s="14">
        <v>2.661</v>
      </c>
      <c r="E2082" s="14">
        <v>2.7730000000000001</v>
      </c>
      <c r="F2082" s="14">
        <v>2.96</v>
      </c>
      <c r="G2082" s="14">
        <v>3.36</v>
      </c>
      <c r="H2082" s="14">
        <v>3.4750000000000001</v>
      </c>
    </row>
    <row r="2083" spans="1:8" s="27" customFormat="1" ht="15.75" x14ac:dyDescent="0.25">
      <c r="A2083" s="20">
        <v>5</v>
      </c>
      <c r="B2083" s="21" t="s">
        <v>18</v>
      </c>
      <c r="C2083" s="14">
        <v>0.121</v>
      </c>
      <c r="D2083" s="14"/>
      <c r="E2083" s="14"/>
      <c r="F2083" s="14"/>
      <c r="G2083" s="14"/>
      <c r="H2083" s="14"/>
    </row>
    <row r="2084" spans="1:8" s="27" customFormat="1" ht="31.5" x14ac:dyDescent="0.25">
      <c r="A2084" s="20">
        <v>6</v>
      </c>
      <c r="B2084" s="21" t="s">
        <v>19</v>
      </c>
      <c r="C2084" s="14"/>
      <c r="D2084" s="14">
        <v>0.14299999999999999</v>
      </c>
      <c r="E2084" s="14"/>
      <c r="F2084" s="14"/>
      <c r="G2084" s="14"/>
      <c r="H2084" s="14"/>
    </row>
    <row r="2085" spans="1:8" s="27" customFormat="1" ht="15.75" x14ac:dyDescent="0.25">
      <c r="A2085" s="20">
        <v>7</v>
      </c>
      <c r="B2085" s="21" t="s">
        <v>20</v>
      </c>
      <c r="C2085" s="14">
        <f t="shared" ref="C2085:G2085" si="934">C2086+C2087+C2088</f>
        <v>30.664999999999999</v>
      </c>
      <c r="D2085" s="14">
        <f t="shared" si="934"/>
        <v>52.822000000000003</v>
      </c>
      <c r="E2085" s="14">
        <f t="shared" si="934"/>
        <v>37.298999999999999</v>
      </c>
      <c r="F2085" s="14">
        <f t="shared" si="934"/>
        <v>37.536000000000001</v>
      </c>
      <c r="G2085" s="14">
        <f t="shared" si="934"/>
        <v>37.582999999999998</v>
      </c>
      <c r="H2085" s="14">
        <f t="shared" ref="H2085" si="935">H2086+H2087+H2088</f>
        <v>39.423000000000002</v>
      </c>
    </row>
    <row r="2086" spans="1:8" s="27" customFormat="1" ht="15.75" x14ac:dyDescent="0.25">
      <c r="A2086" s="20">
        <v>8</v>
      </c>
      <c r="B2086" s="21" t="s">
        <v>21</v>
      </c>
      <c r="C2086" s="14">
        <v>30.103999999999999</v>
      </c>
      <c r="D2086" s="14">
        <v>32.634</v>
      </c>
      <c r="E2086" s="14">
        <v>10.127000000000001</v>
      </c>
      <c r="F2086" s="14">
        <v>9.9939999999999998</v>
      </c>
      <c r="G2086" s="14">
        <v>9.8450000000000006</v>
      </c>
      <c r="H2086" s="14">
        <v>10.007999999999999</v>
      </c>
    </row>
    <row r="2087" spans="1:8" s="27" customFormat="1" ht="15.75" x14ac:dyDescent="0.25">
      <c r="A2087" s="20">
        <v>9</v>
      </c>
      <c r="B2087" s="21" t="s">
        <v>22</v>
      </c>
      <c r="C2087" s="14">
        <v>0.56100000000000005</v>
      </c>
      <c r="D2087" s="14">
        <v>20.187999999999999</v>
      </c>
      <c r="E2087" s="14">
        <v>27.172000000000001</v>
      </c>
      <c r="F2087" s="14">
        <v>27.542000000000002</v>
      </c>
      <c r="G2087" s="14">
        <v>27.738</v>
      </c>
      <c r="H2087" s="14">
        <v>29.414999999999999</v>
      </c>
    </row>
    <row r="2088" spans="1:8" s="27" customFormat="1" ht="31.5" x14ac:dyDescent="0.25">
      <c r="A2088" s="20">
        <v>10</v>
      </c>
      <c r="B2088" s="21" t="s">
        <v>23</v>
      </c>
      <c r="C2088" s="14"/>
      <c r="D2088" s="14"/>
      <c r="E2088" s="14"/>
      <c r="F2088" s="14"/>
      <c r="G2088" s="14"/>
      <c r="H2088" s="14"/>
    </row>
    <row r="2089" spans="1:8" s="27" customFormat="1" ht="31.5" x14ac:dyDescent="0.25">
      <c r="A2089" s="20">
        <v>11</v>
      </c>
      <c r="B2089" s="21" t="s">
        <v>24</v>
      </c>
      <c r="C2089" s="14"/>
      <c r="D2089" s="14"/>
      <c r="E2089" s="14"/>
      <c r="F2089" s="14"/>
      <c r="G2089" s="14"/>
      <c r="H2089" s="14"/>
    </row>
    <row r="2090" spans="1:8" s="27" customFormat="1" ht="47.25" x14ac:dyDescent="0.25">
      <c r="A2090" s="20">
        <v>12</v>
      </c>
      <c r="B2090" s="21" t="s">
        <v>25</v>
      </c>
      <c r="C2090" s="14"/>
      <c r="D2090" s="14"/>
      <c r="E2090" s="14"/>
      <c r="F2090" s="14"/>
      <c r="G2090" s="14"/>
      <c r="H2090" s="14"/>
    </row>
    <row r="2091" spans="1:8" s="27" customFormat="1" ht="15.75" x14ac:dyDescent="0.25">
      <c r="A2091" s="20">
        <v>13</v>
      </c>
      <c r="B2091" s="21" t="s">
        <v>26</v>
      </c>
      <c r="C2091" s="14">
        <v>30.829000000000001</v>
      </c>
      <c r="D2091" s="14">
        <v>57.488999999999997</v>
      </c>
      <c r="E2091" s="14">
        <v>40.072000000000003</v>
      </c>
      <c r="F2091" s="14">
        <v>40.496000000000002</v>
      </c>
      <c r="G2091" s="14">
        <v>40.942999999999998</v>
      </c>
      <c r="H2091" s="14">
        <v>42.898000000000003</v>
      </c>
    </row>
    <row r="2092" spans="1:8" s="27" customFormat="1" ht="15.75" x14ac:dyDescent="0.25">
      <c r="A2092" s="20">
        <v>14</v>
      </c>
      <c r="B2092" s="21" t="s">
        <v>16</v>
      </c>
      <c r="C2092" s="14">
        <v>0</v>
      </c>
      <c r="D2092" s="14">
        <f>D2091/C2091*100</f>
        <v>186.47701839177398</v>
      </c>
      <c r="E2092" s="14">
        <f>E2091/D2091*100</f>
        <v>69.703769416757993</v>
      </c>
      <c r="F2092" s="14">
        <f>F2091/E2091*100</f>
        <v>101.05809542822919</v>
      </c>
      <c r="G2092" s="14">
        <f>G2091/F2091*100</f>
        <v>101.10381272224416</v>
      </c>
      <c r="H2092" s="14">
        <f>H2091/G2091*100</f>
        <v>104.77493100163645</v>
      </c>
    </row>
    <row r="2093" spans="1:8" s="27" customFormat="1" ht="31.5" x14ac:dyDescent="0.25">
      <c r="A2093" s="33"/>
      <c r="B2093" s="28" t="s">
        <v>145</v>
      </c>
      <c r="C2093" s="14"/>
      <c r="D2093" s="14"/>
      <c r="E2093" s="14"/>
      <c r="F2093" s="14"/>
      <c r="G2093" s="14"/>
      <c r="H2093" s="14"/>
    </row>
    <row r="2094" spans="1:8" s="27" customFormat="1" ht="15.75" x14ac:dyDescent="0.25">
      <c r="A2094" s="20">
        <v>1</v>
      </c>
      <c r="B2094" s="21" t="s">
        <v>13</v>
      </c>
      <c r="C2094" s="14">
        <f t="shared" ref="C2094:G2094" si="936">C2095+C2100</f>
        <v>44.164999999999999</v>
      </c>
      <c r="D2094" s="14">
        <f t="shared" si="936"/>
        <v>86.197000000000003</v>
      </c>
      <c r="E2094" s="14">
        <f t="shared" si="936"/>
        <v>53.043999999999997</v>
      </c>
      <c r="F2094" s="14">
        <f t="shared" si="936"/>
        <v>53.478999999999999</v>
      </c>
      <c r="G2094" s="14">
        <f t="shared" si="936"/>
        <v>52.183999999999997</v>
      </c>
      <c r="H2094" s="14">
        <f t="shared" ref="H2094" si="937">H2095+H2100</f>
        <v>57.199999999999996</v>
      </c>
    </row>
    <row r="2095" spans="1:8" s="27" customFormat="1" ht="15.75" x14ac:dyDescent="0.25">
      <c r="A2095" s="20">
        <v>2</v>
      </c>
      <c r="B2095" s="21" t="s">
        <v>15</v>
      </c>
      <c r="C2095" s="14">
        <f t="shared" ref="C2095:G2095" si="938">C2097+C2098+C2099</f>
        <v>3.0489999999999999</v>
      </c>
      <c r="D2095" s="14">
        <f t="shared" si="938"/>
        <v>3.6379999999999999</v>
      </c>
      <c r="E2095" s="14">
        <f t="shared" si="938"/>
        <v>3.6920000000000002</v>
      </c>
      <c r="F2095" s="14">
        <f t="shared" si="938"/>
        <v>3.98</v>
      </c>
      <c r="G2095" s="14">
        <f t="shared" si="938"/>
        <v>4.58</v>
      </c>
      <c r="H2095" s="14">
        <f t="shared" ref="H2095" si="939">H2097+H2098+H2099</f>
        <v>4.6859999999999999</v>
      </c>
    </row>
    <row r="2096" spans="1:8" s="27" customFormat="1" ht="15.75" x14ac:dyDescent="0.25">
      <c r="A2096" s="20">
        <v>3</v>
      </c>
      <c r="B2096" s="21" t="s">
        <v>16</v>
      </c>
      <c r="C2096" s="14">
        <v>0</v>
      </c>
      <c r="D2096" s="14">
        <f>D2095/C2095*100</f>
        <v>119.31780911774352</v>
      </c>
      <c r="E2096" s="14">
        <f>E2095/D2095*100</f>
        <v>101.48433205057725</v>
      </c>
      <c r="F2096" s="14">
        <f>F2095/E2095*100</f>
        <v>107.80065005417117</v>
      </c>
      <c r="G2096" s="14">
        <f>G2095/F2095*100</f>
        <v>115.07537688442211</v>
      </c>
      <c r="H2096" s="14">
        <f>H2095/G2095*100</f>
        <v>102.31441048034935</v>
      </c>
    </row>
    <row r="2097" spans="1:8" s="27" customFormat="1" ht="15.75" x14ac:dyDescent="0.25">
      <c r="A2097" s="20">
        <v>4</v>
      </c>
      <c r="B2097" s="21" t="s">
        <v>17</v>
      </c>
      <c r="C2097" s="14">
        <v>3.0489999999999999</v>
      </c>
      <c r="D2097" s="14">
        <v>3.6379999999999999</v>
      </c>
      <c r="E2097" s="14">
        <v>3.6920000000000002</v>
      </c>
      <c r="F2097" s="14">
        <v>3.98</v>
      </c>
      <c r="G2097" s="14">
        <v>4.58</v>
      </c>
      <c r="H2097" s="14">
        <v>4.6859999999999999</v>
      </c>
    </row>
    <row r="2098" spans="1:8" s="27" customFormat="1" ht="15.75" x14ac:dyDescent="0.25">
      <c r="A2098" s="20">
        <v>5</v>
      </c>
      <c r="B2098" s="21" t="s">
        <v>18</v>
      </c>
      <c r="C2098" s="14"/>
      <c r="D2098" s="14"/>
      <c r="E2098" s="14"/>
      <c r="F2098" s="14"/>
      <c r="G2098" s="14"/>
      <c r="H2098" s="14"/>
    </row>
    <row r="2099" spans="1:8" s="27" customFormat="1" ht="31.5" x14ac:dyDescent="0.25">
      <c r="A2099" s="20">
        <v>6</v>
      </c>
      <c r="B2099" s="21" t="s">
        <v>19</v>
      </c>
      <c r="C2099" s="14"/>
      <c r="D2099" s="14"/>
      <c r="E2099" s="14"/>
      <c r="F2099" s="14"/>
      <c r="G2099" s="14"/>
      <c r="H2099" s="14"/>
    </row>
    <row r="2100" spans="1:8" s="27" customFormat="1" ht="15.75" x14ac:dyDescent="0.25">
      <c r="A2100" s="20">
        <v>7</v>
      </c>
      <c r="B2100" s="21" t="s">
        <v>20</v>
      </c>
      <c r="C2100" s="14">
        <f t="shared" ref="C2100:G2100" si="940">C2101+C2102+C2103</f>
        <v>41.116</v>
      </c>
      <c r="D2100" s="14">
        <f t="shared" si="940"/>
        <v>82.558999999999997</v>
      </c>
      <c r="E2100" s="14">
        <f t="shared" si="940"/>
        <v>49.351999999999997</v>
      </c>
      <c r="F2100" s="14">
        <f t="shared" si="940"/>
        <v>49.499000000000002</v>
      </c>
      <c r="G2100" s="14">
        <f t="shared" si="940"/>
        <v>47.603999999999999</v>
      </c>
      <c r="H2100" s="14">
        <f t="shared" ref="H2100" si="941">H2101+H2102+H2103</f>
        <v>52.513999999999996</v>
      </c>
    </row>
    <row r="2101" spans="1:8" s="27" customFormat="1" ht="15.75" x14ac:dyDescent="0.25">
      <c r="A2101" s="20">
        <v>8</v>
      </c>
      <c r="B2101" s="21" t="s">
        <v>21</v>
      </c>
      <c r="C2101" s="14">
        <v>39.380000000000003</v>
      </c>
      <c r="D2101" s="14">
        <v>43.970999999999997</v>
      </c>
      <c r="E2101" s="14">
        <v>13.397</v>
      </c>
      <c r="F2101" s="14">
        <v>13.185</v>
      </c>
      <c r="G2101" s="14">
        <v>10.87</v>
      </c>
      <c r="H2101" s="14">
        <v>11.095000000000001</v>
      </c>
    </row>
    <row r="2102" spans="1:8" s="27" customFormat="1" ht="15.75" x14ac:dyDescent="0.25">
      <c r="A2102" s="20">
        <v>9</v>
      </c>
      <c r="B2102" s="21" t="s">
        <v>22</v>
      </c>
      <c r="C2102" s="14">
        <v>1.736</v>
      </c>
      <c r="D2102" s="14">
        <v>38.588000000000001</v>
      </c>
      <c r="E2102" s="14">
        <v>35.954999999999998</v>
      </c>
      <c r="F2102" s="14">
        <v>36.314</v>
      </c>
      <c r="G2102" s="14">
        <v>36.734000000000002</v>
      </c>
      <c r="H2102" s="14">
        <v>41.418999999999997</v>
      </c>
    </row>
    <row r="2103" spans="1:8" s="27" customFormat="1" ht="31.5" x14ac:dyDescent="0.25">
      <c r="A2103" s="20">
        <v>10</v>
      </c>
      <c r="B2103" s="21" t="s">
        <v>23</v>
      </c>
      <c r="C2103" s="14">
        <v>0</v>
      </c>
      <c r="D2103" s="14"/>
      <c r="E2103" s="14"/>
      <c r="F2103" s="14"/>
      <c r="G2103" s="14"/>
      <c r="H2103" s="14"/>
    </row>
    <row r="2104" spans="1:8" s="27" customFormat="1" ht="31.5" x14ac:dyDescent="0.25">
      <c r="A2104" s="20">
        <v>11</v>
      </c>
      <c r="B2104" s="21" t="s">
        <v>24</v>
      </c>
      <c r="C2104" s="14"/>
      <c r="D2104" s="14"/>
      <c r="E2104" s="14"/>
      <c r="F2104" s="14"/>
      <c r="G2104" s="14"/>
      <c r="H2104" s="14"/>
    </row>
    <row r="2105" spans="1:8" s="27" customFormat="1" ht="47.25" x14ac:dyDescent="0.25">
      <c r="A2105" s="20">
        <v>12</v>
      </c>
      <c r="B2105" s="21" t="s">
        <v>25</v>
      </c>
      <c r="C2105" s="14"/>
      <c r="D2105" s="14"/>
      <c r="E2105" s="14"/>
      <c r="F2105" s="14"/>
      <c r="G2105" s="14"/>
      <c r="H2105" s="14"/>
    </row>
    <row r="2106" spans="1:8" s="27" customFormat="1" ht="15.75" x14ac:dyDescent="0.25">
      <c r="A2106" s="20">
        <v>13</v>
      </c>
      <c r="B2106" s="21" t="s">
        <v>26</v>
      </c>
      <c r="C2106" s="14">
        <v>44.164999999999999</v>
      </c>
      <c r="D2106" s="14">
        <v>85.742999999999995</v>
      </c>
      <c r="E2106" s="14">
        <v>53.043999999999997</v>
      </c>
      <c r="F2106" s="14">
        <v>53.5</v>
      </c>
      <c r="G2106" s="14">
        <v>52.183999999999997</v>
      </c>
      <c r="H2106" s="14">
        <v>57.2</v>
      </c>
    </row>
    <row r="2107" spans="1:8" s="27" customFormat="1" ht="15.75" x14ac:dyDescent="0.25">
      <c r="A2107" s="20">
        <v>14</v>
      </c>
      <c r="B2107" s="21" t="s">
        <v>16</v>
      </c>
      <c r="C2107" s="14">
        <v>0</v>
      </c>
      <c r="D2107" s="14">
        <f>D2106/C2106*100</f>
        <v>194.14242046869691</v>
      </c>
      <c r="E2107" s="14">
        <f>E2106/D2106*100</f>
        <v>61.863942246014247</v>
      </c>
      <c r="F2107" s="14">
        <f>F2106/E2106*100</f>
        <v>100.85966367543926</v>
      </c>
      <c r="G2107" s="14">
        <f>G2106/F2106*100</f>
        <v>97.540186915887844</v>
      </c>
      <c r="H2107" s="14">
        <f>H2106/G2106*100</f>
        <v>109.61214165261384</v>
      </c>
    </row>
    <row r="2108" spans="1:8" s="27" customFormat="1" ht="31.5" x14ac:dyDescent="0.25">
      <c r="A2108" s="33"/>
      <c r="B2108" s="28" t="s">
        <v>146</v>
      </c>
      <c r="C2108" s="14"/>
      <c r="D2108" s="14"/>
      <c r="E2108" s="14"/>
      <c r="F2108" s="14"/>
      <c r="G2108" s="14"/>
      <c r="H2108" s="14"/>
    </row>
    <row r="2109" spans="1:8" s="27" customFormat="1" ht="15.75" x14ac:dyDescent="0.25">
      <c r="A2109" s="20">
        <v>1</v>
      </c>
      <c r="B2109" s="21" t="s">
        <v>13</v>
      </c>
      <c r="C2109" s="14">
        <f t="shared" ref="C2109:G2109" si="942">C2110+C2115</f>
        <v>107.304</v>
      </c>
      <c r="D2109" s="14">
        <f t="shared" si="942"/>
        <v>66.070999999999998</v>
      </c>
      <c r="E2109" s="14">
        <f t="shared" si="942"/>
        <v>51.354999999999997</v>
      </c>
      <c r="F2109" s="14">
        <f t="shared" si="942"/>
        <v>52.182000000000002</v>
      </c>
      <c r="G2109" s="14">
        <f t="shared" si="942"/>
        <v>52.975000000000001</v>
      </c>
      <c r="H2109" s="14">
        <f t="shared" ref="H2109" si="943">H2110+H2115</f>
        <v>54.8</v>
      </c>
    </row>
    <row r="2110" spans="1:8" s="27" customFormat="1" ht="15.75" x14ac:dyDescent="0.25">
      <c r="A2110" s="20">
        <v>2</v>
      </c>
      <c r="B2110" s="21" t="s">
        <v>15</v>
      </c>
      <c r="C2110" s="14">
        <f t="shared" ref="C2110:G2110" si="944">C2112+C2113+C2114</f>
        <v>5.7290000000000001</v>
      </c>
      <c r="D2110" s="14">
        <f t="shared" si="944"/>
        <v>6.548</v>
      </c>
      <c r="E2110" s="14">
        <f t="shared" si="944"/>
        <v>5.665</v>
      </c>
      <c r="F2110" s="14">
        <f t="shared" si="944"/>
        <v>5.95</v>
      </c>
      <c r="G2110" s="14">
        <f t="shared" si="944"/>
        <v>6.5</v>
      </c>
      <c r="H2110" s="14">
        <f t="shared" ref="H2110" si="945">H2112+H2113+H2114</f>
        <v>6.4560000000000004</v>
      </c>
    </row>
    <row r="2111" spans="1:8" s="27" customFormat="1" ht="15.75" x14ac:dyDescent="0.25">
      <c r="A2111" s="20">
        <v>3</v>
      </c>
      <c r="B2111" s="21" t="s">
        <v>16</v>
      </c>
      <c r="C2111" s="14">
        <v>0</v>
      </c>
      <c r="D2111" s="14">
        <f>D2110/C2110*100</f>
        <v>114.29568860185024</v>
      </c>
      <c r="E2111" s="14">
        <f>E2110/D2110*100</f>
        <v>86.514966401954794</v>
      </c>
      <c r="F2111" s="14">
        <f>F2110/E2110*100</f>
        <v>105.03089143865843</v>
      </c>
      <c r="G2111" s="14">
        <f>G2110/F2110*100</f>
        <v>109.24369747899159</v>
      </c>
      <c r="H2111" s="14">
        <f>H2110/G2110*100</f>
        <v>99.323076923076925</v>
      </c>
    </row>
    <row r="2112" spans="1:8" s="27" customFormat="1" ht="15.75" x14ac:dyDescent="0.25">
      <c r="A2112" s="20">
        <v>4</v>
      </c>
      <c r="B2112" s="21" t="s">
        <v>17</v>
      </c>
      <c r="C2112" s="14">
        <v>5.66</v>
      </c>
      <c r="D2112" s="14">
        <v>6.4989999999999997</v>
      </c>
      <c r="E2112" s="14">
        <v>5.665</v>
      </c>
      <c r="F2112" s="14">
        <v>5.95</v>
      </c>
      <c r="G2112" s="14">
        <v>6.5</v>
      </c>
      <c r="H2112" s="14">
        <v>6.4560000000000004</v>
      </c>
    </row>
    <row r="2113" spans="1:8" s="27" customFormat="1" ht="15.75" x14ac:dyDescent="0.25">
      <c r="A2113" s="20">
        <v>5</v>
      </c>
      <c r="B2113" s="21" t="s">
        <v>18</v>
      </c>
      <c r="C2113" s="14">
        <v>6.9000000000000006E-2</v>
      </c>
      <c r="D2113" s="14"/>
      <c r="E2113" s="14"/>
      <c r="F2113" s="14"/>
      <c r="G2113" s="14"/>
      <c r="H2113" s="14"/>
    </row>
    <row r="2114" spans="1:8" s="27" customFormat="1" ht="31.5" x14ac:dyDescent="0.25">
      <c r="A2114" s="20">
        <v>6</v>
      </c>
      <c r="B2114" s="21" t="s">
        <v>19</v>
      </c>
      <c r="C2114" s="14">
        <v>0</v>
      </c>
      <c r="D2114" s="14">
        <v>4.9000000000000002E-2</v>
      </c>
      <c r="E2114" s="14"/>
      <c r="F2114" s="14"/>
      <c r="G2114" s="14"/>
      <c r="H2114" s="14"/>
    </row>
    <row r="2115" spans="1:8" s="27" customFormat="1" ht="15.75" x14ac:dyDescent="0.25">
      <c r="A2115" s="20">
        <v>7</v>
      </c>
      <c r="B2115" s="21" t="s">
        <v>20</v>
      </c>
      <c r="C2115" s="14">
        <f t="shared" ref="C2115:G2115" si="946">C2116+C2117+C2118</f>
        <v>101.575</v>
      </c>
      <c r="D2115" s="14">
        <f t="shared" si="946"/>
        <v>59.522999999999996</v>
      </c>
      <c r="E2115" s="14">
        <f t="shared" si="946"/>
        <v>45.69</v>
      </c>
      <c r="F2115" s="14">
        <f t="shared" si="946"/>
        <v>46.231999999999999</v>
      </c>
      <c r="G2115" s="14">
        <f t="shared" si="946"/>
        <v>46.475000000000001</v>
      </c>
      <c r="H2115" s="14">
        <f t="shared" ref="H2115" si="947">H2116+H2117+H2118</f>
        <v>48.343999999999994</v>
      </c>
    </row>
    <row r="2116" spans="1:8" s="27" customFormat="1" ht="15.75" x14ac:dyDescent="0.25">
      <c r="A2116" s="20">
        <v>8</v>
      </c>
      <c r="B2116" s="21" t="s">
        <v>21</v>
      </c>
      <c r="C2116" s="14">
        <v>39.814</v>
      </c>
      <c r="D2116" s="14">
        <v>40.784999999999997</v>
      </c>
      <c r="E2116" s="14">
        <v>10.705</v>
      </c>
      <c r="F2116" s="14">
        <v>10.92</v>
      </c>
      <c r="G2116" s="14">
        <v>10.82</v>
      </c>
      <c r="H2116" s="14">
        <v>11.087</v>
      </c>
    </row>
    <row r="2117" spans="1:8" s="27" customFormat="1" ht="15.75" x14ac:dyDescent="0.25">
      <c r="A2117" s="20">
        <v>9</v>
      </c>
      <c r="B2117" s="21" t="s">
        <v>22</v>
      </c>
      <c r="C2117" s="14">
        <v>61.761000000000003</v>
      </c>
      <c r="D2117" s="14">
        <v>18.738</v>
      </c>
      <c r="E2117" s="14">
        <v>34.984999999999999</v>
      </c>
      <c r="F2117" s="14">
        <v>35.311999999999998</v>
      </c>
      <c r="G2117" s="14">
        <v>35.655000000000001</v>
      </c>
      <c r="H2117" s="14">
        <v>37.256999999999998</v>
      </c>
    </row>
    <row r="2118" spans="1:8" s="27" customFormat="1" ht="31.5" x14ac:dyDescent="0.25">
      <c r="A2118" s="20">
        <v>10</v>
      </c>
      <c r="B2118" s="21" t="s">
        <v>23</v>
      </c>
      <c r="C2118" s="14"/>
      <c r="D2118" s="14"/>
      <c r="E2118" s="14"/>
      <c r="F2118" s="14"/>
      <c r="G2118" s="14"/>
      <c r="H2118" s="14"/>
    </row>
    <row r="2119" spans="1:8" s="27" customFormat="1" ht="31.5" x14ac:dyDescent="0.25">
      <c r="A2119" s="20">
        <v>11</v>
      </c>
      <c r="B2119" s="21" t="s">
        <v>24</v>
      </c>
      <c r="C2119" s="14"/>
      <c r="D2119" s="14"/>
      <c r="E2119" s="14"/>
      <c r="F2119" s="14"/>
      <c r="G2119" s="14"/>
      <c r="H2119" s="14"/>
    </row>
    <row r="2120" spans="1:8" s="27" customFormat="1" ht="47.25" x14ac:dyDescent="0.25">
      <c r="A2120" s="20">
        <v>12</v>
      </c>
      <c r="B2120" s="21" t="s">
        <v>25</v>
      </c>
      <c r="C2120" s="14"/>
      <c r="D2120" s="14"/>
      <c r="E2120" s="14"/>
      <c r="F2120" s="14"/>
      <c r="G2120" s="14"/>
      <c r="H2120" s="14"/>
    </row>
    <row r="2121" spans="1:8" s="27" customFormat="1" ht="15.75" x14ac:dyDescent="0.25">
      <c r="A2121" s="20">
        <v>13</v>
      </c>
      <c r="B2121" s="21" t="s">
        <v>26</v>
      </c>
      <c r="C2121" s="14">
        <v>107.304</v>
      </c>
      <c r="D2121" s="14">
        <v>64.561000000000007</v>
      </c>
      <c r="E2121" s="14">
        <v>51.354999999999997</v>
      </c>
      <c r="F2121" s="14">
        <v>52.182000000000002</v>
      </c>
      <c r="G2121" s="14">
        <v>52.975000000000001</v>
      </c>
      <c r="H2121" s="14">
        <v>54.8</v>
      </c>
    </row>
    <row r="2122" spans="1:8" s="27" customFormat="1" ht="15.75" x14ac:dyDescent="0.25">
      <c r="A2122" s="20">
        <v>14</v>
      </c>
      <c r="B2122" s="21" t="s">
        <v>16</v>
      </c>
      <c r="C2122" s="14">
        <v>0</v>
      </c>
      <c r="D2122" s="14">
        <f>D2121/C2121*100</f>
        <v>60.166443003056749</v>
      </c>
      <c r="E2122" s="14">
        <f>E2121/D2121*100</f>
        <v>79.544926503616722</v>
      </c>
      <c r="F2122" s="14">
        <f>F2121/E2121*100</f>
        <v>101.61035926394703</v>
      </c>
      <c r="G2122" s="14">
        <f>G2121/F2121*100</f>
        <v>101.51968111609366</v>
      </c>
      <c r="H2122" s="14">
        <f>H2121/G2121*100</f>
        <v>103.44502123643227</v>
      </c>
    </row>
    <row r="2123" spans="1:8" s="27" customFormat="1" ht="15.75" x14ac:dyDescent="0.25">
      <c r="A2123" s="33"/>
      <c r="B2123" s="28" t="s">
        <v>147</v>
      </c>
      <c r="C2123" s="14"/>
      <c r="D2123" s="14"/>
      <c r="E2123" s="14"/>
      <c r="F2123" s="14"/>
      <c r="G2123" s="14"/>
      <c r="H2123" s="14"/>
    </row>
    <row r="2124" spans="1:8" s="27" customFormat="1" ht="15.75" x14ac:dyDescent="0.25">
      <c r="A2124" s="20">
        <v>1</v>
      </c>
      <c r="B2124" s="21" t="s">
        <v>13</v>
      </c>
      <c r="C2124" s="14">
        <f t="shared" ref="C2124:G2124" si="948">C2125+C2130</f>
        <v>83.436000000000007</v>
      </c>
      <c r="D2124" s="14">
        <f t="shared" si="948"/>
        <v>59.11999999999999</v>
      </c>
      <c r="E2124" s="14">
        <f t="shared" si="948"/>
        <v>49.508999999999993</v>
      </c>
      <c r="F2124" s="14">
        <f t="shared" si="948"/>
        <v>50.241</v>
      </c>
      <c r="G2124" s="14">
        <f t="shared" si="948"/>
        <v>51.05</v>
      </c>
      <c r="H2124" s="14">
        <f t="shared" ref="H2124" si="949">H2125+H2130</f>
        <v>52.499999999999993</v>
      </c>
    </row>
    <row r="2125" spans="1:8" s="27" customFormat="1" ht="15.75" x14ac:dyDescent="0.25">
      <c r="A2125" s="20">
        <v>2</v>
      </c>
      <c r="B2125" s="21" t="s">
        <v>15</v>
      </c>
      <c r="C2125" s="14">
        <f t="shared" ref="C2125:G2125" si="950">C2127+C2128+C2129</f>
        <v>2.1779999999999999</v>
      </c>
      <c r="D2125" s="14">
        <f t="shared" si="950"/>
        <v>2.532</v>
      </c>
      <c r="E2125" s="14">
        <f t="shared" si="950"/>
        <v>2.577</v>
      </c>
      <c r="F2125" s="14">
        <f t="shared" si="950"/>
        <v>2.75</v>
      </c>
      <c r="G2125" s="14">
        <f t="shared" si="950"/>
        <v>3.05</v>
      </c>
      <c r="H2125" s="14">
        <f t="shared" ref="H2125" si="951">H2127+H2128+H2129</f>
        <v>3.08</v>
      </c>
    </row>
    <row r="2126" spans="1:8" s="27" customFormat="1" ht="15.75" x14ac:dyDescent="0.25">
      <c r="A2126" s="20">
        <v>3</v>
      </c>
      <c r="B2126" s="21" t="s">
        <v>16</v>
      </c>
      <c r="C2126" s="14">
        <v>0</v>
      </c>
      <c r="D2126" s="14">
        <f>D2125/C2125*100</f>
        <v>116.2534435261708</v>
      </c>
      <c r="E2126" s="14">
        <f>E2125/D2125*100</f>
        <v>101.77725118483411</v>
      </c>
      <c r="F2126" s="14">
        <f>F2125/E2125*100</f>
        <v>106.71323244082267</v>
      </c>
      <c r="G2126" s="14">
        <f>G2125/F2125*100</f>
        <v>110.90909090909091</v>
      </c>
      <c r="H2126" s="14">
        <f>H2125/G2125*100</f>
        <v>100.98360655737706</v>
      </c>
    </row>
    <row r="2127" spans="1:8" s="27" customFormat="1" ht="15.75" x14ac:dyDescent="0.25">
      <c r="A2127" s="20">
        <v>4</v>
      </c>
      <c r="B2127" s="21" t="s">
        <v>17</v>
      </c>
      <c r="C2127" s="14">
        <v>2.1120000000000001</v>
      </c>
      <c r="D2127" s="14">
        <v>2.4620000000000002</v>
      </c>
      <c r="E2127" s="14">
        <v>2.577</v>
      </c>
      <c r="F2127" s="14">
        <v>2.75</v>
      </c>
      <c r="G2127" s="14">
        <v>3.05</v>
      </c>
      <c r="H2127" s="14">
        <v>3.08</v>
      </c>
    </row>
    <row r="2128" spans="1:8" s="27" customFormat="1" ht="15.75" x14ac:dyDescent="0.25">
      <c r="A2128" s="20">
        <v>5</v>
      </c>
      <c r="B2128" s="21" t="s">
        <v>18</v>
      </c>
      <c r="C2128" s="14">
        <v>6.6000000000000003E-2</v>
      </c>
      <c r="D2128" s="14">
        <v>7.0000000000000007E-2</v>
      </c>
      <c r="E2128" s="14"/>
      <c r="F2128" s="14"/>
      <c r="G2128" s="14"/>
      <c r="H2128" s="14"/>
    </row>
    <row r="2129" spans="1:8" s="27" customFormat="1" ht="31.5" x14ac:dyDescent="0.25">
      <c r="A2129" s="20">
        <v>6</v>
      </c>
      <c r="B2129" s="21" t="s">
        <v>19</v>
      </c>
      <c r="C2129" s="14"/>
      <c r="D2129" s="14"/>
      <c r="E2129" s="14"/>
      <c r="F2129" s="14"/>
      <c r="G2129" s="14"/>
      <c r="H2129" s="14"/>
    </row>
    <row r="2130" spans="1:8" s="27" customFormat="1" ht="15.75" x14ac:dyDescent="0.25">
      <c r="A2130" s="20">
        <v>7</v>
      </c>
      <c r="B2130" s="21" t="s">
        <v>20</v>
      </c>
      <c r="C2130" s="14">
        <f t="shared" ref="C2130:G2130" si="952">C2131+C2132+C2133</f>
        <v>81.25800000000001</v>
      </c>
      <c r="D2130" s="14">
        <f t="shared" si="952"/>
        <v>56.587999999999994</v>
      </c>
      <c r="E2130" s="14">
        <f t="shared" si="952"/>
        <v>46.931999999999995</v>
      </c>
      <c r="F2130" s="14">
        <f t="shared" si="952"/>
        <v>47.491</v>
      </c>
      <c r="G2130" s="14">
        <f t="shared" si="952"/>
        <v>48</v>
      </c>
      <c r="H2130" s="14">
        <f t="shared" ref="H2130" si="953">H2131+H2132+H2133</f>
        <v>49.419999999999995</v>
      </c>
    </row>
    <row r="2131" spans="1:8" s="27" customFormat="1" ht="15.75" x14ac:dyDescent="0.25">
      <c r="A2131" s="20">
        <v>8</v>
      </c>
      <c r="B2131" s="21" t="s">
        <v>21</v>
      </c>
      <c r="C2131" s="14">
        <v>39.338000000000001</v>
      </c>
      <c r="D2131" s="14">
        <v>41.314999999999998</v>
      </c>
      <c r="E2131" s="14">
        <v>14.775</v>
      </c>
      <c r="F2131" s="14">
        <v>14.824</v>
      </c>
      <c r="G2131" s="14">
        <v>15.019</v>
      </c>
      <c r="H2131" s="14">
        <v>15.12</v>
      </c>
    </row>
    <row r="2132" spans="1:8" s="27" customFormat="1" ht="15.75" x14ac:dyDescent="0.25">
      <c r="A2132" s="20">
        <v>9</v>
      </c>
      <c r="B2132" s="21" t="s">
        <v>22</v>
      </c>
      <c r="C2132" s="14">
        <v>41.92</v>
      </c>
      <c r="D2132" s="14">
        <v>15.273</v>
      </c>
      <c r="E2132" s="14">
        <v>32.156999999999996</v>
      </c>
      <c r="F2132" s="14">
        <v>32.667000000000002</v>
      </c>
      <c r="G2132" s="14">
        <v>32.981000000000002</v>
      </c>
      <c r="H2132" s="14">
        <v>34.299999999999997</v>
      </c>
    </row>
    <row r="2133" spans="1:8" s="27" customFormat="1" ht="31.5" x14ac:dyDescent="0.25">
      <c r="A2133" s="20">
        <v>10</v>
      </c>
      <c r="B2133" s="21" t="s">
        <v>23</v>
      </c>
      <c r="C2133" s="14"/>
      <c r="D2133" s="14"/>
      <c r="E2133" s="14"/>
      <c r="F2133" s="14"/>
      <c r="G2133" s="14"/>
      <c r="H2133" s="14"/>
    </row>
    <row r="2134" spans="1:8" s="27" customFormat="1" ht="31.5" x14ac:dyDescent="0.25">
      <c r="A2134" s="20">
        <v>11</v>
      </c>
      <c r="B2134" s="21" t="s">
        <v>24</v>
      </c>
      <c r="C2134" s="14"/>
      <c r="D2134" s="14"/>
      <c r="E2134" s="14"/>
      <c r="F2134" s="14"/>
      <c r="G2134" s="14"/>
      <c r="H2134" s="14"/>
    </row>
    <row r="2135" spans="1:8" s="27" customFormat="1" ht="47.25" x14ac:dyDescent="0.25">
      <c r="A2135" s="20">
        <v>12</v>
      </c>
      <c r="B2135" s="21" t="s">
        <v>25</v>
      </c>
      <c r="C2135" s="14"/>
      <c r="D2135" s="14"/>
      <c r="E2135" s="14"/>
      <c r="F2135" s="14"/>
      <c r="G2135" s="14"/>
      <c r="H2135" s="14"/>
    </row>
    <row r="2136" spans="1:8" s="27" customFormat="1" ht="15.75" x14ac:dyDescent="0.25">
      <c r="A2136" s="20">
        <v>13</v>
      </c>
      <c r="B2136" s="21" t="s">
        <v>26</v>
      </c>
      <c r="C2136" s="14">
        <v>83.055000000000007</v>
      </c>
      <c r="D2136" s="14">
        <v>58.936999999999998</v>
      </c>
      <c r="E2136" s="14">
        <v>49.509</v>
      </c>
      <c r="F2136" s="14">
        <v>50.241</v>
      </c>
      <c r="G2136" s="14">
        <v>51.05</v>
      </c>
      <c r="H2136" s="14">
        <v>52.5</v>
      </c>
    </row>
    <row r="2137" spans="1:8" s="27" customFormat="1" ht="15.75" x14ac:dyDescent="0.25">
      <c r="A2137" s="20">
        <v>14</v>
      </c>
      <c r="B2137" s="21" t="s">
        <v>16</v>
      </c>
      <c r="C2137" s="14">
        <v>0</v>
      </c>
      <c r="D2137" s="14">
        <f>D2136/C2136*100</f>
        <v>70.961411113117805</v>
      </c>
      <c r="E2137" s="14">
        <f>E2136/D2136*100</f>
        <v>84.003257715866098</v>
      </c>
      <c r="F2137" s="14">
        <f>F2136/E2136*100</f>
        <v>101.47851905714111</v>
      </c>
      <c r="G2137" s="14">
        <f>G2136/F2136*100</f>
        <v>101.61023864970839</v>
      </c>
      <c r="H2137" s="14">
        <f>H2136/G2136*100</f>
        <v>102.84035259549462</v>
      </c>
    </row>
    <row r="2138" spans="1:8" s="27" customFormat="1" ht="31.5" x14ac:dyDescent="0.25">
      <c r="A2138" s="33"/>
      <c r="B2138" s="28" t="s">
        <v>148</v>
      </c>
      <c r="C2138" s="14"/>
      <c r="D2138" s="14"/>
      <c r="E2138" s="14"/>
      <c r="F2138" s="14"/>
      <c r="G2138" s="14"/>
      <c r="H2138" s="14"/>
    </row>
    <row r="2139" spans="1:8" s="27" customFormat="1" ht="15.75" x14ac:dyDescent="0.25">
      <c r="A2139" s="20">
        <v>1</v>
      </c>
      <c r="B2139" s="21" t="s">
        <v>13</v>
      </c>
      <c r="C2139" s="14">
        <f t="shared" ref="C2139:G2139" si="954">C2140+C2145</f>
        <v>48.890000000000008</v>
      </c>
      <c r="D2139" s="14">
        <f t="shared" si="954"/>
        <v>79.069999999999993</v>
      </c>
      <c r="E2139" s="14">
        <f t="shared" si="954"/>
        <v>47.343000000000004</v>
      </c>
      <c r="F2139" s="14">
        <f t="shared" si="954"/>
        <v>49.177999999999997</v>
      </c>
      <c r="G2139" s="14">
        <f t="shared" si="954"/>
        <v>49.94</v>
      </c>
      <c r="H2139" s="14">
        <f t="shared" ref="H2139" si="955">H2140+H2145</f>
        <v>51.1</v>
      </c>
    </row>
    <row r="2140" spans="1:8" s="27" customFormat="1" ht="15.75" x14ac:dyDescent="0.25">
      <c r="A2140" s="20">
        <v>2</v>
      </c>
      <c r="B2140" s="21" t="s">
        <v>15</v>
      </c>
      <c r="C2140" s="14">
        <f t="shared" ref="C2140:G2140" si="956">C2142+C2143+C2144</f>
        <v>3.2949999999999999</v>
      </c>
      <c r="D2140" s="14">
        <f t="shared" si="956"/>
        <v>4.0519999999999996</v>
      </c>
      <c r="E2140" s="14">
        <f t="shared" si="956"/>
        <v>3.8620000000000001</v>
      </c>
      <c r="F2140" s="14">
        <f t="shared" si="956"/>
        <v>4.05</v>
      </c>
      <c r="G2140" s="14">
        <f t="shared" si="956"/>
        <v>4.46</v>
      </c>
      <c r="H2140" s="14">
        <f t="shared" ref="H2140" si="957">H2142+H2143+H2144</f>
        <v>4.4660000000000002</v>
      </c>
    </row>
    <row r="2141" spans="1:8" s="27" customFormat="1" ht="15.75" x14ac:dyDescent="0.25">
      <c r="A2141" s="20">
        <v>3</v>
      </c>
      <c r="B2141" s="21" t="s">
        <v>16</v>
      </c>
      <c r="C2141" s="14">
        <v>0</v>
      </c>
      <c r="D2141" s="14">
        <f>D2140/C2140*100</f>
        <v>122.97420333839149</v>
      </c>
      <c r="E2141" s="14">
        <f>E2140/D2140*100</f>
        <v>95.310957551826263</v>
      </c>
      <c r="F2141" s="14">
        <f>F2140/E2140*100</f>
        <v>104.86794407042983</v>
      </c>
      <c r="G2141" s="14">
        <f>G2140/F2140*100</f>
        <v>110.12345679012346</v>
      </c>
      <c r="H2141" s="14">
        <f>H2140/G2140*100</f>
        <v>100.13452914798206</v>
      </c>
    </row>
    <row r="2142" spans="1:8" s="27" customFormat="1" ht="15.75" x14ac:dyDescent="0.25">
      <c r="A2142" s="20">
        <v>4</v>
      </c>
      <c r="B2142" s="21" t="s">
        <v>17</v>
      </c>
      <c r="C2142" s="14">
        <v>3.2949999999999999</v>
      </c>
      <c r="D2142" s="14">
        <v>4.0519999999999996</v>
      </c>
      <c r="E2142" s="14">
        <v>3.8620000000000001</v>
      </c>
      <c r="F2142" s="14">
        <v>4.05</v>
      </c>
      <c r="G2142" s="14">
        <v>4.46</v>
      </c>
      <c r="H2142" s="14">
        <v>4.4660000000000002</v>
      </c>
    </row>
    <row r="2143" spans="1:8" s="27" customFormat="1" ht="15.75" x14ac:dyDescent="0.25">
      <c r="A2143" s="20">
        <v>5</v>
      </c>
      <c r="B2143" s="21" t="s">
        <v>18</v>
      </c>
      <c r="C2143" s="14">
        <v>0</v>
      </c>
      <c r="D2143" s="14">
        <v>0</v>
      </c>
      <c r="E2143" s="14"/>
      <c r="F2143" s="14"/>
      <c r="G2143" s="14"/>
      <c r="H2143" s="14"/>
    </row>
    <row r="2144" spans="1:8" s="27" customFormat="1" ht="31.5" x14ac:dyDescent="0.25">
      <c r="A2144" s="20">
        <v>6</v>
      </c>
      <c r="B2144" s="21" t="s">
        <v>19</v>
      </c>
      <c r="C2144" s="14"/>
      <c r="D2144" s="14"/>
      <c r="E2144" s="14"/>
      <c r="F2144" s="14"/>
      <c r="G2144" s="14"/>
      <c r="H2144" s="14"/>
    </row>
    <row r="2145" spans="1:8" s="27" customFormat="1" ht="15.75" x14ac:dyDescent="0.25">
      <c r="A2145" s="20">
        <v>7</v>
      </c>
      <c r="B2145" s="21" t="s">
        <v>20</v>
      </c>
      <c r="C2145" s="14">
        <f t="shared" ref="C2145:G2145" si="958">C2146+C2147+C2148</f>
        <v>45.595000000000006</v>
      </c>
      <c r="D2145" s="14">
        <f t="shared" si="958"/>
        <v>75.018000000000001</v>
      </c>
      <c r="E2145" s="14">
        <f t="shared" si="958"/>
        <v>43.481000000000002</v>
      </c>
      <c r="F2145" s="14">
        <f t="shared" si="958"/>
        <v>45.128</v>
      </c>
      <c r="G2145" s="14">
        <f t="shared" si="958"/>
        <v>45.48</v>
      </c>
      <c r="H2145" s="14">
        <f t="shared" ref="H2145" si="959">H2146+H2147+H2148</f>
        <v>46.634</v>
      </c>
    </row>
    <row r="2146" spans="1:8" s="27" customFormat="1" ht="15.75" x14ac:dyDescent="0.25">
      <c r="A2146" s="20">
        <v>8</v>
      </c>
      <c r="B2146" s="21" t="s">
        <v>21</v>
      </c>
      <c r="C2146" s="14">
        <v>37.642000000000003</v>
      </c>
      <c r="D2146" s="14">
        <v>42.68</v>
      </c>
      <c r="E2146" s="14">
        <v>9.8770000000000007</v>
      </c>
      <c r="F2146" s="14">
        <v>11.228999999999999</v>
      </c>
      <c r="G2146" s="14">
        <v>11.253</v>
      </c>
      <c r="H2146" s="14">
        <v>11</v>
      </c>
    </row>
    <row r="2147" spans="1:8" s="27" customFormat="1" ht="15.75" x14ac:dyDescent="0.25">
      <c r="A2147" s="20">
        <v>9</v>
      </c>
      <c r="B2147" s="21" t="s">
        <v>22</v>
      </c>
      <c r="C2147" s="14">
        <v>7.9530000000000003</v>
      </c>
      <c r="D2147" s="14">
        <v>32.338000000000001</v>
      </c>
      <c r="E2147" s="14">
        <v>33.603999999999999</v>
      </c>
      <c r="F2147" s="14">
        <v>33.899000000000001</v>
      </c>
      <c r="G2147" s="14">
        <v>34.226999999999997</v>
      </c>
      <c r="H2147" s="14">
        <v>35.634</v>
      </c>
    </row>
    <row r="2148" spans="1:8" s="27" customFormat="1" ht="31.5" x14ac:dyDescent="0.25">
      <c r="A2148" s="20">
        <v>10</v>
      </c>
      <c r="B2148" s="21" t="s">
        <v>23</v>
      </c>
      <c r="C2148" s="14">
        <v>0</v>
      </c>
      <c r="D2148" s="14"/>
      <c r="E2148" s="14"/>
      <c r="F2148" s="14"/>
      <c r="G2148" s="14"/>
      <c r="H2148" s="14"/>
    </row>
    <row r="2149" spans="1:8" s="27" customFormat="1" ht="31.5" x14ac:dyDescent="0.25">
      <c r="A2149" s="20">
        <v>11</v>
      </c>
      <c r="B2149" s="21" t="s">
        <v>24</v>
      </c>
      <c r="C2149" s="14"/>
      <c r="D2149" s="14"/>
      <c r="E2149" s="14"/>
      <c r="F2149" s="14"/>
      <c r="G2149" s="14"/>
      <c r="H2149" s="14"/>
    </row>
    <row r="2150" spans="1:8" s="27" customFormat="1" ht="47.25" x14ac:dyDescent="0.25">
      <c r="A2150" s="20">
        <v>12</v>
      </c>
      <c r="B2150" s="21" t="s">
        <v>25</v>
      </c>
      <c r="C2150" s="14"/>
      <c r="D2150" s="14"/>
      <c r="E2150" s="14"/>
      <c r="F2150" s="14"/>
      <c r="G2150" s="14"/>
      <c r="H2150" s="14"/>
    </row>
    <row r="2151" spans="1:8" s="27" customFormat="1" ht="15.75" x14ac:dyDescent="0.25">
      <c r="A2151" s="20">
        <v>13</v>
      </c>
      <c r="B2151" s="21" t="s">
        <v>26</v>
      </c>
      <c r="C2151" s="14">
        <v>48.116</v>
      </c>
      <c r="D2151" s="14">
        <v>78.509</v>
      </c>
      <c r="E2151" s="14">
        <v>47.343000000000004</v>
      </c>
      <c r="F2151" s="14">
        <v>49.177999999999997</v>
      </c>
      <c r="G2151" s="14">
        <v>49.94</v>
      </c>
      <c r="H2151" s="14">
        <v>51.1</v>
      </c>
    </row>
    <row r="2152" spans="1:8" s="27" customFormat="1" ht="15.75" x14ac:dyDescent="0.25">
      <c r="A2152" s="20">
        <v>14</v>
      </c>
      <c r="B2152" s="21" t="s">
        <v>16</v>
      </c>
      <c r="C2152" s="14">
        <v>0</v>
      </c>
      <c r="D2152" s="14">
        <f>D2151/C2151*100</f>
        <v>163.16609859506192</v>
      </c>
      <c r="E2152" s="14">
        <f>E2151/D2151*100</f>
        <v>60.302640461603133</v>
      </c>
      <c r="F2152" s="14">
        <f>F2151/E2151*100</f>
        <v>103.87596899224805</v>
      </c>
      <c r="G2152" s="14">
        <f>G2151/F2151*100</f>
        <v>101.54947334173818</v>
      </c>
      <c r="H2152" s="14">
        <f>H2151/G2151*100</f>
        <v>102.32278734481379</v>
      </c>
    </row>
    <row r="2153" spans="1:8" s="27" customFormat="1" ht="15.75" x14ac:dyDescent="0.25">
      <c r="A2153" s="33"/>
      <c r="B2153" s="28" t="s">
        <v>149</v>
      </c>
      <c r="C2153" s="14"/>
      <c r="D2153" s="14"/>
      <c r="E2153" s="14"/>
      <c r="F2153" s="14"/>
      <c r="G2153" s="14"/>
      <c r="H2153" s="14"/>
    </row>
    <row r="2154" spans="1:8" s="27" customFormat="1" ht="15.75" x14ac:dyDescent="0.25">
      <c r="A2154" s="20">
        <v>1</v>
      </c>
      <c r="B2154" s="21" t="s">
        <v>13</v>
      </c>
      <c r="C2154" s="14">
        <f t="shared" ref="C2154:G2154" si="960">C2155+C2160</f>
        <v>43.012</v>
      </c>
      <c r="D2154" s="14">
        <f t="shared" si="960"/>
        <v>57.046999999999997</v>
      </c>
      <c r="E2154" s="14">
        <f t="shared" si="960"/>
        <v>46.346999999999994</v>
      </c>
      <c r="F2154" s="14">
        <f t="shared" si="960"/>
        <v>47.034000000000006</v>
      </c>
      <c r="G2154" s="14">
        <f t="shared" si="960"/>
        <v>46.725000000000009</v>
      </c>
      <c r="H2154" s="14">
        <f t="shared" ref="H2154" si="961">H2155+H2160</f>
        <v>57.908000000000001</v>
      </c>
    </row>
    <row r="2155" spans="1:8" s="27" customFormat="1" ht="15.75" x14ac:dyDescent="0.25">
      <c r="A2155" s="20">
        <v>2</v>
      </c>
      <c r="B2155" s="21" t="s">
        <v>15</v>
      </c>
      <c r="C2155" s="14">
        <f t="shared" ref="C2155:G2155" si="962">C2157+C2158+C2159</f>
        <v>5.0140000000000002</v>
      </c>
      <c r="D2155" s="14">
        <f t="shared" si="962"/>
        <v>10.267999999999999</v>
      </c>
      <c r="E2155" s="14">
        <f t="shared" si="962"/>
        <v>10.023</v>
      </c>
      <c r="F2155" s="14">
        <f t="shared" si="962"/>
        <v>10.324999999999999</v>
      </c>
      <c r="G2155" s="14">
        <f t="shared" si="962"/>
        <v>10.925000000000001</v>
      </c>
      <c r="H2155" s="14">
        <f t="shared" ref="H2155" si="963">H2157+H2158+H2159</f>
        <v>11.007999999999999</v>
      </c>
    </row>
    <row r="2156" spans="1:8" s="27" customFormat="1" ht="15.75" x14ac:dyDescent="0.25">
      <c r="A2156" s="20">
        <v>3</v>
      </c>
      <c r="B2156" s="21" t="s">
        <v>16</v>
      </c>
      <c r="C2156" s="14">
        <v>0</v>
      </c>
      <c r="D2156" s="14">
        <f>D2155/C2155*100</f>
        <v>204.78659752692457</v>
      </c>
      <c r="E2156" s="14">
        <f>E2155/D2155*100</f>
        <v>97.613946240747964</v>
      </c>
      <c r="F2156" s="14">
        <f>F2155/E2155*100</f>
        <v>103.01306993913997</v>
      </c>
      <c r="G2156" s="14">
        <f>G2155/F2155*100</f>
        <v>105.81113801452786</v>
      </c>
      <c r="H2156" s="14">
        <f>H2155/G2155*100</f>
        <v>100.75972540045765</v>
      </c>
    </row>
    <row r="2157" spans="1:8" s="27" customFormat="1" ht="15.75" x14ac:dyDescent="0.25">
      <c r="A2157" s="20">
        <v>4</v>
      </c>
      <c r="B2157" s="21" t="s">
        <v>17</v>
      </c>
      <c r="C2157" s="14">
        <v>5.0140000000000002</v>
      </c>
      <c r="D2157" s="14">
        <v>10.071999999999999</v>
      </c>
      <c r="E2157" s="14">
        <v>10.023</v>
      </c>
      <c r="F2157" s="14">
        <v>10.324999999999999</v>
      </c>
      <c r="G2157" s="14">
        <v>10.925000000000001</v>
      </c>
      <c r="H2157" s="14">
        <v>11.007999999999999</v>
      </c>
    </row>
    <row r="2158" spans="1:8" s="27" customFormat="1" ht="15.75" x14ac:dyDescent="0.25">
      <c r="A2158" s="20">
        <v>5</v>
      </c>
      <c r="B2158" s="21" t="s">
        <v>18</v>
      </c>
      <c r="C2158" s="14"/>
      <c r="D2158" s="14"/>
      <c r="E2158" s="14"/>
      <c r="F2158" s="14"/>
      <c r="G2158" s="14"/>
      <c r="H2158" s="14"/>
    </row>
    <row r="2159" spans="1:8" s="27" customFormat="1" ht="31.5" x14ac:dyDescent="0.25">
      <c r="A2159" s="20">
        <v>6</v>
      </c>
      <c r="B2159" s="21" t="s">
        <v>19</v>
      </c>
      <c r="C2159" s="14"/>
      <c r="D2159" s="14">
        <v>0.19600000000000001</v>
      </c>
      <c r="E2159" s="14"/>
      <c r="F2159" s="14"/>
      <c r="G2159" s="14"/>
      <c r="H2159" s="14"/>
    </row>
    <row r="2160" spans="1:8" s="27" customFormat="1" ht="15.75" x14ac:dyDescent="0.25">
      <c r="A2160" s="20">
        <v>7</v>
      </c>
      <c r="B2160" s="21" t="s">
        <v>20</v>
      </c>
      <c r="C2160" s="14">
        <f t="shared" ref="C2160:G2160" si="964">C2161+C2162+C2163</f>
        <v>37.997999999999998</v>
      </c>
      <c r="D2160" s="14">
        <f t="shared" si="964"/>
        <v>46.778999999999996</v>
      </c>
      <c r="E2160" s="14">
        <f t="shared" si="964"/>
        <v>36.323999999999998</v>
      </c>
      <c r="F2160" s="14">
        <f t="shared" si="964"/>
        <v>36.709000000000003</v>
      </c>
      <c r="G2160" s="14">
        <f t="shared" si="964"/>
        <v>35.800000000000004</v>
      </c>
      <c r="H2160" s="14">
        <f t="shared" ref="H2160" si="965">H2161+H2162+H2163</f>
        <v>46.9</v>
      </c>
    </row>
    <row r="2161" spans="1:8" s="27" customFormat="1" ht="15.75" x14ac:dyDescent="0.25">
      <c r="A2161" s="20">
        <v>8</v>
      </c>
      <c r="B2161" s="21" t="s">
        <v>21</v>
      </c>
      <c r="C2161" s="14">
        <v>32.045999999999999</v>
      </c>
      <c r="D2161" s="14">
        <v>33.311999999999998</v>
      </c>
      <c r="E2161" s="14">
        <v>6.5910000000000002</v>
      </c>
      <c r="F2161" s="14">
        <v>6.6890000000000001</v>
      </c>
      <c r="G2161" s="14">
        <v>5.7060000000000004</v>
      </c>
      <c r="H2161" s="14">
        <v>6.0949999999999998</v>
      </c>
    </row>
    <row r="2162" spans="1:8" s="27" customFormat="1" ht="15.75" x14ac:dyDescent="0.25">
      <c r="A2162" s="20">
        <v>9</v>
      </c>
      <c r="B2162" s="21" t="s">
        <v>22</v>
      </c>
      <c r="C2162" s="14">
        <v>5.952</v>
      </c>
      <c r="D2162" s="14">
        <v>13.467000000000001</v>
      </c>
      <c r="E2162" s="14">
        <v>29.733000000000001</v>
      </c>
      <c r="F2162" s="14">
        <v>30.02</v>
      </c>
      <c r="G2162" s="14">
        <v>30.094000000000001</v>
      </c>
      <c r="H2162" s="14">
        <v>40.805</v>
      </c>
    </row>
    <row r="2163" spans="1:8" s="27" customFormat="1" ht="31.5" x14ac:dyDescent="0.25">
      <c r="A2163" s="20">
        <v>10</v>
      </c>
      <c r="B2163" s="21" t="s">
        <v>23</v>
      </c>
      <c r="C2163" s="14"/>
      <c r="D2163" s="14"/>
      <c r="E2163" s="14"/>
      <c r="F2163" s="14"/>
      <c r="G2163" s="14"/>
      <c r="H2163" s="14"/>
    </row>
    <row r="2164" spans="1:8" s="27" customFormat="1" ht="31.5" x14ac:dyDescent="0.25">
      <c r="A2164" s="20">
        <v>11</v>
      </c>
      <c r="B2164" s="21" t="s">
        <v>24</v>
      </c>
      <c r="C2164" s="14"/>
      <c r="D2164" s="14"/>
      <c r="E2164" s="14"/>
      <c r="F2164" s="14"/>
      <c r="G2164" s="14"/>
      <c r="H2164" s="14"/>
    </row>
    <row r="2165" spans="1:8" s="27" customFormat="1" ht="47.25" x14ac:dyDescent="0.25">
      <c r="A2165" s="20">
        <v>12</v>
      </c>
      <c r="B2165" s="21" t="s">
        <v>25</v>
      </c>
      <c r="C2165" s="14"/>
      <c r="D2165" s="14"/>
      <c r="E2165" s="14"/>
      <c r="F2165" s="14"/>
      <c r="G2165" s="14"/>
      <c r="H2165" s="14"/>
    </row>
    <row r="2166" spans="1:8" s="27" customFormat="1" ht="15.75" x14ac:dyDescent="0.25">
      <c r="A2166" s="20">
        <v>13</v>
      </c>
      <c r="B2166" s="21" t="s">
        <v>26</v>
      </c>
      <c r="C2166" s="14">
        <v>41.719000000000001</v>
      </c>
      <c r="D2166" s="14">
        <v>57.889000000000003</v>
      </c>
      <c r="E2166" s="14">
        <v>46.347000000000001</v>
      </c>
      <c r="F2166" s="14">
        <v>47.033999999999999</v>
      </c>
      <c r="G2166" s="14">
        <v>46.725000000000001</v>
      </c>
      <c r="H2166" s="14">
        <v>57.908000000000001</v>
      </c>
    </row>
    <row r="2167" spans="1:8" s="27" customFormat="1" ht="15.75" x14ac:dyDescent="0.25">
      <c r="A2167" s="20">
        <v>14</v>
      </c>
      <c r="B2167" s="21" t="s">
        <v>16</v>
      </c>
      <c r="C2167" s="14">
        <v>0</v>
      </c>
      <c r="D2167" s="14">
        <f>D2166/C2166*100</f>
        <v>138.75931829621996</v>
      </c>
      <c r="E2167" s="14">
        <f>E2166/D2166*100</f>
        <v>80.061842491665075</v>
      </c>
      <c r="F2167" s="14">
        <f>F2166/E2166*100</f>
        <v>101.48229658877597</v>
      </c>
      <c r="G2167" s="14">
        <f>G2166/F2166*100</f>
        <v>99.343028447506072</v>
      </c>
      <c r="H2167" s="14">
        <f>H2166/G2166*100</f>
        <v>123.93365436062065</v>
      </c>
    </row>
    <row r="2168" spans="1:8" s="27" customFormat="1" ht="15.75" x14ac:dyDescent="0.25">
      <c r="A2168" s="20"/>
      <c r="B2168" s="25" t="s">
        <v>40</v>
      </c>
      <c r="C2168" s="14"/>
      <c r="D2168" s="14"/>
      <c r="E2168" s="14"/>
      <c r="F2168" s="14"/>
      <c r="G2168" s="14"/>
      <c r="H2168" s="14"/>
    </row>
    <row r="2169" spans="1:8" s="27" customFormat="1" ht="31.5" x14ac:dyDescent="0.25">
      <c r="A2169" s="33"/>
      <c r="B2169" s="28" t="s">
        <v>150</v>
      </c>
      <c r="C2169" s="14"/>
      <c r="D2169" s="14"/>
      <c r="E2169" s="14"/>
      <c r="F2169" s="14"/>
      <c r="G2169" s="14"/>
      <c r="H2169" s="14"/>
    </row>
    <row r="2170" spans="1:8" s="27" customFormat="1" ht="15.75" x14ac:dyDescent="0.25">
      <c r="A2170" s="20">
        <v>1</v>
      </c>
      <c r="B2170" s="21" t="s">
        <v>13</v>
      </c>
      <c r="C2170" s="14">
        <f t="shared" ref="C2170:G2170" si="966">C2171+C2176</f>
        <v>32.636000000000003</v>
      </c>
      <c r="D2170" s="14">
        <f t="shared" si="966"/>
        <v>47.179899999999996</v>
      </c>
      <c r="E2170" s="14">
        <f t="shared" si="966"/>
        <v>37.04</v>
      </c>
      <c r="F2170" s="14">
        <f t="shared" si="966"/>
        <v>38.831000000000003</v>
      </c>
      <c r="G2170" s="14">
        <f t="shared" si="966"/>
        <v>40.831000000000003</v>
      </c>
      <c r="H2170" s="14">
        <f t="shared" ref="H2170" si="967">H2171+H2176</f>
        <v>42.831000000000003</v>
      </c>
    </row>
    <row r="2171" spans="1:8" s="27" customFormat="1" ht="15.75" x14ac:dyDescent="0.25">
      <c r="A2171" s="20">
        <v>2</v>
      </c>
      <c r="B2171" s="21" t="s">
        <v>15</v>
      </c>
      <c r="C2171" s="14">
        <f t="shared" ref="C2171:G2171" si="968">C2173+C2174+C2175</f>
        <v>4.4580000000000002</v>
      </c>
      <c r="D2171" s="14">
        <f t="shared" si="968"/>
        <v>7.1269999999999998</v>
      </c>
      <c r="E2171" s="14">
        <f t="shared" si="968"/>
        <v>8</v>
      </c>
      <c r="F2171" s="14">
        <f t="shared" si="968"/>
        <v>8</v>
      </c>
      <c r="G2171" s="14">
        <f t="shared" si="968"/>
        <v>10</v>
      </c>
      <c r="H2171" s="14">
        <f t="shared" ref="H2171" si="969">H2173+H2174+H2175</f>
        <v>12</v>
      </c>
    </row>
    <row r="2172" spans="1:8" s="27" customFormat="1" ht="15.75" x14ac:dyDescent="0.25">
      <c r="A2172" s="20">
        <v>3</v>
      </c>
      <c r="B2172" s="21" t="s">
        <v>16</v>
      </c>
      <c r="C2172" s="14">
        <v>0</v>
      </c>
      <c r="D2172" s="14">
        <f>D2171/C2171*100</f>
        <v>159.8698968147151</v>
      </c>
      <c r="E2172" s="14">
        <f>E2171/D2171*100</f>
        <v>112.24919320892381</v>
      </c>
      <c r="F2172" s="14">
        <f>F2171/E2171*100</f>
        <v>100</v>
      </c>
      <c r="G2172" s="14">
        <f>G2171/F2171*100</f>
        <v>125</v>
      </c>
      <c r="H2172" s="14">
        <f>H2171/G2171*100</f>
        <v>120</v>
      </c>
    </row>
    <row r="2173" spans="1:8" s="27" customFormat="1" ht="15.75" x14ac:dyDescent="0.25">
      <c r="A2173" s="20">
        <v>4</v>
      </c>
      <c r="B2173" s="21" t="s">
        <v>17</v>
      </c>
      <c r="C2173" s="14">
        <v>4.4580000000000002</v>
      </c>
      <c r="D2173" s="14">
        <v>7.1269999999999998</v>
      </c>
      <c r="E2173" s="14">
        <v>8</v>
      </c>
      <c r="F2173" s="14">
        <v>8</v>
      </c>
      <c r="G2173" s="14">
        <v>10</v>
      </c>
      <c r="H2173" s="14">
        <v>12</v>
      </c>
    </row>
    <row r="2174" spans="1:8" s="27" customFormat="1" ht="15.75" x14ac:dyDescent="0.25">
      <c r="A2174" s="20">
        <v>5</v>
      </c>
      <c r="B2174" s="21" t="s">
        <v>18</v>
      </c>
      <c r="C2174" s="14"/>
      <c r="D2174" s="14"/>
      <c r="E2174" s="14"/>
      <c r="F2174" s="14"/>
      <c r="G2174" s="14"/>
      <c r="H2174" s="14"/>
    </row>
    <row r="2175" spans="1:8" s="27" customFormat="1" ht="31.5" x14ac:dyDescent="0.25">
      <c r="A2175" s="20">
        <v>6</v>
      </c>
      <c r="B2175" s="21" t="s">
        <v>19</v>
      </c>
      <c r="C2175" s="14"/>
      <c r="D2175" s="14"/>
      <c r="E2175" s="14"/>
      <c r="F2175" s="14"/>
      <c r="G2175" s="14"/>
      <c r="H2175" s="14"/>
    </row>
    <row r="2176" spans="1:8" s="27" customFormat="1" ht="15.75" x14ac:dyDescent="0.25">
      <c r="A2176" s="20">
        <v>7</v>
      </c>
      <c r="B2176" s="21" t="s">
        <v>20</v>
      </c>
      <c r="C2176" s="14">
        <f t="shared" ref="C2176:G2176" si="970">C2177+C2178+C2179</f>
        <v>28.178000000000001</v>
      </c>
      <c r="D2176" s="14">
        <f t="shared" si="970"/>
        <v>40.052899999999994</v>
      </c>
      <c r="E2176" s="14">
        <f t="shared" si="970"/>
        <v>29.04</v>
      </c>
      <c r="F2176" s="14">
        <f t="shared" si="970"/>
        <v>30.831</v>
      </c>
      <c r="G2176" s="14">
        <f t="shared" si="970"/>
        <v>30.831</v>
      </c>
      <c r="H2176" s="14">
        <f t="shared" ref="H2176" si="971">H2177+H2178+H2179</f>
        <v>30.831</v>
      </c>
    </row>
    <row r="2177" spans="1:8" s="27" customFormat="1" ht="15.75" x14ac:dyDescent="0.25">
      <c r="A2177" s="20">
        <v>8</v>
      </c>
      <c r="B2177" s="21" t="s">
        <v>21</v>
      </c>
      <c r="C2177" s="14">
        <v>28.178000000000001</v>
      </c>
      <c r="D2177" s="14">
        <v>38.729999999999997</v>
      </c>
      <c r="E2177" s="14">
        <v>29.04</v>
      </c>
      <c r="F2177" s="14">
        <v>30.831</v>
      </c>
      <c r="G2177" s="14">
        <v>30.831</v>
      </c>
      <c r="H2177" s="14">
        <v>30.831</v>
      </c>
    </row>
    <row r="2178" spans="1:8" s="27" customFormat="1" ht="15.75" x14ac:dyDescent="0.25">
      <c r="A2178" s="20">
        <v>9</v>
      </c>
      <c r="B2178" s="21" t="s">
        <v>22</v>
      </c>
      <c r="C2178" s="14">
        <v>0</v>
      </c>
      <c r="D2178" s="14">
        <v>1.3229</v>
      </c>
      <c r="E2178" s="14">
        <v>0</v>
      </c>
      <c r="F2178" s="14">
        <v>0</v>
      </c>
      <c r="G2178" s="14">
        <v>0</v>
      </c>
      <c r="H2178" s="14">
        <v>0</v>
      </c>
    </row>
    <row r="2179" spans="1:8" s="27" customFormat="1" ht="31.5" x14ac:dyDescent="0.25">
      <c r="A2179" s="20">
        <v>10</v>
      </c>
      <c r="B2179" s="21" t="s">
        <v>23</v>
      </c>
      <c r="C2179" s="14"/>
      <c r="D2179" s="14"/>
      <c r="E2179" s="14"/>
      <c r="F2179" s="14"/>
      <c r="G2179" s="14"/>
      <c r="H2179" s="14"/>
    </row>
    <row r="2180" spans="1:8" s="27" customFormat="1" ht="31.5" x14ac:dyDescent="0.25">
      <c r="A2180" s="20">
        <v>11</v>
      </c>
      <c r="B2180" s="21" t="s">
        <v>24</v>
      </c>
      <c r="C2180" s="14"/>
      <c r="D2180" s="14"/>
      <c r="E2180" s="14"/>
      <c r="F2180" s="14"/>
      <c r="G2180" s="14"/>
      <c r="H2180" s="14"/>
    </row>
    <row r="2181" spans="1:8" s="27" customFormat="1" ht="47.25" x14ac:dyDescent="0.25">
      <c r="A2181" s="20">
        <v>12</v>
      </c>
      <c r="B2181" s="21" t="s">
        <v>25</v>
      </c>
      <c r="C2181" s="14"/>
      <c r="D2181" s="14"/>
      <c r="E2181" s="14"/>
      <c r="F2181" s="14"/>
      <c r="G2181" s="14"/>
      <c r="H2181" s="14"/>
    </row>
    <row r="2182" spans="1:8" s="27" customFormat="1" ht="15.75" x14ac:dyDescent="0.25">
      <c r="A2182" s="20">
        <v>13</v>
      </c>
      <c r="B2182" s="21" t="s">
        <v>26</v>
      </c>
      <c r="C2182" s="14">
        <v>32.622599999999998</v>
      </c>
      <c r="D2182" s="14">
        <v>45.248699999999999</v>
      </c>
      <c r="E2182" s="14">
        <v>37.04</v>
      </c>
      <c r="F2182" s="14">
        <v>38.831000000000003</v>
      </c>
      <c r="G2182" s="14">
        <v>40.831000000000003</v>
      </c>
      <c r="H2182" s="14">
        <v>42.831000000000003</v>
      </c>
    </row>
    <row r="2183" spans="1:8" s="27" customFormat="1" ht="15.75" x14ac:dyDescent="0.25">
      <c r="A2183" s="20">
        <v>14</v>
      </c>
      <c r="B2183" s="21" t="s">
        <v>16</v>
      </c>
      <c r="C2183" s="14">
        <v>0</v>
      </c>
      <c r="D2183" s="14">
        <f>D2182/C2182*100</f>
        <v>138.7035368119034</v>
      </c>
      <c r="E2183" s="14">
        <f>E2182/D2182*100</f>
        <v>81.858705332970899</v>
      </c>
      <c r="F2183" s="14">
        <f>F2182/E2182*100</f>
        <v>104.83531317494601</v>
      </c>
      <c r="G2183" s="14">
        <f>G2182/F2182*100</f>
        <v>105.1505240658237</v>
      </c>
      <c r="H2183" s="14">
        <f>H2182/G2182*100</f>
        <v>104.89823908304965</v>
      </c>
    </row>
    <row r="2184" spans="1:8" s="27" customFormat="1" ht="15.75" x14ac:dyDescent="0.25">
      <c r="A2184" s="33"/>
      <c r="B2184" s="28" t="s">
        <v>49</v>
      </c>
      <c r="C2184" s="14"/>
      <c r="D2184" s="14"/>
      <c r="E2184" s="14"/>
      <c r="F2184" s="14"/>
      <c r="G2184" s="14"/>
      <c r="H2184" s="14"/>
    </row>
    <row r="2185" spans="1:8" s="27" customFormat="1" ht="15.75" x14ac:dyDescent="0.25">
      <c r="A2185" s="20">
        <v>1</v>
      </c>
      <c r="B2185" s="21" t="s">
        <v>13</v>
      </c>
      <c r="C2185" s="14">
        <f t="shared" ref="C2185:G2185" si="972">C2186+C2191</f>
        <v>34.9</v>
      </c>
      <c r="D2185" s="14">
        <f t="shared" si="972"/>
        <v>49.198999999999998</v>
      </c>
      <c r="E2185" s="14">
        <f t="shared" si="972"/>
        <v>46.698999999999998</v>
      </c>
      <c r="F2185" s="14">
        <f t="shared" si="972"/>
        <v>44.07</v>
      </c>
      <c r="G2185" s="14">
        <f t="shared" si="972"/>
        <v>46.07</v>
      </c>
      <c r="H2185" s="14">
        <f t="shared" ref="H2185" si="973">H2186+H2191</f>
        <v>48.07</v>
      </c>
    </row>
    <row r="2186" spans="1:8" s="27" customFormat="1" ht="15.75" x14ac:dyDescent="0.25">
      <c r="A2186" s="20">
        <v>2</v>
      </c>
      <c r="B2186" s="21" t="s">
        <v>15</v>
      </c>
      <c r="C2186" s="14">
        <f t="shared" ref="C2186:G2186" si="974">C2188+C2189+C2190</f>
        <v>3.762</v>
      </c>
      <c r="D2186" s="14">
        <f t="shared" si="974"/>
        <v>7.1539999999999999</v>
      </c>
      <c r="E2186" s="14">
        <f t="shared" si="974"/>
        <v>8</v>
      </c>
      <c r="F2186" s="14">
        <f t="shared" si="974"/>
        <v>10</v>
      </c>
      <c r="G2186" s="14">
        <f t="shared" si="974"/>
        <v>12</v>
      </c>
      <c r="H2186" s="14">
        <f t="shared" ref="H2186" si="975">H2188+H2189+H2190</f>
        <v>14</v>
      </c>
    </row>
    <row r="2187" spans="1:8" s="27" customFormat="1" ht="15.75" x14ac:dyDescent="0.25">
      <c r="A2187" s="20">
        <v>3</v>
      </c>
      <c r="B2187" s="21" t="s">
        <v>16</v>
      </c>
      <c r="C2187" s="14">
        <v>0</v>
      </c>
      <c r="D2187" s="14">
        <f>D2186/C2186*100</f>
        <v>190.16480595427961</v>
      </c>
      <c r="E2187" s="14">
        <f>E2186/D2186*100</f>
        <v>111.82555213866368</v>
      </c>
      <c r="F2187" s="14">
        <f>F2186/E2186*100</f>
        <v>125</v>
      </c>
      <c r="G2187" s="14">
        <f>G2186/F2186*100</f>
        <v>120</v>
      </c>
      <c r="H2187" s="14">
        <f>H2186/G2186*100</f>
        <v>116.66666666666667</v>
      </c>
    </row>
    <row r="2188" spans="1:8" s="27" customFormat="1" ht="15.75" x14ac:dyDescent="0.25">
      <c r="A2188" s="20">
        <v>4</v>
      </c>
      <c r="B2188" s="21" t="s">
        <v>17</v>
      </c>
      <c r="C2188" s="14">
        <v>3.762</v>
      </c>
      <c r="D2188" s="14">
        <v>7.1539999999999999</v>
      </c>
      <c r="E2188" s="14">
        <v>8</v>
      </c>
      <c r="F2188" s="14">
        <v>10</v>
      </c>
      <c r="G2188" s="14">
        <v>12</v>
      </c>
      <c r="H2188" s="14">
        <v>14</v>
      </c>
    </row>
    <row r="2189" spans="1:8" s="27" customFormat="1" ht="15.75" x14ac:dyDescent="0.25">
      <c r="A2189" s="20">
        <v>5</v>
      </c>
      <c r="B2189" s="21" t="s">
        <v>18</v>
      </c>
      <c r="C2189" s="14"/>
      <c r="D2189" s="14"/>
      <c r="E2189" s="14"/>
      <c r="F2189" s="14"/>
      <c r="G2189" s="14"/>
      <c r="H2189" s="14"/>
    </row>
    <row r="2190" spans="1:8" s="27" customFormat="1" ht="31.5" x14ac:dyDescent="0.25">
      <c r="A2190" s="20">
        <v>6</v>
      </c>
      <c r="B2190" s="21" t="s">
        <v>19</v>
      </c>
      <c r="C2190" s="14"/>
      <c r="D2190" s="14"/>
      <c r="E2190" s="14"/>
      <c r="F2190" s="14"/>
      <c r="G2190" s="14"/>
      <c r="H2190" s="14"/>
    </row>
    <row r="2191" spans="1:8" s="27" customFormat="1" ht="15.75" x14ac:dyDescent="0.25">
      <c r="A2191" s="20">
        <v>7</v>
      </c>
      <c r="B2191" s="21" t="s">
        <v>20</v>
      </c>
      <c r="C2191" s="14">
        <f t="shared" ref="C2191:G2191" si="976">C2192+C2193+C2194</f>
        <v>31.138000000000002</v>
      </c>
      <c r="D2191" s="14">
        <f t="shared" si="976"/>
        <v>42.045000000000002</v>
      </c>
      <c r="E2191" s="14">
        <f t="shared" si="976"/>
        <v>38.698999999999998</v>
      </c>
      <c r="F2191" s="14">
        <f t="shared" si="976"/>
        <v>34.07</v>
      </c>
      <c r="G2191" s="14">
        <f t="shared" si="976"/>
        <v>34.07</v>
      </c>
      <c r="H2191" s="14">
        <f t="shared" ref="H2191" si="977">H2192+H2193+H2194</f>
        <v>34.07</v>
      </c>
    </row>
    <row r="2192" spans="1:8" s="27" customFormat="1" ht="15.75" x14ac:dyDescent="0.25">
      <c r="A2192" s="20">
        <v>8</v>
      </c>
      <c r="B2192" s="21" t="s">
        <v>21</v>
      </c>
      <c r="C2192" s="14">
        <v>31.138000000000002</v>
      </c>
      <c r="D2192" s="14">
        <v>42.045000000000002</v>
      </c>
      <c r="E2192" s="14">
        <v>38.698999999999998</v>
      </c>
      <c r="F2192" s="14">
        <v>34.07</v>
      </c>
      <c r="G2192" s="14">
        <v>34.07</v>
      </c>
      <c r="H2192" s="14">
        <v>34.07</v>
      </c>
    </row>
    <row r="2193" spans="1:8" s="27" customFormat="1" ht="15.75" x14ac:dyDescent="0.25">
      <c r="A2193" s="20">
        <v>9</v>
      </c>
      <c r="B2193" s="21" t="s">
        <v>22</v>
      </c>
      <c r="C2193" s="14"/>
      <c r="D2193" s="14"/>
      <c r="E2193" s="14"/>
      <c r="F2193" s="14"/>
      <c r="G2193" s="14"/>
      <c r="H2193" s="14"/>
    </row>
    <row r="2194" spans="1:8" s="27" customFormat="1" ht="31.5" x14ac:dyDescent="0.25">
      <c r="A2194" s="20">
        <v>10</v>
      </c>
      <c r="B2194" s="21" t="s">
        <v>23</v>
      </c>
      <c r="C2194" s="14"/>
      <c r="D2194" s="14"/>
      <c r="E2194" s="14"/>
      <c r="F2194" s="14"/>
      <c r="G2194" s="14"/>
      <c r="H2194" s="14"/>
    </row>
    <row r="2195" spans="1:8" s="27" customFormat="1" ht="31.5" x14ac:dyDescent="0.25">
      <c r="A2195" s="20">
        <v>11</v>
      </c>
      <c r="B2195" s="21" t="s">
        <v>24</v>
      </c>
      <c r="C2195" s="14"/>
      <c r="D2195" s="14"/>
      <c r="E2195" s="14"/>
      <c r="F2195" s="14"/>
      <c r="G2195" s="14"/>
      <c r="H2195" s="14"/>
    </row>
    <row r="2196" spans="1:8" s="27" customFormat="1" ht="47.25" x14ac:dyDescent="0.25">
      <c r="A2196" s="20">
        <v>12</v>
      </c>
      <c r="B2196" s="21" t="s">
        <v>25</v>
      </c>
      <c r="C2196" s="14"/>
      <c r="D2196" s="14"/>
      <c r="E2196" s="14"/>
      <c r="F2196" s="14"/>
      <c r="G2196" s="14"/>
      <c r="H2196" s="14"/>
    </row>
    <row r="2197" spans="1:8" s="27" customFormat="1" ht="15.75" x14ac:dyDescent="0.25">
      <c r="A2197" s="20">
        <v>13</v>
      </c>
      <c r="B2197" s="21" t="s">
        <v>26</v>
      </c>
      <c r="C2197" s="14">
        <v>42.090699999999998</v>
      </c>
      <c r="D2197" s="14">
        <v>46.589500000000001</v>
      </c>
      <c r="E2197" s="14">
        <v>46.698999999999998</v>
      </c>
      <c r="F2197" s="14">
        <v>44.07</v>
      </c>
      <c r="G2197" s="14">
        <v>46.07</v>
      </c>
      <c r="H2197" s="14">
        <v>48.07</v>
      </c>
    </row>
    <row r="2198" spans="1:8" s="27" customFormat="1" ht="15.75" x14ac:dyDescent="0.25">
      <c r="A2198" s="20">
        <v>14</v>
      </c>
      <c r="B2198" s="21" t="s">
        <v>16</v>
      </c>
      <c r="C2198" s="14">
        <v>0</v>
      </c>
      <c r="D2198" s="14">
        <f>D2197/C2197*100</f>
        <v>110.68834683196052</v>
      </c>
      <c r="E2198" s="14">
        <f>E2197/D2197*100</f>
        <v>100.23503149851361</v>
      </c>
      <c r="F2198" s="14">
        <f>F2197/E2197*100</f>
        <v>94.370329129103411</v>
      </c>
      <c r="G2198" s="14">
        <f>G2197/F2197*100</f>
        <v>104.5382346267302</v>
      </c>
      <c r="H2198" s="14">
        <f>H2197/G2197*100</f>
        <v>104.34121988278706</v>
      </c>
    </row>
    <row r="2199" spans="1:8" s="27" customFormat="1" ht="15.75" x14ac:dyDescent="0.25">
      <c r="A2199" s="33"/>
      <c r="B2199" s="28" t="s">
        <v>151</v>
      </c>
      <c r="C2199" s="14"/>
      <c r="D2199" s="14"/>
      <c r="E2199" s="14"/>
      <c r="F2199" s="14"/>
      <c r="G2199" s="14"/>
      <c r="H2199" s="14"/>
    </row>
    <row r="2200" spans="1:8" s="27" customFormat="1" ht="15.75" x14ac:dyDescent="0.25">
      <c r="A2200" s="20">
        <v>1</v>
      </c>
      <c r="B2200" s="21" t="s">
        <v>13</v>
      </c>
      <c r="C2200" s="14">
        <f t="shared" ref="C2200:G2200" si="978">C2201+C2206</f>
        <v>36.247999999999998</v>
      </c>
      <c r="D2200" s="14">
        <f t="shared" si="978"/>
        <v>46.342999999999996</v>
      </c>
      <c r="E2200" s="14">
        <f t="shared" si="978"/>
        <v>44.433</v>
      </c>
      <c r="F2200" s="14">
        <f t="shared" si="978"/>
        <v>43.167000000000002</v>
      </c>
      <c r="G2200" s="14">
        <f t="shared" si="978"/>
        <v>45.167000000000002</v>
      </c>
      <c r="H2200" s="14">
        <f t="shared" ref="H2200" si="979">H2201+H2206</f>
        <v>47.667000000000002</v>
      </c>
    </row>
    <row r="2201" spans="1:8" s="27" customFormat="1" ht="15.75" x14ac:dyDescent="0.25">
      <c r="A2201" s="20">
        <v>2</v>
      </c>
      <c r="B2201" s="21" t="s">
        <v>15</v>
      </c>
      <c r="C2201" s="14">
        <f t="shared" ref="C2201:G2201" si="980">C2203+C2204+C2205</f>
        <v>4.1070000000000002</v>
      </c>
      <c r="D2201" s="14">
        <f t="shared" si="980"/>
        <v>6.0949999999999998</v>
      </c>
      <c r="E2201" s="14">
        <f t="shared" si="980"/>
        <v>8</v>
      </c>
      <c r="F2201" s="14">
        <f t="shared" si="980"/>
        <v>8</v>
      </c>
      <c r="G2201" s="14">
        <f t="shared" si="980"/>
        <v>10</v>
      </c>
      <c r="H2201" s="14">
        <f t="shared" ref="H2201" si="981">H2203+H2204+H2205</f>
        <v>12.5</v>
      </c>
    </row>
    <row r="2202" spans="1:8" s="27" customFormat="1" ht="15.75" x14ac:dyDescent="0.25">
      <c r="A2202" s="20">
        <v>3</v>
      </c>
      <c r="B2202" s="21" t="s">
        <v>16</v>
      </c>
      <c r="C2202" s="14">
        <v>0</v>
      </c>
      <c r="D2202" s="14">
        <f>D2201/C2201*100</f>
        <v>148.40516191867542</v>
      </c>
      <c r="E2202" s="14">
        <f>E2201/D2201*100</f>
        <v>131.25512715340443</v>
      </c>
      <c r="F2202" s="14">
        <f>F2201/E2201*100</f>
        <v>100</v>
      </c>
      <c r="G2202" s="14">
        <f>G2201/F2201*100</f>
        <v>125</v>
      </c>
      <c r="H2202" s="14">
        <f>H2201/G2201*100</f>
        <v>125</v>
      </c>
    </row>
    <row r="2203" spans="1:8" s="27" customFormat="1" ht="15.75" x14ac:dyDescent="0.25">
      <c r="A2203" s="20">
        <v>4</v>
      </c>
      <c r="B2203" s="21" t="s">
        <v>17</v>
      </c>
      <c r="C2203" s="14">
        <v>4.1070000000000002</v>
      </c>
      <c r="D2203" s="14">
        <v>6.0949999999999998</v>
      </c>
      <c r="E2203" s="14">
        <v>8</v>
      </c>
      <c r="F2203" s="14">
        <v>8</v>
      </c>
      <c r="G2203" s="14">
        <v>10</v>
      </c>
      <c r="H2203" s="14">
        <v>12.5</v>
      </c>
    </row>
    <row r="2204" spans="1:8" s="27" customFormat="1" ht="15.75" x14ac:dyDescent="0.25">
      <c r="A2204" s="20">
        <v>5</v>
      </c>
      <c r="B2204" s="21" t="s">
        <v>18</v>
      </c>
      <c r="C2204" s="14"/>
      <c r="D2204" s="14"/>
      <c r="E2204" s="14"/>
      <c r="F2204" s="14"/>
      <c r="G2204" s="14"/>
      <c r="H2204" s="14"/>
    </row>
    <row r="2205" spans="1:8" s="27" customFormat="1" ht="31.5" x14ac:dyDescent="0.25">
      <c r="A2205" s="20">
        <v>6</v>
      </c>
      <c r="B2205" s="21" t="s">
        <v>19</v>
      </c>
      <c r="C2205" s="14"/>
      <c r="D2205" s="14"/>
      <c r="E2205" s="14"/>
      <c r="F2205" s="14"/>
      <c r="G2205" s="14"/>
      <c r="H2205" s="14"/>
    </row>
    <row r="2206" spans="1:8" s="27" customFormat="1" ht="15.75" x14ac:dyDescent="0.25">
      <c r="A2206" s="20">
        <v>7</v>
      </c>
      <c r="B2206" s="21" t="s">
        <v>20</v>
      </c>
      <c r="C2206" s="14">
        <f t="shared" ref="C2206:G2206" si="982">C2207+C2208+C2209</f>
        <v>32.140999999999998</v>
      </c>
      <c r="D2206" s="14">
        <f t="shared" si="982"/>
        <v>40.247999999999998</v>
      </c>
      <c r="E2206" s="14">
        <f t="shared" si="982"/>
        <v>36.433</v>
      </c>
      <c r="F2206" s="14">
        <f t="shared" si="982"/>
        <v>35.167000000000002</v>
      </c>
      <c r="G2206" s="14">
        <f t="shared" si="982"/>
        <v>35.167000000000002</v>
      </c>
      <c r="H2206" s="14">
        <f t="shared" ref="H2206" si="983">H2207+H2208+H2209</f>
        <v>35.167000000000002</v>
      </c>
    </row>
    <row r="2207" spans="1:8" s="27" customFormat="1" ht="15.75" x14ac:dyDescent="0.25">
      <c r="A2207" s="20">
        <v>8</v>
      </c>
      <c r="B2207" s="21" t="s">
        <v>21</v>
      </c>
      <c r="C2207" s="14">
        <v>32.140999999999998</v>
      </c>
      <c r="D2207" s="14">
        <v>40.247999999999998</v>
      </c>
      <c r="E2207" s="14">
        <v>36.433</v>
      </c>
      <c r="F2207" s="14">
        <v>35.167000000000002</v>
      </c>
      <c r="G2207" s="14">
        <v>35.167000000000002</v>
      </c>
      <c r="H2207" s="14">
        <v>35.167000000000002</v>
      </c>
    </row>
    <row r="2208" spans="1:8" s="27" customFormat="1" ht="15.75" x14ac:dyDescent="0.25">
      <c r="A2208" s="20">
        <v>9</v>
      </c>
      <c r="B2208" s="21" t="s">
        <v>22</v>
      </c>
      <c r="C2208" s="14"/>
      <c r="D2208" s="14"/>
      <c r="E2208" s="14"/>
      <c r="F2208" s="14"/>
      <c r="G2208" s="14"/>
      <c r="H2208" s="14"/>
    </row>
    <row r="2209" spans="1:8" s="27" customFormat="1" ht="31.5" x14ac:dyDescent="0.25">
      <c r="A2209" s="20">
        <v>10</v>
      </c>
      <c r="B2209" s="21" t="s">
        <v>23</v>
      </c>
      <c r="C2209" s="14">
        <v>0</v>
      </c>
      <c r="D2209" s="14">
        <v>0</v>
      </c>
      <c r="E2209" s="14">
        <v>0</v>
      </c>
      <c r="F2209" s="14">
        <v>0</v>
      </c>
      <c r="G2209" s="14">
        <v>0</v>
      </c>
      <c r="H2209" s="14">
        <v>0</v>
      </c>
    </row>
    <row r="2210" spans="1:8" s="27" customFormat="1" ht="31.5" x14ac:dyDescent="0.25">
      <c r="A2210" s="20">
        <v>11</v>
      </c>
      <c r="B2210" s="21" t="s">
        <v>24</v>
      </c>
      <c r="C2210" s="14"/>
      <c r="D2210" s="14"/>
      <c r="E2210" s="14"/>
      <c r="F2210" s="14"/>
      <c r="G2210" s="14"/>
      <c r="H2210" s="14"/>
    </row>
    <row r="2211" spans="1:8" s="27" customFormat="1" ht="47.25" x14ac:dyDescent="0.25">
      <c r="A2211" s="20">
        <v>12</v>
      </c>
      <c r="B2211" s="21" t="s">
        <v>25</v>
      </c>
      <c r="C2211" s="14"/>
      <c r="D2211" s="14"/>
      <c r="E2211" s="14"/>
      <c r="F2211" s="14"/>
      <c r="G2211" s="14"/>
      <c r="H2211" s="14"/>
    </row>
    <row r="2212" spans="1:8" s="27" customFormat="1" ht="15.75" x14ac:dyDescent="0.25">
      <c r="A2212" s="20">
        <v>13</v>
      </c>
      <c r="B2212" s="21" t="s">
        <v>26</v>
      </c>
      <c r="C2212" s="14">
        <v>40.133400000000002</v>
      </c>
      <c r="D2212" s="14">
        <v>44.6068</v>
      </c>
      <c r="E2212" s="14">
        <v>44.433</v>
      </c>
      <c r="F2212" s="14">
        <v>43.167000000000002</v>
      </c>
      <c r="G2212" s="14">
        <v>45.167000000000002</v>
      </c>
      <c r="H2212" s="14">
        <v>47.667000000000002</v>
      </c>
    </row>
    <row r="2213" spans="1:8" s="27" customFormat="1" ht="15.75" x14ac:dyDescent="0.25">
      <c r="A2213" s="20">
        <v>14</v>
      </c>
      <c r="B2213" s="21" t="s">
        <v>16</v>
      </c>
      <c r="C2213" s="14">
        <v>0</v>
      </c>
      <c r="D2213" s="14">
        <f>D2212/C2212*100</f>
        <v>111.14632699945682</v>
      </c>
      <c r="E2213" s="14">
        <f>E2212/D2212*100</f>
        <v>99.610373306312042</v>
      </c>
      <c r="F2213" s="14">
        <f>F2212/E2212*100</f>
        <v>97.15076632232801</v>
      </c>
      <c r="G2213" s="14">
        <f>G2212/F2212*100</f>
        <v>104.63316885583896</v>
      </c>
      <c r="H2213" s="14">
        <f>H2212/G2212*100</f>
        <v>105.53501450173799</v>
      </c>
    </row>
    <row r="2214" spans="1:8" s="27" customFormat="1" ht="31.5" x14ac:dyDescent="0.25">
      <c r="A2214" s="33"/>
      <c r="B2214" s="28" t="s">
        <v>152</v>
      </c>
      <c r="C2214" s="14"/>
      <c r="D2214" s="14"/>
      <c r="E2214" s="14"/>
      <c r="F2214" s="14"/>
      <c r="G2214" s="14"/>
      <c r="H2214" s="14"/>
    </row>
    <row r="2215" spans="1:8" s="27" customFormat="1" ht="15.75" x14ac:dyDescent="0.25">
      <c r="A2215" s="20">
        <v>1</v>
      </c>
      <c r="B2215" s="21" t="s">
        <v>13</v>
      </c>
      <c r="C2215" s="14">
        <f t="shared" ref="C2215:G2215" si="984">C2216+C2221</f>
        <v>71.73</v>
      </c>
      <c r="D2215" s="14">
        <f t="shared" si="984"/>
        <v>90.284000000000006</v>
      </c>
      <c r="E2215" s="14">
        <f t="shared" si="984"/>
        <v>57.387</v>
      </c>
      <c r="F2215" s="14">
        <f t="shared" si="984"/>
        <v>66.885999999999996</v>
      </c>
      <c r="G2215" s="14">
        <f t="shared" si="984"/>
        <v>68.885999999999996</v>
      </c>
      <c r="H2215" s="14">
        <f t="shared" ref="H2215" si="985">H2216+H2221</f>
        <v>70.885999999999996</v>
      </c>
    </row>
    <row r="2216" spans="1:8" s="27" customFormat="1" ht="15.75" x14ac:dyDescent="0.25">
      <c r="A2216" s="20">
        <v>2</v>
      </c>
      <c r="B2216" s="21" t="s">
        <v>15</v>
      </c>
      <c r="C2216" s="14">
        <f t="shared" ref="C2216:G2216" si="986">C2218+C2219+C2220</f>
        <v>9.6069999999999993</v>
      </c>
      <c r="D2216" s="14">
        <f t="shared" si="986"/>
        <v>12.045</v>
      </c>
      <c r="E2216" s="14">
        <f t="shared" si="986"/>
        <v>14</v>
      </c>
      <c r="F2216" s="14">
        <f t="shared" si="986"/>
        <v>14</v>
      </c>
      <c r="G2216" s="14">
        <f t="shared" si="986"/>
        <v>16</v>
      </c>
      <c r="H2216" s="14">
        <f t="shared" ref="H2216" si="987">H2218+H2219+H2220</f>
        <v>18</v>
      </c>
    </row>
    <row r="2217" spans="1:8" s="27" customFormat="1" ht="15.75" x14ac:dyDescent="0.25">
      <c r="A2217" s="20">
        <v>3</v>
      </c>
      <c r="B2217" s="21" t="s">
        <v>16</v>
      </c>
      <c r="C2217" s="14">
        <v>0</v>
      </c>
      <c r="D2217" s="14">
        <f>D2216/C2216*100</f>
        <v>125.37732903091496</v>
      </c>
      <c r="E2217" s="14">
        <f>E2216/D2216*100</f>
        <v>116.23080116230801</v>
      </c>
      <c r="F2217" s="14">
        <f>F2216/E2216*100</f>
        <v>100</v>
      </c>
      <c r="G2217" s="14">
        <f>G2216/F2216*100</f>
        <v>114.28571428571428</v>
      </c>
      <c r="H2217" s="14">
        <f>H2216/G2216*100</f>
        <v>112.5</v>
      </c>
    </row>
    <row r="2218" spans="1:8" s="27" customFormat="1" ht="15.75" x14ac:dyDescent="0.25">
      <c r="A2218" s="20">
        <v>4</v>
      </c>
      <c r="B2218" s="21" t="s">
        <v>17</v>
      </c>
      <c r="C2218" s="14">
        <v>9.6069999999999993</v>
      </c>
      <c r="D2218" s="14">
        <v>12.045</v>
      </c>
      <c r="E2218" s="14">
        <v>14</v>
      </c>
      <c r="F2218" s="14">
        <v>14</v>
      </c>
      <c r="G2218" s="14">
        <v>16</v>
      </c>
      <c r="H2218" s="14">
        <v>18</v>
      </c>
    </row>
    <row r="2219" spans="1:8" s="27" customFormat="1" ht="15.75" x14ac:dyDescent="0.25">
      <c r="A2219" s="20">
        <v>5</v>
      </c>
      <c r="B2219" s="21" t="s">
        <v>18</v>
      </c>
      <c r="C2219" s="14"/>
      <c r="D2219" s="14"/>
      <c r="E2219" s="14"/>
      <c r="F2219" s="14"/>
      <c r="G2219" s="14"/>
      <c r="H2219" s="14"/>
    </row>
    <row r="2220" spans="1:8" s="27" customFormat="1" ht="31.5" x14ac:dyDescent="0.25">
      <c r="A2220" s="20">
        <v>6</v>
      </c>
      <c r="B2220" s="21" t="s">
        <v>19</v>
      </c>
      <c r="C2220" s="14"/>
      <c r="D2220" s="14"/>
      <c r="E2220" s="14"/>
      <c r="F2220" s="14"/>
      <c r="G2220" s="14"/>
      <c r="H2220" s="14"/>
    </row>
    <row r="2221" spans="1:8" s="27" customFormat="1" ht="15.75" x14ac:dyDescent="0.25">
      <c r="A2221" s="20">
        <v>7</v>
      </c>
      <c r="B2221" s="21" t="s">
        <v>20</v>
      </c>
      <c r="C2221" s="14">
        <f t="shared" ref="C2221:G2221" si="988">C2222+C2223+C2224</f>
        <v>62.123000000000005</v>
      </c>
      <c r="D2221" s="14">
        <f t="shared" si="988"/>
        <v>78.239000000000004</v>
      </c>
      <c r="E2221" s="14">
        <f t="shared" si="988"/>
        <v>43.387</v>
      </c>
      <c r="F2221" s="14">
        <f t="shared" si="988"/>
        <v>52.886000000000003</v>
      </c>
      <c r="G2221" s="14">
        <f t="shared" si="988"/>
        <v>52.886000000000003</v>
      </c>
      <c r="H2221" s="14">
        <f t="shared" ref="H2221" si="989">H2222+H2223+H2224</f>
        <v>52.886000000000003</v>
      </c>
    </row>
    <row r="2222" spans="1:8" s="27" customFormat="1" ht="15.75" x14ac:dyDescent="0.25">
      <c r="A2222" s="20">
        <v>8</v>
      </c>
      <c r="B2222" s="21" t="s">
        <v>21</v>
      </c>
      <c r="C2222" s="14">
        <v>50.959000000000003</v>
      </c>
      <c r="D2222" s="14">
        <v>53.884</v>
      </c>
      <c r="E2222" s="14">
        <v>43.387</v>
      </c>
      <c r="F2222" s="14">
        <v>52.886000000000003</v>
      </c>
      <c r="G2222" s="14">
        <v>52.886000000000003</v>
      </c>
      <c r="H2222" s="14">
        <v>52.886000000000003</v>
      </c>
    </row>
    <row r="2223" spans="1:8" s="27" customFormat="1" ht="15.75" x14ac:dyDescent="0.25">
      <c r="A2223" s="20">
        <v>9</v>
      </c>
      <c r="B2223" s="21" t="s">
        <v>22</v>
      </c>
      <c r="C2223" s="14">
        <v>11.164</v>
      </c>
      <c r="D2223" s="14">
        <v>24.355</v>
      </c>
      <c r="E2223" s="14">
        <v>0</v>
      </c>
      <c r="F2223" s="14">
        <v>0</v>
      </c>
      <c r="G2223" s="14">
        <v>0</v>
      </c>
      <c r="H2223" s="14">
        <v>0</v>
      </c>
    </row>
    <row r="2224" spans="1:8" s="27" customFormat="1" ht="31.5" x14ac:dyDescent="0.25">
      <c r="A2224" s="20">
        <v>10</v>
      </c>
      <c r="B2224" s="21" t="s">
        <v>23</v>
      </c>
      <c r="C2224" s="14">
        <v>0</v>
      </c>
      <c r="D2224" s="14">
        <v>0</v>
      </c>
      <c r="E2224" s="14">
        <v>0</v>
      </c>
      <c r="F2224" s="14">
        <v>0</v>
      </c>
      <c r="G2224" s="14">
        <v>0</v>
      </c>
      <c r="H2224" s="14">
        <v>0</v>
      </c>
    </row>
    <row r="2225" spans="1:8" s="27" customFormat="1" ht="31.5" x14ac:dyDescent="0.25">
      <c r="A2225" s="20">
        <v>11</v>
      </c>
      <c r="B2225" s="21" t="s">
        <v>24</v>
      </c>
      <c r="C2225" s="14"/>
      <c r="D2225" s="14"/>
      <c r="E2225" s="14"/>
      <c r="F2225" s="14"/>
      <c r="G2225" s="14"/>
      <c r="H2225" s="14"/>
    </row>
    <row r="2226" spans="1:8" s="27" customFormat="1" ht="47.25" x14ac:dyDescent="0.25">
      <c r="A2226" s="20">
        <v>12</v>
      </c>
      <c r="B2226" s="21" t="s">
        <v>25</v>
      </c>
      <c r="C2226" s="14"/>
      <c r="D2226" s="14"/>
      <c r="E2226" s="14"/>
      <c r="F2226" s="14"/>
      <c r="G2226" s="14"/>
      <c r="H2226" s="14"/>
    </row>
    <row r="2227" spans="1:8" s="27" customFormat="1" ht="15.75" x14ac:dyDescent="0.25">
      <c r="A2227" s="20">
        <v>13</v>
      </c>
      <c r="B2227" s="21" t="s">
        <v>26</v>
      </c>
      <c r="C2227" s="14">
        <v>67.429599999999994</v>
      </c>
      <c r="D2227" s="14">
        <v>88.065799999999996</v>
      </c>
      <c r="E2227" s="14">
        <v>57.387</v>
      </c>
      <c r="F2227" s="14">
        <v>66.885999999999996</v>
      </c>
      <c r="G2227" s="14">
        <v>68.885999999999996</v>
      </c>
      <c r="H2227" s="14">
        <v>70.885999999999996</v>
      </c>
    </row>
    <row r="2228" spans="1:8" s="27" customFormat="1" ht="15.75" x14ac:dyDescent="0.25">
      <c r="A2228" s="20">
        <v>14</v>
      </c>
      <c r="B2228" s="21" t="s">
        <v>16</v>
      </c>
      <c r="C2228" s="14">
        <v>0</v>
      </c>
      <c r="D2228" s="14">
        <f>D2227/C2227*100</f>
        <v>130.60406705660424</v>
      </c>
      <c r="E2228" s="14">
        <f>E2227/D2227*100</f>
        <v>65.163775268038222</v>
      </c>
      <c r="F2228" s="14">
        <f>F2227/E2227*100</f>
        <v>116.55252931848676</v>
      </c>
      <c r="G2228" s="14">
        <f>G2227/F2227*100</f>
        <v>102.99016236581646</v>
      </c>
      <c r="H2228" s="14">
        <f>H2227/G2227*100</f>
        <v>102.90334755973637</v>
      </c>
    </row>
    <row r="2229" spans="1:8" s="27" customFormat="1" ht="15.75" x14ac:dyDescent="0.25">
      <c r="A2229" s="33"/>
      <c r="B2229" s="28" t="s">
        <v>153</v>
      </c>
      <c r="C2229" s="14"/>
      <c r="D2229" s="14"/>
      <c r="E2229" s="14"/>
      <c r="F2229" s="14"/>
      <c r="G2229" s="14"/>
      <c r="H2229" s="14"/>
    </row>
    <row r="2230" spans="1:8" s="27" customFormat="1" ht="15.75" x14ac:dyDescent="0.25">
      <c r="A2230" s="20">
        <v>1</v>
      </c>
      <c r="B2230" s="21" t="s">
        <v>13</v>
      </c>
      <c r="C2230" s="14">
        <f t="shared" ref="C2230:G2230" si="990">C2231+C2236</f>
        <v>34.213999999999999</v>
      </c>
      <c r="D2230" s="14">
        <f t="shared" si="990"/>
        <v>55.419000000000004</v>
      </c>
      <c r="E2230" s="14">
        <f t="shared" si="990"/>
        <v>36.213000000000001</v>
      </c>
      <c r="F2230" s="14">
        <f t="shared" si="990"/>
        <v>38.170999999999999</v>
      </c>
      <c r="G2230" s="14">
        <f t="shared" si="990"/>
        <v>39.170999999999999</v>
      </c>
      <c r="H2230" s="14">
        <f t="shared" ref="H2230" si="991">H2231+H2236</f>
        <v>40.170999999999999</v>
      </c>
    </row>
    <row r="2231" spans="1:8" s="27" customFormat="1" ht="15.75" x14ac:dyDescent="0.25">
      <c r="A2231" s="20">
        <v>2</v>
      </c>
      <c r="B2231" s="21" t="s">
        <v>15</v>
      </c>
      <c r="C2231" s="14">
        <f t="shared" ref="C2231:G2231" si="992">C2233+C2234+C2235</f>
        <v>3.2280000000000002</v>
      </c>
      <c r="D2231" s="14">
        <f t="shared" si="992"/>
        <v>4.7519999999999998</v>
      </c>
      <c r="E2231" s="14">
        <f t="shared" si="992"/>
        <v>6</v>
      </c>
      <c r="F2231" s="14">
        <f t="shared" si="992"/>
        <v>6</v>
      </c>
      <c r="G2231" s="14">
        <f t="shared" si="992"/>
        <v>7</v>
      </c>
      <c r="H2231" s="14">
        <f t="shared" ref="H2231" si="993">H2233+H2234+H2235</f>
        <v>8</v>
      </c>
    </row>
    <row r="2232" spans="1:8" s="27" customFormat="1" ht="15.75" x14ac:dyDescent="0.25">
      <c r="A2232" s="20">
        <v>3</v>
      </c>
      <c r="B2232" s="21" t="s">
        <v>16</v>
      </c>
      <c r="C2232" s="14">
        <v>0</v>
      </c>
      <c r="D2232" s="14">
        <f>D2231/C2231*100</f>
        <v>147.21189591078064</v>
      </c>
      <c r="E2232" s="14">
        <f>E2231/D2231*100</f>
        <v>126.26262626262627</v>
      </c>
      <c r="F2232" s="14">
        <f>F2231/E2231*100</f>
        <v>100</v>
      </c>
      <c r="G2232" s="14">
        <f>G2231/F2231*100</f>
        <v>116.66666666666667</v>
      </c>
      <c r="H2232" s="14">
        <f>H2231/G2231*100</f>
        <v>114.28571428571428</v>
      </c>
    </row>
    <row r="2233" spans="1:8" s="27" customFormat="1" ht="15.75" x14ac:dyDescent="0.25">
      <c r="A2233" s="20">
        <v>4</v>
      </c>
      <c r="B2233" s="21" t="s">
        <v>17</v>
      </c>
      <c r="C2233" s="14">
        <v>3.2280000000000002</v>
      </c>
      <c r="D2233" s="14">
        <v>4.7519999999999998</v>
      </c>
      <c r="E2233" s="14">
        <v>6</v>
      </c>
      <c r="F2233" s="14">
        <v>6</v>
      </c>
      <c r="G2233" s="14">
        <v>7</v>
      </c>
      <c r="H2233" s="14">
        <v>8</v>
      </c>
    </row>
    <row r="2234" spans="1:8" s="27" customFormat="1" ht="15.75" x14ac:dyDescent="0.25">
      <c r="A2234" s="20">
        <v>5</v>
      </c>
      <c r="B2234" s="21" t="s">
        <v>18</v>
      </c>
      <c r="C2234" s="14"/>
      <c r="D2234" s="14"/>
      <c r="E2234" s="14"/>
      <c r="F2234" s="14"/>
      <c r="G2234" s="14"/>
      <c r="H2234" s="14"/>
    </row>
    <row r="2235" spans="1:8" s="27" customFormat="1" ht="31.5" x14ac:dyDescent="0.25">
      <c r="A2235" s="20">
        <v>6</v>
      </c>
      <c r="B2235" s="21" t="s">
        <v>19</v>
      </c>
      <c r="C2235" s="14"/>
      <c r="D2235" s="14"/>
      <c r="E2235" s="14"/>
      <c r="F2235" s="14"/>
      <c r="G2235" s="14"/>
      <c r="H2235" s="14"/>
    </row>
    <row r="2236" spans="1:8" s="27" customFormat="1" ht="15.75" x14ac:dyDescent="0.25">
      <c r="A2236" s="20">
        <v>7</v>
      </c>
      <c r="B2236" s="21" t="s">
        <v>20</v>
      </c>
      <c r="C2236" s="14">
        <f t="shared" ref="C2236:G2236" si="994">C2237+C2238+C2239</f>
        <v>30.986000000000001</v>
      </c>
      <c r="D2236" s="14">
        <f t="shared" si="994"/>
        <v>50.667000000000002</v>
      </c>
      <c r="E2236" s="14">
        <f t="shared" si="994"/>
        <v>30.213000000000001</v>
      </c>
      <c r="F2236" s="14">
        <f t="shared" si="994"/>
        <v>32.170999999999999</v>
      </c>
      <c r="G2236" s="14">
        <f t="shared" si="994"/>
        <v>32.170999999999999</v>
      </c>
      <c r="H2236" s="14">
        <f t="shared" ref="H2236" si="995">H2237+H2238+H2239</f>
        <v>32.170999999999999</v>
      </c>
    </row>
    <row r="2237" spans="1:8" s="27" customFormat="1" ht="15.75" x14ac:dyDescent="0.25">
      <c r="A2237" s="20">
        <v>8</v>
      </c>
      <c r="B2237" s="21" t="s">
        <v>21</v>
      </c>
      <c r="C2237" s="14">
        <v>30.986000000000001</v>
      </c>
      <c r="D2237" s="14">
        <v>34.506999999999998</v>
      </c>
      <c r="E2237" s="14">
        <v>30.213000000000001</v>
      </c>
      <c r="F2237" s="14">
        <v>32.170999999999999</v>
      </c>
      <c r="G2237" s="14">
        <v>32.170999999999999</v>
      </c>
      <c r="H2237" s="14">
        <v>32.170999999999999</v>
      </c>
    </row>
    <row r="2238" spans="1:8" s="27" customFormat="1" ht="15.75" x14ac:dyDescent="0.25">
      <c r="A2238" s="20">
        <v>9</v>
      </c>
      <c r="B2238" s="21" t="s">
        <v>22</v>
      </c>
      <c r="C2238" s="14">
        <v>0</v>
      </c>
      <c r="D2238" s="14">
        <v>16.16</v>
      </c>
      <c r="E2238" s="14">
        <v>0</v>
      </c>
      <c r="F2238" s="14">
        <v>0</v>
      </c>
      <c r="G2238" s="14">
        <v>0</v>
      </c>
      <c r="H2238" s="14">
        <v>0</v>
      </c>
    </row>
    <row r="2239" spans="1:8" s="27" customFormat="1" ht="31.5" x14ac:dyDescent="0.25">
      <c r="A2239" s="20">
        <v>10</v>
      </c>
      <c r="B2239" s="21" t="s">
        <v>23</v>
      </c>
      <c r="C2239" s="14"/>
      <c r="D2239" s="14"/>
      <c r="E2239" s="14"/>
      <c r="F2239" s="14"/>
      <c r="G2239" s="14"/>
      <c r="H2239" s="14"/>
    </row>
    <row r="2240" spans="1:8" s="27" customFormat="1" ht="31.5" x14ac:dyDescent="0.25">
      <c r="A2240" s="20">
        <v>11</v>
      </c>
      <c r="B2240" s="21" t="s">
        <v>24</v>
      </c>
      <c r="C2240" s="14"/>
      <c r="D2240" s="14"/>
      <c r="E2240" s="14"/>
      <c r="F2240" s="14"/>
      <c r="G2240" s="14"/>
      <c r="H2240" s="14"/>
    </row>
    <row r="2241" spans="1:8" s="27" customFormat="1" ht="47.25" x14ac:dyDescent="0.25">
      <c r="A2241" s="20">
        <v>12</v>
      </c>
      <c r="B2241" s="21" t="s">
        <v>25</v>
      </c>
      <c r="C2241" s="14"/>
      <c r="D2241" s="14"/>
      <c r="E2241" s="14"/>
      <c r="F2241" s="14"/>
      <c r="G2241" s="14"/>
      <c r="H2241" s="14"/>
    </row>
    <row r="2242" spans="1:8" s="27" customFormat="1" ht="15.75" x14ac:dyDescent="0.25">
      <c r="A2242" s="20">
        <v>13</v>
      </c>
      <c r="B2242" s="21" t="s">
        <v>26</v>
      </c>
      <c r="C2242" s="14">
        <v>34.280999999999999</v>
      </c>
      <c r="D2242" s="14">
        <v>54.3767</v>
      </c>
      <c r="E2242" s="14">
        <v>36.213000000000001</v>
      </c>
      <c r="F2242" s="14">
        <v>38.170999999999999</v>
      </c>
      <c r="G2242" s="14">
        <v>39.170999999999999</v>
      </c>
      <c r="H2242" s="14">
        <v>40.170999999999999</v>
      </c>
    </row>
    <row r="2243" spans="1:8" s="27" customFormat="1" ht="15.75" x14ac:dyDescent="0.25">
      <c r="A2243" s="20">
        <v>14</v>
      </c>
      <c r="B2243" s="21" t="s">
        <v>16</v>
      </c>
      <c r="C2243" s="14">
        <v>0</v>
      </c>
      <c r="D2243" s="14">
        <f>D2242/C2242*100</f>
        <v>158.62051865464835</v>
      </c>
      <c r="E2243" s="14">
        <f>E2242/D2242*100</f>
        <v>66.596538590977389</v>
      </c>
      <c r="F2243" s="14">
        <f>F2242/E2242*100</f>
        <v>105.40689807527683</v>
      </c>
      <c r="G2243" s="14">
        <f>G2242/F2242*100</f>
        <v>102.61978989285059</v>
      </c>
      <c r="H2243" s="14">
        <f>H2242/G2242*100</f>
        <v>102.5529090398509</v>
      </c>
    </row>
    <row r="2244" spans="1:8" s="27" customFormat="1" ht="15.75" x14ac:dyDescent="0.25">
      <c r="A2244" s="33"/>
      <c r="B2244" s="28" t="s">
        <v>154</v>
      </c>
      <c r="C2244" s="14"/>
      <c r="D2244" s="14"/>
      <c r="E2244" s="14"/>
      <c r="F2244" s="14"/>
      <c r="G2244" s="14"/>
      <c r="H2244" s="14"/>
    </row>
    <row r="2245" spans="1:8" s="27" customFormat="1" ht="15.75" x14ac:dyDescent="0.25">
      <c r="A2245" s="20">
        <v>1</v>
      </c>
      <c r="B2245" s="21" t="s">
        <v>13</v>
      </c>
      <c r="C2245" s="14">
        <f t="shared" ref="C2245:G2245" si="996">C2246+C2251</f>
        <v>49.286000000000001</v>
      </c>
      <c r="D2245" s="14">
        <f t="shared" si="996"/>
        <v>44.031099999999995</v>
      </c>
      <c r="E2245" s="14">
        <f t="shared" si="996"/>
        <v>49.209000000000003</v>
      </c>
      <c r="F2245" s="14">
        <f t="shared" si="996"/>
        <v>41.844999999999999</v>
      </c>
      <c r="G2245" s="14">
        <f t="shared" si="996"/>
        <v>43.844999999999999</v>
      </c>
      <c r="H2245" s="14">
        <f t="shared" ref="H2245" si="997">H2246+H2251</f>
        <v>45.844999999999999</v>
      </c>
    </row>
    <row r="2246" spans="1:8" s="27" customFormat="1" ht="15.75" x14ac:dyDescent="0.25">
      <c r="A2246" s="20">
        <v>2</v>
      </c>
      <c r="B2246" s="21" t="s">
        <v>15</v>
      </c>
      <c r="C2246" s="14">
        <f t="shared" ref="C2246:G2246" si="998">C2248+C2249+C2250</f>
        <v>4.18</v>
      </c>
      <c r="D2246" s="14">
        <f t="shared" si="998"/>
        <v>6.0289999999999999</v>
      </c>
      <c r="E2246" s="14">
        <f t="shared" si="998"/>
        <v>6</v>
      </c>
      <c r="F2246" s="14">
        <f t="shared" si="998"/>
        <v>8</v>
      </c>
      <c r="G2246" s="14">
        <f t="shared" si="998"/>
        <v>10</v>
      </c>
      <c r="H2246" s="14">
        <f t="shared" ref="H2246" si="999">H2248+H2249+H2250</f>
        <v>12</v>
      </c>
    </row>
    <row r="2247" spans="1:8" s="27" customFormat="1" ht="15.75" x14ac:dyDescent="0.25">
      <c r="A2247" s="20">
        <v>3</v>
      </c>
      <c r="B2247" s="21" t="s">
        <v>16</v>
      </c>
      <c r="C2247" s="14">
        <v>0</v>
      </c>
      <c r="D2247" s="14">
        <f>D2246/C2246*100</f>
        <v>144.23444976076556</v>
      </c>
      <c r="E2247" s="14">
        <f>E2246/D2246*100</f>
        <v>99.518991540885722</v>
      </c>
      <c r="F2247" s="14">
        <f>F2246/E2246*100</f>
        <v>133.33333333333331</v>
      </c>
      <c r="G2247" s="14">
        <f>G2246/F2246*100</f>
        <v>125</v>
      </c>
      <c r="H2247" s="14">
        <f>H2246/G2246*100</f>
        <v>120</v>
      </c>
    </row>
    <row r="2248" spans="1:8" s="27" customFormat="1" ht="15.75" x14ac:dyDescent="0.25">
      <c r="A2248" s="20">
        <v>4</v>
      </c>
      <c r="B2248" s="21" t="s">
        <v>17</v>
      </c>
      <c r="C2248" s="14">
        <v>4.18</v>
      </c>
      <c r="D2248" s="14">
        <v>6.0289999999999999</v>
      </c>
      <c r="E2248" s="14">
        <v>6</v>
      </c>
      <c r="F2248" s="14">
        <v>8</v>
      </c>
      <c r="G2248" s="14">
        <v>10</v>
      </c>
      <c r="H2248" s="14">
        <v>12</v>
      </c>
    </row>
    <row r="2249" spans="1:8" s="27" customFormat="1" ht="15.75" x14ac:dyDescent="0.25">
      <c r="A2249" s="20">
        <v>5</v>
      </c>
      <c r="B2249" s="21" t="s">
        <v>18</v>
      </c>
      <c r="C2249" s="14"/>
      <c r="D2249" s="14"/>
      <c r="E2249" s="14"/>
      <c r="F2249" s="14"/>
      <c r="G2249" s="14"/>
      <c r="H2249" s="14"/>
    </row>
    <row r="2250" spans="1:8" s="27" customFormat="1" ht="31.5" x14ac:dyDescent="0.25">
      <c r="A2250" s="20">
        <v>6</v>
      </c>
      <c r="B2250" s="21" t="s">
        <v>19</v>
      </c>
      <c r="C2250" s="14"/>
      <c r="D2250" s="14"/>
      <c r="E2250" s="14"/>
      <c r="F2250" s="14"/>
      <c r="G2250" s="14"/>
      <c r="H2250" s="14"/>
    </row>
    <row r="2251" spans="1:8" s="27" customFormat="1" ht="15.75" x14ac:dyDescent="0.25">
      <c r="A2251" s="20">
        <v>7</v>
      </c>
      <c r="B2251" s="21" t="s">
        <v>20</v>
      </c>
      <c r="C2251" s="14">
        <f t="shared" ref="C2251:G2251" si="1000">C2252+C2253+C2254</f>
        <v>45.106000000000002</v>
      </c>
      <c r="D2251" s="14">
        <f t="shared" si="1000"/>
        <v>38.002099999999999</v>
      </c>
      <c r="E2251" s="14">
        <f t="shared" si="1000"/>
        <v>43.209000000000003</v>
      </c>
      <c r="F2251" s="14">
        <f t="shared" si="1000"/>
        <v>33.844999999999999</v>
      </c>
      <c r="G2251" s="14">
        <f t="shared" si="1000"/>
        <v>33.844999999999999</v>
      </c>
      <c r="H2251" s="14">
        <f t="shared" ref="H2251" si="1001">H2252+H2253+H2254</f>
        <v>33.844999999999999</v>
      </c>
    </row>
    <row r="2252" spans="1:8" s="27" customFormat="1" ht="15.75" x14ac:dyDescent="0.25">
      <c r="A2252" s="20">
        <v>8</v>
      </c>
      <c r="B2252" s="21" t="s">
        <v>21</v>
      </c>
      <c r="C2252" s="14">
        <v>35.026000000000003</v>
      </c>
      <c r="D2252" s="14">
        <v>37.832000000000001</v>
      </c>
      <c r="E2252" s="14">
        <v>35.569000000000003</v>
      </c>
      <c r="F2252" s="14">
        <v>33.844999999999999</v>
      </c>
      <c r="G2252" s="14">
        <v>33.844999999999999</v>
      </c>
      <c r="H2252" s="14">
        <v>33.844999999999999</v>
      </c>
    </row>
    <row r="2253" spans="1:8" s="27" customFormat="1" ht="15.75" x14ac:dyDescent="0.25">
      <c r="A2253" s="20">
        <v>9</v>
      </c>
      <c r="B2253" s="21" t="s">
        <v>22</v>
      </c>
      <c r="C2253" s="14">
        <v>10.08</v>
      </c>
      <c r="D2253" s="14">
        <v>0.1701</v>
      </c>
      <c r="E2253" s="14">
        <v>7.64</v>
      </c>
      <c r="F2253" s="14">
        <v>0</v>
      </c>
      <c r="G2253" s="14">
        <v>0</v>
      </c>
      <c r="H2253" s="14">
        <v>0</v>
      </c>
    </row>
    <row r="2254" spans="1:8" s="27" customFormat="1" ht="31.5" x14ac:dyDescent="0.25">
      <c r="A2254" s="20">
        <v>10</v>
      </c>
      <c r="B2254" s="21" t="s">
        <v>23</v>
      </c>
      <c r="C2254" s="14"/>
      <c r="D2254" s="14"/>
      <c r="E2254" s="14"/>
      <c r="F2254" s="14"/>
      <c r="G2254" s="14"/>
      <c r="H2254" s="14"/>
    </row>
    <row r="2255" spans="1:8" s="27" customFormat="1" ht="31.5" x14ac:dyDescent="0.25">
      <c r="A2255" s="20">
        <v>11</v>
      </c>
      <c r="B2255" s="21" t="s">
        <v>24</v>
      </c>
      <c r="C2255" s="14"/>
      <c r="D2255" s="14"/>
      <c r="E2255" s="14"/>
      <c r="F2255" s="14"/>
      <c r="G2255" s="14"/>
      <c r="H2255" s="14"/>
    </row>
    <row r="2256" spans="1:8" s="27" customFormat="1" ht="47.25" x14ac:dyDescent="0.25">
      <c r="A2256" s="20">
        <v>12</v>
      </c>
      <c r="B2256" s="21" t="s">
        <v>25</v>
      </c>
      <c r="C2256" s="14"/>
      <c r="D2256" s="14"/>
      <c r="E2256" s="14"/>
      <c r="F2256" s="14"/>
      <c r="G2256" s="14"/>
      <c r="H2256" s="14"/>
    </row>
    <row r="2257" spans="1:8" s="27" customFormat="1" ht="15.75" x14ac:dyDescent="0.25">
      <c r="A2257" s="20">
        <v>13</v>
      </c>
      <c r="B2257" s="21" t="s">
        <v>26</v>
      </c>
      <c r="C2257" s="14">
        <v>47.314599999999999</v>
      </c>
      <c r="D2257" s="14">
        <v>42.722000000000001</v>
      </c>
      <c r="E2257" s="14">
        <v>49.209000000000003</v>
      </c>
      <c r="F2257" s="14">
        <v>41.844999999999999</v>
      </c>
      <c r="G2257" s="14">
        <v>43.844999999999999</v>
      </c>
      <c r="H2257" s="14">
        <v>45.844999999999999</v>
      </c>
    </row>
    <row r="2258" spans="1:8" s="27" customFormat="1" ht="15.75" x14ac:dyDescent="0.25">
      <c r="A2258" s="20">
        <v>14</v>
      </c>
      <c r="B2258" s="21" t="s">
        <v>16</v>
      </c>
      <c r="C2258" s="14">
        <v>0</v>
      </c>
      <c r="D2258" s="14">
        <f>D2257/C2257*100</f>
        <v>90.293482350056863</v>
      </c>
      <c r="E2258" s="14">
        <f>E2257/D2257*100</f>
        <v>115.18421422218061</v>
      </c>
      <c r="F2258" s="14">
        <f>F2257/E2257*100</f>
        <v>85.035257778048717</v>
      </c>
      <c r="G2258" s="14">
        <f>G2257/F2257*100</f>
        <v>104.77954355359063</v>
      </c>
      <c r="H2258" s="14">
        <f>H2257/G2257*100</f>
        <v>104.56152354886532</v>
      </c>
    </row>
    <row r="2259" spans="1:8" s="27" customFormat="1" ht="15.75" x14ac:dyDescent="0.25">
      <c r="A2259" s="33"/>
      <c r="B2259" s="28" t="s">
        <v>155</v>
      </c>
      <c r="C2259" s="14"/>
      <c r="D2259" s="14"/>
      <c r="E2259" s="14"/>
      <c r="F2259" s="14"/>
      <c r="G2259" s="14"/>
      <c r="H2259" s="14"/>
    </row>
    <row r="2260" spans="1:8" s="27" customFormat="1" ht="15.75" x14ac:dyDescent="0.25">
      <c r="A2260" s="20">
        <v>1</v>
      </c>
      <c r="B2260" s="21" t="s">
        <v>13</v>
      </c>
      <c r="C2260" s="14">
        <f t="shared" ref="C2260:G2260" si="1002">C2261+C2266</f>
        <v>47.728000000000002</v>
      </c>
      <c r="D2260" s="14">
        <f t="shared" si="1002"/>
        <v>47.234200000000001</v>
      </c>
      <c r="E2260" s="14">
        <f t="shared" si="1002"/>
        <v>41.328000000000003</v>
      </c>
      <c r="F2260" s="14">
        <f t="shared" si="1002"/>
        <v>41.741</v>
      </c>
      <c r="G2260" s="14">
        <f t="shared" si="1002"/>
        <v>43.741</v>
      </c>
      <c r="H2260" s="14">
        <f t="shared" ref="H2260" si="1003">H2261+H2266</f>
        <v>45.741</v>
      </c>
    </row>
    <row r="2261" spans="1:8" s="27" customFormat="1" ht="15.75" x14ac:dyDescent="0.25">
      <c r="A2261" s="20">
        <v>2</v>
      </c>
      <c r="B2261" s="21" t="s">
        <v>15</v>
      </c>
      <c r="C2261" s="14">
        <f t="shared" ref="C2261:G2261" si="1004">C2263+C2264+C2265</f>
        <v>5.452</v>
      </c>
      <c r="D2261" s="14">
        <f t="shared" si="1004"/>
        <v>6.5060000000000002</v>
      </c>
      <c r="E2261" s="14">
        <f t="shared" si="1004"/>
        <v>8</v>
      </c>
      <c r="F2261" s="14">
        <f t="shared" si="1004"/>
        <v>8</v>
      </c>
      <c r="G2261" s="14">
        <f t="shared" si="1004"/>
        <v>10</v>
      </c>
      <c r="H2261" s="14">
        <f t="shared" ref="H2261" si="1005">H2263+H2264+H2265</f>
        <v>12</v>
      </c>
    </row>
    <row r="2262" spans="1:8" s="27" customFormat="1" ht="15.75" x14ac:dyDescent="0.25">
      <c r="A2262" s="20">
        <v>3</v>
      </c>
      <c r="B2262" s="21" t="s">
        <v>16</v>
      </c>
      <c r="C2262" s="14">
        <v>0</v>
      </c>
      <c r="D2262" s="14">
        <f>D2261/C2261*100</f>
        <v>119.33235509904623</v>
      </c>
      <c r="E2262" s="14">
        <f>E2261/D2261*100</f>
        <v>122.96341838303104</v>
      </c>
      <c r="F2262" s="14">
        <f>F2261/E2261*100</f>
        <v>100</v>
      </c>
      <c r="G2262" s="14">
        <f>G2261/F2261*100</f>
        <v>125</v>
      </c>
      <c r="H2262" s="14">
        <f>H2261/G2261*100</f>
        <v>120</v>
      </c>
    </row>
    <row r="2263" spans="1:8" s="27" customFormat="1" ht="15.75" x14ac:dyDescent="0.25">
      <c r="A2263" s="20">
        <v>4</v>
      </c>
      <c r="B2263" s="21" t="s">
        <v>17</v>
      </c>
      <c r="C2263" s="14">
        <v>5.452</v>
      </c>
      <c r="D2263" s="14">
        <v>6.5060000000000002</v>
      </c>
      <c r="E2263" s="14">
        <v>8</v>
      </c>
      <c r="F2263" s="14">
        <v>8</v>
      </c>
      <c r="G2263" s="14">
        <v>10</v>
      </c>
      <c r="H2263" s="14">
        <v>12</v>
      </c>
    </row>
    <row r="2264" spans="1:8" s="27" customFormat="1" ht="15.75" x14ac:dyDescent="0.25">
      <c r="A2264" s="20">
        <v>5</v>
      </c>
      <c r="B2264" s="21" t="s">
        <v>18</v>
      </c>
      <c r="C2264" s="14"/>
      <c r="D2264" s="14"/>
      <c r="E2264" s="14"/>
      <c r="F2264" s="14"/>
      <c r="G2264" s="14"/>
      <c r="H2264" s="14"/>
    </row>
    <row r="2265" spans="1:8" s="27" customFormat="1" ht="31.5" x14ac:dyDescent="0.25">
      <c r="A2265" s="20">
        <v>6</v>
      </c>
      <c r="B2265" s="21" t="s">
        <v>19</v>
      </c>
      <c r="C2265" s="14"/>
      <c r="D2265" s="14"/>
      <c r="E2265" s="14"/>
      <c r="F2265" s="14"/>
      <c r="G2265" s="14"/>
      <c r="H2265" s="14"/>
    </row>
    <row r="2266" spans="1:8" s="27" customFormat="1" ht="15.75" x14ac:dyDescent="0.25">
      <c r="A2266" s="20">
        <v>7</v>
      </c>
      <c r="B2266" s="21" t="s">
        <v>20</v>
      </c>
      <c r="C2266" s="14">
        <f t="shared" ref="C2266:G2266" si="1006">C2267+C2268+C2269</f>
        <v>42.276000000000003</v>
      </c>
      <c r="D2266" s="14">
        <f t="shared" si="1006"/>
        <v>40.728200000000001</v>
      </c>
      <c r="E2266" s="14">
        <f t="shared" si="1006"/>
        <v>33.328000000000003</v>
      </c>
      <c r="F2266" s="14">
        <f t="shared" si="1006"/>
        <v>33.741</v>
      </c>
      <c r="G2266" s="14">
        <f t="shared" si="1006"/>
        <v>33.741</v>
      </c>
      <c r="H2266" s="14">
        <f t="shared" ref="H2266" si="1007">H2267+H2268+H2269</f>
        <v>33.741</v>
      </c>
    </row>
    <row r="2267" spans="1:8" s="27" customFormat="1" ht="15.75" x14ac:dyDescent="0.25">
      <c r="A2267" s="20">
        <v>8</v>
      </c>
      <c r="B2267" s="21" t="s">
        <v>21</v>
      </c>
      <c r="C2267" s="14">
        <v>34.776000000000003</v>
      </c>
      <c r="D2267" s="14">
        <v>37.954000000000001</v>
      </c>
      <c r="E2267" s="14">
        <v>33.328000000000003</v>
      </c>
      <c r="F2267" s="14">
        <v>33.741</v>
      </c>
      <c r="G2267" s="14">
        <v>33.741</v>
      </c>
      <c r="H2267" s="14">
        <v>33.741</v>
      </c>
    </row>
    <row r="2268" spans="1:8" s="27" customFormat="1" ht="15.75" x14ac:dyDescent="0.25">
      <c r="A2268" s="20">
        <v>9</v>
      </c>
      <c r="B2268" s="21" t="s">
        <v>22</v>
      </c>
      <c r="C2268" s="14">
        <v>7.5</v>
      </c>
      <c r="D2268" s="14">
        <v>2.7742</v>
      </c>
      <c r="E2268" s="14">
        <v>0</v>
      </c>
      <c r="F2268" s="14">
        <v>0</v>
      </c>
      <c r="G2268" s="14">
        <v>0</v>
      </c>
      <c r="H2268" s="14">
        <v>0</v>
      </c>
    </row>
    <row r="2269" spans="1:8" s="27" customFormat="1" ht="31.5" x14ac:dyDescent="0.25">
      <c r="A2269" s="20">
        <v>10</v>
      </c>
      <c r="B2269" s="21" t="s">
        <v>23</v>
      </c>
      <c r="C2269" s="14"/>
      <c r="D2269" s="14"/>
      <c r="E2269" s="14"/>
      <c r="F2269" s="14"/>
      <c r="G2269" s="14"/>
      <c r="H2269" s="14"/>
    </row>
    <row r="2270" spans="1:8" s="27" customFormat="1" ht="31.5" x14ac:dyDescent="0.25">
      <c r="A2270" s="20">
        <v>11</v>
      </c>
      <c r="B2270" s="21" t="s">
        <v>24</v>
      </c>
      <c r="C2270" s="14"/>
      <c r="D2270" s="14"/>
      <c r="E2270" s="14"/>
      <c r="F2270" s="14"/>
      <c r="G2270" s="14"/>
      <c r="H2270" s="14"/>
    </row>
    <row r="2271" spans="1:8" s="27" customFormat="1" ht="47.25" x14ac:dyDescent="0.25">
      <c r="A2271" s="20">
        <v>12</v>
      </c>
      <c r="B2271" s="21" t="s">
        <v>25</v>
      </c>
      <c r="C2271" s="14"/>
      <c r="D2271" s="14"/>
      <c r="E2271" s="14"/>
      <c r="F2271" s="14"/>
      <c r="G2271" s="14"/>
      <c r="H2271" s="14"/>
    </row>
    <row r="2272" spans="1:8" s="27" customFormat="1" ht="15.75" x14ac:dyDescent="0.25">
      <c r="A2272" s="20">
        <v>13</v>
      </c>
      <c r="B2272" s="21" t="s">
        <v>26</v>
      </c>
      <c r="C2272" s="14">
        <v>45.429099999999998</v>
      </c>
      <c r="D2272" s="14">
        <v>46.095199999999998</v>
      </c>
      <c r="E2272" s="14">
        <v>41.328000000000003</v>
      </c>
      <c r="F2272" s="14">
        <v>41.741</v>
      </c>
      <c r="G2272" s="14">
        <v>43.741</v>
      </c>
      <c r="H2272" s="14">
        <v>45.741</v>
      </c>
    </row>
    <row r="2273" spans="1:8" s="27" customFormat="1" ht="15.75" x14ac:dyDescent="0.25">
      <c r="A2273" s="20">
        <v>14</v>
      </c>
      <c r="B2273" s="21" t="s">
        <v>16</v>
      </c>
      <c r="C2273" s="14">
        <v>0</v>
      </c>
      <c r="D2273" s="14">
        <f>D2272/C2272*100</f>
        <v>101.46624080160073</v>
      </c>
      <c r="E2273" s="14">
        <f>E2272/D2272*100</f>
        <v>89.65792533712839</v>
      </c>
      <c r="F2273" s="14">
        <f>F2272/E2272*100</f>
        <v>100.99932249322492</v>
      </c>
      <c r="G2273" s="14">
        <f>G2272/F2272*100</f>
        <v>104.79145204954361</v>
      </c>
      <c r="H2273" s="14">
        <f>H2272/G2272*100</f>
        <v>104.57236917308703</v>
      </c>
    </row>
    <row r="2274" spans="1:8" s="27" customFormat="1" ht="15.75" x14ac:dyDescent="0.25">
      <c r="A2274" s="33"/>
      <c r="B2274" s="28" t="s">
        <v>156</v>
      </c>
      <c r="C2274" s="14"/>
      <c r="D2274" s="14"/>
      <c r="E2274" s="14"/>
      <c r="F2274" s="14"/>
      <c r="G2274" s="14"/>
      <c r="H2274" s="14"/>
    </row>
    <row r="2275" spans="1:8" s="27" customFormat="1" ht="15.75" x14ac:dyDescent="0.25">
      <c r="A2275" s="20">
        <v>1</v>
      </c>
      <c r="B2275" s="21" t="s">
        <v>13</v>
      </c>
      <c r="C2275" s="14">
        <f t="shared" ref="C2275:G2275" si="1008">C2276+C2281</f>
        <v>35.150000000000006</v>
      </c>
      <c r="D2275" s="14">
        <f t="shared" si="1008"/>
        <v>48.929499999999997</v>
      </c>
      <c r="E2275" s="14">
        <f t="shared" si="1008"/>
        <v>37.081000000000003</v>
      </c>
      <c r="F2275" s="14">
        <f t="shared" si="1008"/>
        <v>41.384</v>
      </c>
      <c r="G2275" s="14">
        <f t="shared" si="1008"/>
        <v>43.384</v>
      </c>
      <c r="H2275" s="14">
        <f t="shared" ref="H2275" si="1009">H2276+H2281</f>
        <v>43.384</v>
      </c>
    </row>
    <row r="2276" spans="1:8" s="27" customFormat="1" ht="15.75" x14ac:dyDescent="0.25">
      <c r="A2276" s="20">
        <v>2</v>
      </c>
      <c r="B2276" s="21" t="s">
        <v>15</v>
      </c>
      <c r="C2276" s="14">
        <f t="shared" ref="C2276:G2276" si="1010">C2278+C2279+C2280</f>
        <v>2.9470000000000001</v>
      </c>
      <c r="D2276" s="14">
        <f t="shared" si="1010"/>
        <v>8.4077000000000002</v>
      </c>
      <c r="E2276" s="14">
        <f t="shared" si="1010"/>
        <v>6</v>
      </c>
      <c r="F2276" s="14">
        <f t="shared" si="1010"/>
        <v>10</v>
      </c>
      <c r="G2276" s="14">
        <f t="shared" si="1010"/>
        <v>12</v>
      </c>
      <c r="H2276" s="14">
        <f t="shared" ref="H2276" si="1011">H2278+H2279+H2280</f>
        <v>12</v>
      </c>
    </row>
    <row r="2277" spans="1:8" s="27" customFormat="1" ht="15.75" x14ac:dyDescent="0.25">
      <c r="A2277" s="20">
        <v>3</v>
      </c>
      <c r="B2277" s="21" t="s">
        <v>16</v>
      </c>
      <c r="C2277" s="14">
        <v>0</v>
      </c>
      <c r="D2277" s="14">
        <f>D2276/C2276*100</f>
        <v>285.29691211401428</v>
      </c>
      <c r="E2277" s="14">
        <f>E2276/D2276*100</f>
        <v>71.363155202968713</v>
      </c>
      <c r="F2277" s="14">
        <f>F2276/E2276*100</f>
        <v>166.66666666666669</v>
      </c>
      <c r="G2277" s="14">
        <f>G2276/F2276*100</f>
        <v>120</v>
      </c>
      <c r="H2277" s="14">
        <f>H2276/G2276*100</f>
        <v>100</v>
      </c>
    </row>
    <row r="2278" spans="1:8" s="27" customFormat="1" ht="15.75" x14ac:dyDescent="0.25">
      <c r="A2278" s="20">
        <v>4</v>
      </c>
      <c r="B2278" s="21" t="s">
        <v>17</v>
      </c>
      <c r="C2278" s="14">
        <v>2.9470000000000001</v>
      </c>
      <c r="D2278" s="14">
        <v>8.4077000000000002</v>
      </c>
      <c r="E2278" s="14">
        <v>6</v>
      </c>
      <c r="F2278" s="14">
        <v>10</v>
      </c>
      <c r="G2278" s="14">
        <v>12</v>
      </c>
      <c r="H2278" s="14">
        <v>12</v>
      </c>
    </row>
    <row r="2279" spans="1:8" s="27" customFormat="1" ht="15.75" x14ac:dyDescent="0.25">
      <c r="A2279" s="20">
        <v>5</v>
      </c>
      <c r="B2279" s="21" t="s">
        <v>18</v>
      </c>
      <c r="C2279" s="14"/>
      <c r="D2279" s="14"/>
      <c r="E2279" s="14"/>
      <c r="F2279" s="14"/>
      <c r="G2279" s="14"/>
      <c r="H2279" s="14"/>
    </row>
    <row r="2280" spans="1:8" s="27" customFormat="1" ht="31.5" x14ac:dyDescent="0.25">
      <c r="A2280" s="20">
        <v>6</v>
      </c>
      <c r="B2280" s="21" t="s">
        <v>19</v>
      </c>
      <c r="C2280" s="14"/>
      <c r="D2280" s="14"/>
      <c r="E2280" s="14"/>
      <c r="F2280" s="14"/>
      <c r="G2280" s="14"/>
      <c r="H2280" s="14"/>
    </row>
    <row r="2281" spans="1:8" s="27" customFormat="1" ht="15.75" x14ac:dyDescent="0.25">
      <c r="A2281" s="20">
        <v>7</v>
      </c>
      <c r="B2281" s="21" t="s">
        <v>20</v>
      </c>
      <c r="C2281" s="14">
        <f t="shared" ref="C2281:G2281" si="1012">C2282+C2283+C2284</f>
        <v>32.203000000000003</v>
      </c>
      <c r="D2281" s="14">
        <f t="shared" si="1012"/>
        <v>40.521799999999999</v>
      </c>
      <c r="E2281" s="14">
        <f t="shared" si="1012"/>
        <v>31.081</v>
      </c>
      <c r="F2281" s="14">
        <f t="shared" si="1012"/>
        <v>31.384</v>
      </c>
      <c r="G2281" s="14">
        <f t="shared" si="1012"/>
        <v>31.384</v>
      </c>
      <c r="H2281" s="14">
        <f t="shared" ref="H2281" si="1013">H2282+H2283+H2284</f>
        <v>31.384</v>
      </c>
    </row>
    <row r="2282" spans="1:8" s="27" customFormat="1" ht="15.75" x14ac:dyDescent="0.25">
      <c r="A2282" s="20">
        <v>8</v>
      </c>
      <c r="B2282" s="21" t="s">
        <v>21</v>
      </c>
      <c r="C2282" s="14">
        <v>31.803000000000001</v>
      </c>
      <c r="D2282" s="14">
        <v>33.97</v>
      </c>
      <c r="E2282" s="14">
        <v>31.081</v>
      </c>
      <c r="F2282" s="14">
        <v>31.384</v>
      </c>
      <c r="G2282" s="14">
        <v>31.384</v>
      </c>
      <c r="H2282" s="14">
        <v>31.384</v>
      </c>
    </row>
    <row r="2283" spans="1:8" s="27" customFormat="1" ht="15.75" x14ac:dyDescent="0.25">
      <c r="A2283" s="20">
        <v>9</v>
      </c>
      <c r="B2283" s="21" t="s">
        <v>22</v>
      </c>
      <c r="C2283" s="14">
        <v>0.4</v>
      </c>
      <c r="D2283" s="14">
        <v>6.5518000000000001</v>
      </c>
      <c r="E2283" s="14">
        <v>0</v>
      </c>
      <c r="F2283" s="14">
        <v>0</v>
      </c>
      <c r="G2283" s="14">
        <v>0</v>
      </c>
      <c r="H2283" s="14">
        <v>0</v>
      </c>
    </row>
    <row r="2284" spans="1:8" s="27" customFormat="1" ht="31.5" x14ac:dyDescent="0.25">
      <c r="A2284" s="20">
        <v>10</v>
      </c>
      <c r="B2284" s="21" t="s">
        <v>23</v>
      </c>
      <c r="C2284" s="14"/>
      <c r="D2284" s="14"/>
      <c r="E2284" s="14"/>
      <c r="F2284" s="14"/>
      <c r="G2284" s="14"/>
      <c r="H2284" s="14"/>
    </row>
    <row r="2285" spans="1:8" s="27" customFormat="1" ht="31.5" x14ac:dyDescent="0.25">
      <c r="A2285" s="20">
        <v>11</v>
      </c>
      <c r="B2285" s="21" t="s">
        <v>24</v>
      </c>
      <c r="C2285" s="14"/>
      <c r="D2285" s="14"/>
      <c r="E2285" s="14"/>
      <c r="F2285" s="14"/>
      <c r="G2285" s="14"/>
      <c r="H2285" s="14"/>
    </row>
    <row r="2286" spans="1:8" s="27" customFormat="1" ht="47.25" x14ac:dyDescent="0.25">
      <c r="A2286" s="20">
        <v>12</v>
      </c>
      <c r="B2286" s="21" t="s">
        <v>25</v>
      </c>
      <c r="C2286" s="14"/>
      <c r="D2286" s="14"/>
      <c r="E2286" s="14"/>
      <c r="F2286" s="14"/>
      <c r="G2286" s="14"/>
      <c r="H2286" s="14"/>
    </row>
    <row r="2287" spans="1:8" s="27" customFormat="1" ht="15.75" x14ac:dyDescent="0.25">
      <c r="A2287" s="20">
        <v>13</v>
      </c>
      <c r="B2287" s="21" t="s">
        <v>26</v>
      </c>
      <c r="C2287" s="14">
        <v>33.357799999999997</v>
      </c>
      <c r="D2287" s="14">
        <v>43.929200000000002</v>
      </c>
      <c r="E2287" s="14">
        <v>37.081000000000003</v>
      </c>
      <c r="F2287" s="14">
        <v>41.384</v>
      </c>
      <c r="G2287" s="14">
        <v>43.384</v>
      </c>
      <c r="H2287" s="14">
        <v>43.384</v>
      </c>
    </row>
    <row r="2288" spans="1:8" s="27" customFormat="1" ht="15.75" x14ac:dyDescent="0.25">
      <c r="A2288" s="20">
        <v>14</v>
      </c>
      <c r="B2288" s="21" t="s">
        <v>16</v>
      </c>
      <c r="C2288" s="14">
        <v>0</v>
      </c>
      <c r="D2288" s="14">
        <f>D2287/C2287*100</f>
        <v>131.69093885088347</v>
      </c>
      <c r="E2288" s="14">
        <f>E2287/D2287*100</f>
        <v>84.410824690638577</v>
      </c>
      <c r="F2288" s="14">
        <f>F2287/E2287*100</f>
        <v>111.60432566543513</v>
      </c>
      <c r="G2288" s="14">
        <f>G2287/F2287*100</f>
        <v>104.83278561763001</v>
      </c>
      <c r="H2288" s="14">
        <f>H2287/G2287*100</f>
        <v>100</v>
      </c>
    </row>
    <row r="2289" spans="1:8" s="27" customFormat="1" ht="31.5" x14ac:dyDescent="0.25">
      <c r="A2289" s="33"/>
      <c r="B2289" s="28" t="s">
        <v>157</v>
      </c>
      <c r="C2289" s="14"/>
      <c r="D2289" s="14"/>
      <c r="E2289" s="14"/>
      <c r="F2289" s="14"/>
      <c r="G2289" s="14"/>
      <c r="H2289" s="14"/>
    </row>
    <row r="2290" spans="1:8" s="27" customFormat="1" ht="15.75" x14ac:dyDescent="0.25">
      <c r="A2290" s="20">
        <v>1</v>
      </c>
      <c r="B2290" s="21" t="s">
        <v>13</v>
      </c>
      <c r="C2290" s="14">
        <f t="shared" ref="C2290:G2290" si="1014">C2291+C2296</f>
        <v>221.20599999999999</v>
      </c>
      <c r="D2290" s="14">
        <f t="shared" si="1014"/>
        <v>409.66399999999999</v>
      </c>
      <c r="E2290" s="14">
        <f t="shared" si="1014"/>
        <v>162.321</v>
      </c>
      <c r="F2290" s="14">
        <f t="shared" si="1014"/>
        <v>267.61199999999997</v>
      </c>
      <c r="G2290" s="14">
        <f t="shared" si="1014"/>
        <v>287.61199999999997</v>
      </c>
      <c r="H2290" s="14">
        <f t="shared" ref="H2290" si="1015">H2291+H2296</f>
        <v>317.61199999999997</v>
      </c>
    </row>
    <row r="2291" spans="1:8" s="27" customFormat="1" ht="15.75" x14ac:dyDescent="0.25">
      <c r="A2291" s="20">
        <v>2</v>
      </c>
      <c r="B2291" s="21" t="s">
        <v>15</v>
      </c>
      <c r="C2291" s="14">
        <f t="shared" ref="C2291:G2291" si="1016">C2293+C2294+C2295</f>
        <v>51.421999999999997</v>
      </c>
      <c r="D2291" s="14">
        <f t="shared" si="1016"/>
        <v>80.435000000000002</v>
      </c>
      <c r="E2291" s="14">
        <f t="shared" si="1016"/>
        <v>90</v>
      </c>
      <c r="F2291" s="14">
        <f t="shared" si="1016"/>
        <v>130</v>
      </c>
      <c r="G2291" s="14">
        <f t="shared" si="1016"/>
        <v>150</v>
      </c>
      <c r="H2291" s="14">
        <f t="shared" ref="H2291" si="1017">H2293+H2294+H2295</f>
        <v>180</v>
      </c>
    </row>
    <row r="2292" spans="1:8" s="27" customFormat="1" ht="15.75" x14ac:dyDescent="0.25">
      <c r="A2292" s="20">
        <v>3</v>
      </c>
      <c r="B2292" s="21" t="s">
        <v>16</v>
      </c>
      <c r="C2292" s="14">
        <v>0</v>
      </c>
      <c r="D2292" s="14">
        <f>D2291/C2291*100</f>
        <v>156.4213760647194</v>
      </c>
      <c r="E2292" s="14">
        <f>E2291/D2291*100</f>
        <v>111.89158948219058</v>
      </c>
      <c r="F2292" s="14">
        <f>F2291/E2291*100</f>
        <v>144.44444444444443</v>
      </c>
      <c r="G2292" s="14">
        <f>G2291/F2291*100</f>
        <v>115.38461538461537</v>
      </c>
      <c r="H2292" s="14">
        <f>H2291/G2291*100</f>
        <v>120</v>
      </c>
    </row>
    <row r="2293" spans="1:8" s="27" customFormat="1" ht="15.75" x14ac:dyDescent="0.25">
      <c r="A2293" s="20">
        <v>4</v>
      </c>
      <c r="B2293" s="21" t="s">
        <v>17</v>
      </c>
      <c r="C2293" s="14">
        <v>51.421999999999997</v>
      </c>
      <c r="D2293" s="14">
        <v>80.435000000000002</v>
      </c>
      <c r="E2293" s="14">
        <v>90</v>
      </c>
      <c r="F2293" s="14">
        <v>130</v>
      </c>
      <c r="G2293" s="14">
        <v>150</v>
      </c>
      <c r="H2293" s="14">
        <v>180</v>
      </c>
    </row>
    <row r="2294" spans="1:8" s="27" customFormat="1" ht="15.75" x14ac:dyDescent="0.25">
      <c r="A2294" s="20">
        <v>5</v>
      </c>
      <c r="B2294" s="21" t="s">
        <v>18</v>
      </c>
      <c r="C2294" s="14"/>
      <c r="D2294" s="14"/>
      <c r="E2294" s="14"/>
      <c r="F2294" s="14"/>
      <c r="G2294" s="14"/>
      <c r="H2294" s="14"/>
    </row>
    <row r="2295" spans="1:8" s="27" customFormat="1" ht="31.5" x14ac:dyDescent="0.25">
      <c r="A2295" s="20">
        <v>6</v>
      </c>
      <c r="B2295" s="21" t="s">
        <v>19</v>
      </c>
      <c r="C2295" s="14"/>
      <c r="D2295" s="14"/>
      <c r="E2295" s="14"/>
      <c r="F2295" s="14"/>
      <c r="G2295" s="14"/>
      <c r="H2295" s="14"/>
    </row>
    <row r="2296" spans="1:8" s="27" customFormat="1" ht="15.75" x14ac:dyDescent="0.25">
      <c r="A2296" s="20">
        <v>7</v>
      </c>
      <c r="B2296" s="21" t="s">
        <v>20</v>
      </c>
      <c r="C2296" s="14">
        <f t="shared" ref="C2296:G2296" si="1018">C2297+C2298+C2299</f>
        <v>169.78399999999999</v>
      </c>
      <c r="D2296" s="14">
        <f t="shared" si="1018"/>
        <v>329.22899999999998</v>
      </c>
      <c r="E2296" s="14">
        <f t="shared" si="1018"/>
        <v>72.320999999999998</v>
      </c>
      <c r="F2296" s="14">
        <f t="shared" si="1018"/>
        <v>137.61199999999999</v>
      </c>
      <c r="G2296" s="14">
        <f t="shared" si="1018"/>
        <v>137.61199999999999</v>
      </c>
      <c r="H2296" s="14">
        <f t="shared" ref="H2296" si="1019">H2297+H2298+H2299</f>
        <v>137.61199999999999</v>
      </c>
    </row>
    <row r="2297" spans="1:8" s="27" customFormat="1" ht="15.75" x14ac:dyDescent="0.25">
      <c r="A2297" s="20">
        <v>8</v>
      </c>
      <c r="B2297" s="21" t="s">
        <v>21</v>
      </c>
      <c r="C2297" s="14">
        <v>152.25700000000001</v>
      </c>
      <c r="D2297" s="14">
        <v>151.98699999999999</v>
      </c>
      <c r="E2297" s="14">
        <v>72.320999999999998</v>
      </c>
      <c r="F2297" s="14">
        <v>137.61199999999999</v>
      </c>
      <c r="G2297" s="14">
        <v>137.61199999999999</v>
      </c>
      <c r="H2297" s="14">
        <v>137.61199999999999</v>
      </c>
    </row>
    <row r="2298" spans="1:8" s="27" customFormat="1" ht="15.75" x14ac:dyDescent="0.25">
      <c r="A2298" s="20">
        <v>9</v>
      </c>
      <c r="B2298" s="21" t="s">
        <v>22</v>
      </c>
      <c r="C2298" s="14">
        <v>17.527000000000001</v>
      </c>
      <c r="D2298" s="14">
        <v>177.24199999999999</v>
      </c>
      <c r="E2298" s="14">
        <v>0</v>
      </c>
      <c r="F2298" s="14">
        <v>0</v>
      </c>
      <c r="G2298" s="14">
        <v>0</v>
      </c>
      <c r="H2298" s="14">
        <v>0</v>
      </c>
    </row>
    <row r="2299" spans="1:8" s="27" customFormat="1" ht="31.5" x14ac:dyDescent="0.25">
      <c r="A2299" s="20">
        <v>10</v>
      </c>
      <c r="B2299" s="21" t="s">
        <v>23</v>
      </c>
      <c r="C2299" s="14"/>
      <c r="D2299" s="14"/>
      <c r="E2299" s="14"/>
      <c r="F2299" s="14"/>
      <c r="G2299" s="14"/>
      <c r="H2299" s="14"/>
    </row>
    <row r="2300" spans="1:8" s="27" customFormat="1" ht="31.5" x14ac:dyDescent="0.25">
      <c r="A2300" s="20">
        <v>11</v>
      </c>
      <c r="B2300" s="21" t="s">
        <v>24</v>
      </c>
      <c r="C2300" s="14"/>
      <c r="D2300" s="14"/>
      <c r="E2300" s="14"/>
      <c r="F2300" s="14"/>
      <c r="G2300" s="14"/>
      <c r="H2300" s="14"/>
    </row>
    <row r="2301" spans="1:8" s="27" customFormat="1" ht="47.25" x14ac:dyDescent="0.25">
      <c r="A2301" s="20">
        <v>12</v>
      </c>
      <c r="B2301" s="21" t="s">
        <v>25</v>
      </c>
      <c r="C2301" s="14"/>
      <c r="D2301" s="14"/>
      <c r="E2301" s="14"/>
      <c r="F2301" s="14"/>
      <c r="G2301" s="14"/>
      <c r="H2301" s="14"/>
    </row>
    <row r="2302" spans="1:8" s="27" customFormat="1" ht="15.75" x14ac:dyDescent="0.25">
      <c r="A2302" s="20">
        <v>13</v>
      </c>
      <c r="B2302" s="21" t="s">
        <v>26</v>
      </c>
      <c r="C2302" s="14">
        <v>199.92869999999999</v>
      </c>
      <c r="D2302" s="14">
        <v>433.45800000000003</v>
      </c>
      <c r="E2302" s="14">
        <v>162.321</v>
      </c>
      <c r="F2302" s="14">
        <v>267.61200000000002</v>
      </c>
      <c r="G2302" s="14">
        <v>287.61200000000002</v>
      </c>
      <c r="H2302" s="14">
        <v>317.61200000000002</v>
      </c>
    </row>
    <row r="2303" spans="1:8" s="27" customFormat="1" ht="15.75" x14ac:dyDescent="0.25">
      <c r="A2303" s="20">
        <v>14</v>
      </c>
      <c r="B2303" s="21" t="s">
        <v>16</v>
      </c>
      <c r="C2303" s="14">
        <v>0</v>
      </c>
      <c r="D2303" s="14">
        <f>D2302/C2302*100</f>
        <v>216.80629144289944</v>
      </c>
      <c r="E2303" s="14">
        <f>E2302/D2302*100</f>
        <v>37.447918829505973</v>
      </c>
      <c r="F2303" s="14">
        <f>F2302/E2302*100</f>
        <v>164.86591383739628</v>
      </c>
      <c r="G2303" s="14">
        <f>G2302/F2302*100</f>
        <v>107.47350641974201</v>
      </c>
      <c r="H2303" s="14">
        <f>H2302/G2302*100</f>
        <v>110.43071916331724</v>
      </c>
    </row>
    <row r="2304" spans="1:8" s="27" customFormat="1" ht="15.75" x14ac:dyDescent="0.25">
      <c r="A2304" s="33"/>
      <c r="B2304" s="28" t="s">
        <v>158</v>
      </c>
      <c r="C2304" s="14"/>
      <c r="D2304" s="14"/>
      <c r="E2304" s="14"/>
      <c r="F2304" s="14"/>
      <c r="G2304" s="14"/>
      <c r="H2304" s="14"/>
    </row>
    <row r="2305" spans="1:8" s="27" customFormat="1" ht="15.75" x14ac:dyDescent="0.25">
      <c r="A2305" s="20">
        <v>1</v>
      </c>
      <c r="B2305" s="21" t="s">
        <v>13</v>
      </c>
      <c r="C2305" s="14">
        <f t="shared" ref="C2305:G2305" si="1020">C2306+C2311</f>
        <v>38.658999999999999</v>
      </c>
      <c r="D2305" s="14">
        <f t="shared" si="1020"/>
        <v>56.691000000000003</v>
      </c>
      <c r="E2305" s="14">
        <f t="shared" si="1020"/>
        <v>41.052</v>
      </c>
      <c r="F2305" s="14">
        <f t="shared" si="1020"/>
        <v>42.012</v>
      </c>
      <c r="G2305" s="14">
        <f t="shared" si="1020"/>
        <v>42.012</v>
      </c>
      <c r="H2305" s="14">
        <f t="shared" ref="H2305" si="1021">H2306+H2311</f>
        <v>44.012</v>
      </c>
    </row>
    <row r="2306" spans="1:8" s="27" customFormat="1" ht="15.75" x14ac:dyDescent="0.25">
      <c r="A2306" s="20">
        <v>2</v>
      </c>
      <c r="B2306" s="21" t="s">
        <v>15</v>
      </c>
      <c r="C2306" s="14">
        <f t="shared" ref="C2306:G2306" si="1022">C2308+C2309+C2310</f>
        <v>6.67</v>
      </c>
      <c r="D2306" s="14">
        <f t="shared" si="1022"/>
        <v>6.74</v>
      </c>
      <c r="E2306" s="14">
        <f t="shared" si="1022"/>
        <v>7.5</v>
      </c>
      <c r="F2306" s="14">
        <f t="shared" si="1022"/>
        <v>10</v>
      </c>
      <c r="G2306" s="14">
        <f t="shared" si="1022"/>
        <v>10</v>
      </c>
      <c r="H2306" s="14">
        <f t="shared" ref="H2306" si="1023">H2308+H2309+H2310</f>
        <v>12</v>
      </c>
    </row>
    <row r="2307" spans="1:8" s="27" customFormat="1" ht="15.75" x14ac:dyDescent="0.25">
      <c r="A2307" s="20">
        <v>3</v>
      </c>
      <c r="B2307" s="21" t="s">
        <v>16</v>
      </c>
      <c r="C2307" s="14">
        <v>0</v>
      </c>
      <c r="D2307" s="14">
        <f>D2306/C2306*100</f>
        <v>101.04947526236883</v>
      </c>
      <c r="E2307" s="14">
        <f>E2306/D2306*100</f>
        <v>111.27596439169139</v>
      </c>
      <c r="F2307" s="14">
        <f>F2306/E2306*100</f>
        <v>133.33333333333331</v>
      </c>
      <c r="G2307" s="14">
        <f>G2306/F2306*100</f>
        <v>100</v>
      </c>
      <c r="H2307" s="14">
        <f>H2306/G2306*100</f>
        <v>120</v>
      </c>
    </row>
    <row r="2308" spans="1:8" s="27" customFormat="1" ht="15.75" x14ac:dyDescent="0.25">
      <c r="A2308" s="20">
        <v>4</v>
      </c>
      <c r="B2308" s="21" t="s">
        <v>17</v>
      </c>
      <c r="C2308" s="14">
        <v>6.67</v>
      </c>
      <c r="D2308" s="14">
        <v>6.74</v>
      </c>
      <c r="E2308" s="14">
        <v>7.5</v>
      </c>
      <c r="F2308" s="14">
        <v>10</v>
      </c>
      <c r="G2308" s="14">
        <v>10</v>
      </c>
      <c r="H2308" s="14">
        <v>12</v>
      </c>
    </row>
    <row r="2309" spans="1:8" s="27" customFormat="1" ht="15.75" x14ac:dyDescent="0.25">
      <c r="A2309" s="20">
        <v>5</v>
      </c>
      <c r="B2309" s="21" t="s">
        <v>18</v>
      </c>
      <c r="C2309" s="14"/>
      <c r="D2309" s="14"/>
      <c r="E2309" s="14"/>
      <c r="F2309" s="14"/>
      <c r="G2309" s="14"/>
      <c r="H2309" s="14"/>
    </row>
    <row r="2310" spans="1:8" s="27" customFormat="1" ht="31.5" x14ac:dyDescent="0.25">
      <c r="A2310" s="20">
        <v>6</v>
      </c>
      <c r="B2310" s="21" t="s">
        <v>19</v>
      </c>
      <c r="C2310" s="14"/>
      <c r="D2310" s="14"/>
      <c r="E2310" s="14"/>
      <c r="F2310" s="14"/>
      <c r="G2310" s="14"/>
      <c r="H2310" s="14"/>
    </row>
    <row r="2311" spans="1:8" s="27" customFormat="1" ht="15.75" x14ac:dyDescent="0.25">
      <c r="A2311" s="20">
        <v>7</v>
      </c>
      <c r="B2311" s="21" t="s">
        <v>20</v>
      </c>
      <c r="C2311" s="14">
        <f t="shared" ref="C2311:G2311" si="1024">C2312+C2313+C2314</f>
        <v>31.989000000000001</v>
      </c>
      <c r="D2311" s="14">
        <f t="shared" si="1024"/>
        <v>49.951000000000001</v>
      </c>
      <c r="E2311" s="14">
        <f t="shared" si="1024"/>
        <v>33.552</v>
      </c>
      <c r="F2311" s="14">
        <f t="shared" si="1024"/>
        <v>32.012</v>
      </c>
      <c r="G2311" s="14">
        <f t="shared" si="1024"/>
        <v>32.012</v>
      </c>
      <c r="H2311" s="14">
        <f t="shared" ref="H2311" si="1025">H2312+H2313+H2314</f>
        <v>32.012</v>
      </c>
    </row>
    <row r="2312" spans="1:8" s="27" customFormat="1" ht="15.75" x14ac:dyDescent="0.25">
      <c r="A2312" s="20">
        <v>8</v>
      </c>
      <c r="B2312" s="21" t="s">
        <v>21</v>
      </c>
      <c r="C2312" s="14">
        <v>31.989000000000001</v>
      </c>
      <c r="D2312" s="14">
        <v>37.295999999999999</v>
      </c>
      <c r="E2312" s="14">
        <v>33.552</v>
      </c>
      <c r="F2312" s="14">
        <v>32.012</v>
      </c>
      <c r="G2312" s="14">
        <v>32.012</v>
      </c>
      <c r="H2312" s="14">
        <v>32.012</v>
      </c>
    </row>
    <row r="2313" spans="1:8" s="27" customFormat="1" ht="15.75" x14ac:dyDescent="0.25">
      <c r="A2313" s="20">
        <v>9</v>
      </c>
      <c r="B2313" s="21" t="s">
        <v>22</v>
      </c>
      <c r="C2313" s="14">
        <v>0</v>
      </c>
      <c r="D2313" s="14">
        <v>12.654999999999999</v>
      </c>
      <c r="E2313" s="14">
        <v>0</v>
      </c>
      <c r="F2313" s="14">
        <v>0</v>
      </c>
      <c r="G2313" s="14">
        <v>0</v>
      </c>
      <c r="H2313" s="14">
        <v>0</v>
      </c>
    </row>
    <row r="2314" spans="1:8" s="27" customFormat="1" ht="31.5" x14ac:dyDescent="0.25">
      <c r="A2314" s="20">
        <v>10</v>
      </c>
      <c r="B2314" s="21" t="s">
        <v>23</v>
      </c>
      <c r="C2314" s="14"/>
      <c r="D2314" s="14"/>
      <c r="E2314" s="14"/>
      <c r="F2314" s="14"/>
      <c r="G2314" s="14"/>
      <c r="H2314" s="14"/>
    </row>
    <row r="2315" spans="1:8" s="27" customFormat="1" ht="31.5" x14ac:dyDescent="0.25">
      <c r="A2315" s="20">
        <v>11</v>
      </c>
      <c r="B2315" s="21" t="s">
        <v>24</v>
      </c>
      <c r="C2315" s="14"/>
      <c r="D2315" s="14"/>
      <c r="E2315" s="14"/>
      <c r="F2315" s="14"/>
      <c r="G2315" s="14"/>
      <c r="H2315" s="14"/>
    </row>
    <row r="2316" spans="1:8" s="27" customFormat="1" ht="47.25" x14ac:dyDescent="0.25">
      <c r="A2316" s="20">
        <v>12</v>
      </c>
      <c r="B2316" s="21" t="s">
        <v>25</v>
      </c>
      <c r="C2316" s="14"/>
      <c r="D2316" s="14"/>
      <c r="E2316" s="14"/>
      <c r="F2316" s="14"/>
      <c r="G2316" s="14"/>
      <c r="H2316" s="14"/>
    </row>
    <row r="2317" spans="1:8" s="27" customFormat="1" ht="15.75" x14ac:dyDescent="0.25">
      <c r="A2317" s="20">
        <v>13</v>
      </c>
      <c r="B2317" s="21" t="s">
        <v>26</v>
      </c>
      <c r="C2317" s="14">
        <v>34.534100000000002</v>
      </c>
      <c r="D2317" s="14">
        <v>57.395400000000002</v>
      </c>
      <c r="E2317" s="14">
        <v>41.052</v>
      </c>
      <c r="F2317" s="14">
        <v>42.012</v>
      </c>
      <c r="G2317" s="14">
        <v>42.012</v>
      </c>
      <c r="H2317" s="14">
        <v>44.012</v>
      </c>
    </row>
    <row r="2318" spans="1:8" s="27" customFormat="1" ht="15.75" x14ac:dyDescent="0.25">
      <c r="A2318" s="20">
        <v>14</v>
      </c>
      <c r="B2318" s="21" t="s">
        <v>16</v>
      </c>
      <c r="C2318" s="14">
        <v>0</v>
      </c>
      <c r="D2318" s="14">
        <f>D2317/C2317*100</f>
        <v>166.19920600218333</v>
      </c>
      <c r="E2318" s="14">
        <f>E2317/D2317*100</f>
        <v>71.524895723350639</v>
      </c>
      <c r="F2318" s="14">
        <f>F2317/E2317*100</f>
        <v>102.33849751534638</v>
      </c>
      <c r="G2318" s="14">
        <f>G2317/F2317*100</f>
        <v>100</v>
      </c>
      <c r="H2318" s="14">
        <f>H2317/G2317*100</f>
        <v>104.76054460630296</v>
      </c>
    </row>
    <row r="2319" spans="1:8" s="27" customFormat="1" ht="31.5" x14ac:dyDescent="0.25">
      <c r="A2319" s="33"/>
      <c r="B2319" s="28" t="s">
        <v>159</v>
      </c>
      <c r="C2319" s="14"/>
      <c r="D2319" s="14"/>
      <c r="E2319" s="14"/>
      <c r="F2319" s="14"/>
      <c r="G2319" s="14"/>
      <c r="H2319" s="14"/>
    </row>
    <row r="2320" spans="1:8" s="27" customFormat="1" ht="15.75" x14ac:dyDescent="0.25">
      <c r="A2320" s="20">
        <v>1</v>
      </c>
      <c r="B2320" s="21" t="s">
        <v>13</v>
      </c>
      <c r="C2320" s="14">
        <f t="shared" ref="C2320:G2320" si="1026">C2321+C2326</f>
        <v>32.387999999999998</v>
      </c>
      <c r="D2320" s="14">
        <f t="shared" si="1026"/>
        <v>39.291000000000004</v>
      </c>
      <c r="E2320" s="14">
        <f t="shared" si="1026"/>
        <v>43.214999999999996</v>
      </c>
      <c r="F2320" s="14">
        <f t="shared" si="1026"/>
        <v>43.003999999999998</v>
      </c>
      <c r="G2320" s="14">
        <f t="shared" si="1026"/>
        <v>45.003999999999998</v>
      </c>
      <c r="H2320" s="14">
        <f t="shared" ref="H2320" si="1027">H2321+H2326</f>
        <v>47.003999999999998</v>
      </c>
    </row>
    <row r="2321" spans="1:8" s="27" customFormat="1" ht="15.75" x14ac:dyDescent="0.25">
      <c r="A2321" s="20">
        <v>2</v>
      </c>
      <c r="B2321" s="21" t="s">
        <v>15</v>
      </c>
      <c r="C2321" s="14">
        <f t="shared" ref="C2321:G2321" si="1028">C2323+C2324+C2325</f>
        <v>3.1720000000000002</v>
      </c>
      <c r="D2321" s="14">
        <f t="shared" si="1028"/>
        <v>4.1580000000000004</v>
      </c>
      <c r="E2321" s="14">
        <f t="shared" si="1028"/>
        <v>4.5</v>
      </c>
      <c r="F2321" s="14">
        <f t="shared" si="1028"/>
        <v>8</v>
      </c>
      <c r="G2321" s="14">
        <f t="shared" si="1028"/>
        <v>10</v>
      </c>
      <c r="H2321" s="14">
        <f t="shared" ref="H2321" si="1029">H2323+H2324+H2325</f>
        <v>12</v>
      </c>
    </row>
    <row r="2322" spans="1:8" s="27" customFormat="1" ht="15.75" x14ac:dyDescent="0.25">
      <c r="A2322" s="20">
        <v>3</v>
      </c>
      <c r="B2322" s="21" t="s">
        <v>16</v>
      </c>
      <c r="C2322" s="14">
        <v>0</v>
      </c>
      <c r="D2322" s="14">
        <f>D2321/C2321*100</f>
        <v>131.08448928121058</v>
      </c>
      <c r="E2322" s="14">
        <f>E2321/D2321*100</f>
        <v>108.22510822510823</v>
      </c>
      <c r="F2322" s="14">
        <f>F2321/E2321*100</f>
        <v>177.77777777777777</v>
      </c>
      <c r="G2322" s="14">
        <f>G2321/F2321*100</f>
        <v>125</v>
      </c>
      <c r="H2322" s="14">
        <f>H2321/G2321*100</f>
        <v>120</v>
      </c>
    </row>
    <row r="2323" spans="1:8" s="27" customFormat="1" ht="15.75" x14ac:dyDescent="0.25">
      <c r="A2323" s="20">
        <v>4</v>
      </c>
      <c r="B2323" s="21" t="s">
        <v>17</v>
      </c>
      <c r="C2323" s="14">
        <v>3.1720000000000002</v>
      </c>
      <c r="D2323" s="14">
        <v>4.1580000000000004</v>
      </c>
      <c r="E2323" s="14">
        <v>4.5</v>
      </c>
      <c r="F2323" s="14">
        <v>8</v>
      </c>
      <c r="G2323" s="14">
        <v>10</v>
      </c>
      <c r="H2323" s="14">
        <v>12</v>
      </c>
    </row>
    <row r="2324" spans="1:8" s="27" customFormat="1" ht="15.75" x14ac:dyDescent="0.25">
      <c r="A2324" s="20">
        <v>5</v>
      </c>
      <c r="B2324" s="21" t="s">
        <v>18</v>
      </c>
      <c r="C2324" s="14"/>
      <c r="D2324" s="14"/>
      <c r="E2324" s="14"/>
      <c r="F2324" s="14"/>
      <c r="G2324" s="14"/>
      <c r="H2324" s="14"/>
    </row>
    <row r="2325" spans="1:8" s="27" customFormat="1" ht="31.5" x14ac:dyDescent="0.25">
      <c r="A2325" s="20">
        <v>6</v>
      </c>
      <c r="B2325" s="21" t="s">
        <v>19</v>
      </c>
      <c r="C2325" s="14"/>
      <c r="D2325" s="14"/>
      <c r="E2325" s="14"/>
      <c r="F2325" s="14"/>
      <c r="G2325" s="14"/>
      <c r="H2325" s="14"/>
    </row>
    <row r="2326" spans="1:8" s="27" customFormat="1" ht="15.75" x14ac:dyDescent="0.25">
      <c r="A2326" s="20">
        <v>7</v>
      </c>
      <c r="B2326" s="21" t="s">
        <v>20</v>
      </c>
      <c r="C2326" s="14">
        <f t="shared" ref="C2326:G2326" si="1030">C2327+C2328+C2329</f>
        <v>29.216000000000001</v>
      </c>
      <c r="D2326" s="14">
        <f t="shared" si="1030"/>
        <v>35.133000000000003</v>
      </c>
      <c r="E2326" s="14">
        <f t="shared" si="1030"/>
        <v>38.714999999999996</v>
      </c>
      <c r="F2326" s="14">
        <f t="shared" si="1030"/>
        <v>35.003999999999998</v>
      </c>
      <c r="G2326" s="14">
        <f t="shared" si="1030"/>
        <v>35.003999999999998</v>
      </c>
      <c r="H2326" s="14">
        <f t="shared" ref="H2326" si="1031">H2327+H2328+H2329</f>
        <v>35.003999999999998</v>
      </c>
    </row>
    <row r="2327" spans="1:8" s="27" customFormat="1" ht="15.75" x14ac:dyDescent="0.25">
      <c r="A2327" s="20">
        <v>8</v>
      </c>
      <c r="B2327" s="21" t="s">
        <v>21</v>
      </c>
      <c r="C2327" s="14">
        <v>29.216000000000001</v>
      </c>
      <c r="D2327" s="14">
        <v>35.133000000000003</v>
      </c>
      <c r="E2327" s="14">
        <v>31.074999999999999</v>
      </c>
      <c r="F2327" s="14">
        <v>35.003999999999998</v>
      </c>
      <c r="G2327" s="14">
        <v>35.003999999999998</v>
      </c>
      <c r="H2327" s="14">
        <v>35.003999999999998</v>
      </c>
    </row>
    <row r="2328" spans="1:8" s="27" customFormat="1" ht="15.75" x14ac:dyDescent="0.25">
      <c r="A2328" s="20">
        <v>9</v>
      </c>
      <c r="B2328" s="21" t="s">
        <v>22</v>
      </c>
      <c r="C2328" s="14">
        <v>0</v>
      </c>
      <c r="D2328" s="14">
        <v>0</v>
      </c>
      <c r="E2328" s="14">
        <v>7.64</v>
      </c>
      <c r="F2328" s="14">
        <v>0</v>
      </c>
      <c r="G2328" s="14">
        <v>0</v>
      </c>
      <c r="H2328" s="14">
        <v>0</v>
      </c>
    </row>
    <row r="2329" spans="1:8" s="27" customFormat="1" ht="31.5" x14ac:dyDescent="0.25">
      <c r="A2329" s="20">
        <v>10</v>
      </c>
      <c r="B2329" s="21" t="s">
        <v>23</v>
      </c>
      <c r="C2329" s="14"/>
      <c r="D2329" s="14"/>
      <c r="E2329" s="14"/>
      <c r="F2329" s="14"/>
      <c r="G2329" s="14"/>
      <c r="H2329" s="14"/>
    </row>
    <row r="2330" spans="1:8" s="27" customFormat="1" ht="31.5" x14ac:dyDescent="0.25">
      <c r="A2330" s="20">
        <v>11</v>
      </c>
      <c r="B2330" s="21" t="s">
        <v>24</v>
      </c>
      <c r="C2330" s="14"/>
      <c r="D2330" s="14"/>
      <c r="E2330" s="14"/>
      <c r="F2330" s="14"/>
      <c r="G2330" s="14"/>
      <c r="H2330" s="14"/>
    </row>
    <row r="2331" spans="1:8" s="27" customFormat="1" ht="47.25" x14ac:dyDescent="0.25">
      <c r="A2331" s="20">
        <v>12</v>
      </c>
      <c r="B2331" s="21" t="s">
        <v>25</v>
      </c>
      <c r="C2331" s="14"/>
      <c r="D2331" s="14"/>
      <c r="E2331" s="14"/>
      <c r="F2331" s="14"/>
      <c r="G2331" s="14"/>
      <c r="H2331" s="14"/>
    </row>
    <row r="2332" spans="1:8" s="27" customFormat="1" ht="15.75" x14ac:dyDescent="0.25">
      <c r="A2332" s="20">
        <v>13</v>
      </c>
      <c r="B2332" s="21" t="s">
        <v>26</v>
      </c>
      <c r="C2332" s="14">
        <v>30.970300000000002</v>
      </c>
      <c r="D2332" s="14">
        <v>38.7515</v>
      </c>
      <c r="E2332" s="14">
        <v>43.215000000000003</v>
      </c>
      <c r="F2332" s="14">
        <v>43.003999999999998</v>
      </c>
      <c r="G2332" s="14">
        <v>45.003999999999998</v>
      </c>
      <c r="H2332" s="14">
        <v>47.003999999999998</v>
      </c>
    </row>
    <row r="2333" spans="1:8" s="27" customFormat="1" ht="15.75" x14ac:dyDescent="0.25">
      <c r="A2333" s="20">
        <v>14</v>
      </c>
      <c r="B2333" s="21" t="s">
        <v>16</v>
      </c>
      <c r="C2333" s="14">
        <v>0</v>
      </c>
      <c r="D2333" s="14">
        <f>D2332/C2332*100</f>
        <v>125.12471626041723</v>
      </c>
      <c r="E2333" s="14">
        <f>E2332/D2332*100</f>
        <v>111.51826380914287</v>
      </c>
      <c r="F2333" s="14">
        <f>F2332/E2332*100</f>
        <v>99.511743607543664</v>
      </c>
      <c r="G2333" s="14">
        <f>G2332/F2332*100</f>
        <v>104.65073016463585</v>
      </c>
      <c r="H2333" s="14">
        <f>H2332/G2332*100</f>
        <v>104.44404941782952</v>
      </c>
    </row>
    <row r="2334" spans="1:8" s="27" customFormat="1" ht="31.5" x14ac:dyDescent="0.25">
      <c r="A2334" s="33"/>
      <c r="B2334" s="28" t="s">
        <v>160</v>
      </c>
      <c r="C2334" s="14"/>
      <c r="D2334" s="14"/>
      <c r="E2334" s="14"/>
      <c r="F2334" s="14"/>
      <c r="G2334" s="14"/>
      <c r="H2334" s="14"/>
    </row>
    <row r="2335" spans="1:8" s="27" customFormat="1" ht="15.75" x14ac:dyDescent="0.25">
      <c r="A2335" s="20">
        <v>1</v>
      </c>
      <c r="B2335" s="21" t="s">
        <v>13</v>
      </c>
      <c r="C2335" s="14">
        <f t="shared" ref="C2335:G2335" si="1032">C2336+C2341</f>
        <v>43.792999999999999</v>
      </c>
      <c r="D2335" s="14">
        <f t="shared" si="1032"/>
        <v>49.768999999999998</v>
      </c>
      <c r="E2335" s="14">
        <f t="shared" si="1032"/>
        <v>38.275999999999996</v>
      </c>
      <c r="F2335" s="14">
        <f t="shared" si="1032"/>
        <v>49.99</v>
      </c>
      <c r="G2335" s="14">
        <f t="shared" si="1032"/>
        <v>49.99</v>
      </c>
      <c r="H2335" s="14">
        <f t="shared" ref="H2335" si="1033">H2336+H2341</f>
        <v>51.99</v>
      </c>
    </row>
    <row r="2336" spans="1:8" s="27" customFormat="1" ht="15.75" x14ac:dyDescent="0.25">
      <c r="A2336" s="20">
        <v>2</v>
      </c>
      <c r="B2336" s="21" t="s">
        <v>15</v>
      </c>
      <c r="C2336" s="14">
        <f t="shared" ref="C2336:G2336" si="1034">C2338+C2339+C2340</f>
        <v>8.0180000000000007</v>
      </c>
      <c r="D2336" s="14">
        <f t="shared" si="1034"/>
        <v>9.1280000000000001</v>
      </c>
      <c r="E2336" s="14">
        <f t="shared" si="1034"/>
        <v>10</v>
      </c>
      <c r="F2336" s="14">
        <f t="shared" si="1034"/>
        <v>12</v>
      </c>
      <c r="G2336" s="14">
        <f t="shared" si="1034"/>
        <v>12</v>
      </c>
      <c r="H2336" s="14">
        <f t="shared" ref="H2336" si="1035">H2338+H2339+H2340</f>
        <v>14</v>
      </c>
    </row>
    <row r="2337" spans="1:8" s="27" customFormat="1" ht="15.75" x14ac:dyDescent="0.25">
      <c r="A2337" s="20">
        <v>3</v>
      </c>
      <c r="B2337" s="21" t="s">
        <v>16</v>
      </c>
      <c r="C2337" s="14">
        <v>0</v>
      </c>
      <c r="D2337" s="14">
        <f>D2336/C2336*100</f>
        <v>113.84385133449737</v>
      </c>
      <c r="E2337" s="14">
        <f>E2336/D2336*100</f>
        <v>109.55302366345312</v>
      </c>
      <c r="F2337" s="14">
        <f>F2336/E2336*100</f>
        <v>120</v>
      </c>
      <c r="G2337" s="14">
        <f>G2336/F2336*100</f>
        <v>100</v>
      </c>
      <c r="H2337" s="14">
        <f>H2336/G2336*100</f>
        <v>116.66666666666667</v>
      </c>
    </row>
    <row r="2338" spans="1:8" s="27" customFormat="1" ht="15.75" x14ac:dyDescent="0.25">
      <c r="A2338" s="20">
        <v>4</v>
      </c>
      <c r="B2338" s="21" t="s">
        <v>17</v>
      </c>
      <c r="C2338" s="14">
        <v>8.0180000000000007</v>
      </c>
      <c r="D2338" s="14">
        <v>9.1280000000000001</v>
      </c>
      <c r="E2338" s="14">
        <v>10</v>
      </c>
      <c r="F2338" s="14">
        <v>12</v>
      </c>
      <c r="G2338" s="14">
        <v>12</v>
      </c>
      <c r="H2338" s="14">
        <v>14</v>
      </c>
    </row>
    <row r="2339" spans="1:8" s="27" customFormat="1" ht="15.75" x14ac:dyDescent="0.25">
      <c r="A2339" s="20">
        <v>5</v>
      </c>
      <c r="B2339" s="21" t="s">
        <v>18</v>
      </c>
      <c r="C2339" s="14"/>
      <c r="D2339" s="14"/>
      <c r="E2339" s="14"/>
      <c r="F2339" s="14"/>
      <c r="G2339" s="14"/>
      <c r="H2339" s="14"/>
    </row>
    <row r="2340" spans="1:8" s="27" customFormat="1" ht="31.5" x14ac:dyDescent="0.25">
      <c r="A2340" s="20">
        <v>6</v>
      </c>
      <c r="B2340" s="21" t="s">
        <v>19</v>
      </c>
      <c r="C2340" s="14"/>
      <c r="D2340" s="14"/>
      <c r="E2340" s="14"/>
      <c r="F2340" s="14"/>
      <c r="G2340" s="14"/>
      <c r="H2340" s="14"/>
    </row>
    <row r="2341" spans="1:8" s="27" customFormat="1" ht="15.75" x14ac:dyDescent="0.25">
      <c r="A2341" s="20">
        <v>7</v>
      </c>
      <c r="B2341" s="21" t="s">
        <v>20</v>
      </c>
      <c r="C2341" s="14">
        <f t="shared" ref="C2341:G2341" si="1036">C2342+C2343+C2344</f>
        <v>35.774999999999999</v>
      </c>
      <c r="D2341" s="14">
        <f t="shared" si="1036"/>
        <v>40.640999999999998</v>
      </c>
      <c r="E2341" s="14">
        <f t="shared" si="1036"/>
        <v>28.276</v>
      </c>
      <c r="F2341" s="14">
        <f t="shared" si="1036"/>
        <v>37.99</v>
      </c>
      <c r="G2341" s="14">
        <f t="shared" si="1036"/>
        <v>37.99</v>
      </c>
      <c r="H2341" s="14">
        <f t="shared" ref="H2341" si="1037">H2342+H2343+H2344</f>
        <v>37.99</v>
      </c>
    </row>
    <row r="2342" spans="1:8" s="27" customFormat="1" ht="15.75" x14ac:dyDescent="0.25">
      <c r="A2342" s="20">
        <v>8</v>
      </c>
      <c r="B2342" s="21" t="s">
        <v>21</v>
      </c>
      <c r="C2342" s="14">
        <v>35.475000000000001</v>
      </c>
      <c r="D2342" s="14">
        <v>35.119</v>
      </c>
      <c r="E2342" s="14">
        <v>28.276</v>
      </c>
      <c r="F2342" s="14">
        <v>37.99</v>
      </c>
      <c r="G2342" s="14">
        <v>37.99</v>
      </c>
      <c r="H2342" s="14">
        <v>37.99</v>
      </c>
    </row>
    <row r="2343" spans="1:8" s="27" customFormat="1" ht="15.75" x14ac:dyDescent="0.25">
      <c r="A2343" s="20">
        <v>9</v>
      </c>
      <c r="B2343" s="21" t="s">
        <v>22</v>
      </c>
      <c r="C2343" s="14">
        <v>0.3</v>
      </c>
      <c r="D2343" s="14">
        <v>5.5220000000000002</v>
      </c>
      <c r="E2343" s="14">
        <v>0</v>
      </c>
      <c r="F2343" s="14">
        <v>0</v>
      </c>
      <c r="G2343" s="14">
        <v>0</v>
      </c>
      <c r="H2343" s="14">
        <v>0</v>
      </c>
    </row>
    <row r="2344" spans="1:8" s="27" customFormat="1" ht="31.5" x14ac:dyDescent="0.25">
      <c r="A2344" s="20">
        <v>10</v>
      </c>
      <c r="B2344" s="21" t="s">
        <v>23</v>
      </c>
      <c r="C2344" s="14"/>
      <c r="D2344" s="14"/>
      <c r="E2344" s="14"/>
      <c r="F2344" s="14"/>
      <c r="G2344" s="14"/>
      <c r="H2344" s="14"/>
    </row>
    <row r="2345" spans="1:8" s="27" customFormat="1" ht="31.5" x14ac:dyDescent="0.25">
      <c r="A2345" s="20">
        <v>11</v>
      </c>
      <c r="B2345" s="21" t="s">
        <v>24</v>
      </c>
      <c r="C2345" s="14"/>
      <c r="D2345" s="14"/>
      <c r="E2345" s="14"/>
      <c r="F2345" s="14"/>
      <c r="G2345" s="14"/>
      <c r="H2345" s="14"/>
    </row>
    <row r="2346" spans="1:8" s="27" customFormat="1" ht="47.25" x14ac:dyDescent="0.25">
      <c r="A2346" s="20">
        <v>12</v>
      </c>
      <c r="B2346" s="21" t="s">
        <v>25</v>
      </c>
      <c r="C2346" s="14"/>
      <c r="D2346" s="14"/>
      <c r="E2346" s="14"/>
      <c r="F2346" s="14"/>
      <c r="G2346" s="14"/>
      <c r="H2346" s="14"/>
    </row>
    <row r="2347" spans="1:8" s="27" customFormat="1" ht="15.75" x14ac:dyDescent="0.25">
      <c r="A2347" s="20">
        <v>13</v>
      </c>
      <c r="B2347" s="21" t="s">
        <v>26</v>
      </c>
      <c r="C2347" s="14">
        <v>39.459699999999998</v>
      </c>
      <c r="D2347" s="14">
        <v>50.0824</v>
      </c>
      <c r="E2347" s="14">
        <v>38.276000000000003</v>
      </c>
      <c r="F2347" s="14">
        <v>49.99</v>
      </c>
      <c r="G2347" s="14">
        <v>49.99</v>
      </c>
      <c r="H2347" s="14">
        <v>51.99</v>
      </c>
    </row>
    <row r="2348" spans="1:8" s="27" customFormat="1" ht="15.75" x14ac:dyDescent="0.25">
      <c r="A2348" s="20">
        <v>14</v>
      </c>
      <c r="B2348" s="21" t="s">
        <v>16</v>
      </c>
      <c r="C2348" s="14">
        <v>0</v>
      </c>
      <c r="D2348" s="14">
        <f>D2347/C2347*100</f>
        <v>126.92037699222244</v>
      </c>
      <c r="E2348" s="14">
        <f>E2347/D2347*100</f>
        <v>76.426049869814548</v>
      </c>
      <c r="F2348" s="14">
        <f>F2347/E2347*100</f>
        <v>130.60403385933742</v>
      </c>
      <c r="G2348" s="14">
        <f>G2347/F2347*100</f>
        <v>100</v>
      </c>
      <c r="H2348" s="14">
        <f>H2347/G2347*100</f>
        <v>104.00080016003201</v>
      </c>
    </row>
    <row r="2349" spans="1:8" s="27" customFormat="1" ht="15.75" x14ac:dyDescent="0.25">
      <c r="A2349" s="34"/>
      <c r="B2349" s="35" t="s">
        <v>41</v>
      </c>
      <c r="C2349" s="14"/>
      <c r="D2349" s="14"/>
      <c r="E2349" s="14"/>
      <c r="F2349" s="14"/>
      <c r="G2349" s="14"/>
      <c r="H2349" s="14"/>
    </row>
    <row r="2350" spans="1:8" s="27" customFormat="1" ht="15.75" x14ac:dyDescent="0.25">
      <c r="A2350" s="36"/>
      <c r="B2350" s="37" t="s">
        <v>161</v>
      </c>
      <c r="C2350" s="14"/>
      <c r="D2350" s="14"/>
      <c r="E2350" s="14"/>
      <c r="F2350" s="14"/>
      <c r="G2350" s="14"/>
      <c r="H2350" s="14"/>
    </row>
    <row r="2351" spans="1:8" s="27" customFormat="1" ht="15.75" x14ac:dyDescent="0.25">
      <c r="A2351" s="20">
        <v>1</v>
      </c>
      <c r="B2351" s="21" t="s">
        <v>13</v>
      </c>
      <c r="C2351" s="14">
        <f t="shared" ref="C2351:G2351" si="1038">C2352+C2357</f>
        <v>173.512</v>
      </c>
      <c r="D2351" s="14">
        <f t="shared" si="1038"/>
        <v>207.233</v>
      </c>
      <c r="E2351" s="14">
        <f t="shared" si="1038"/>
        <v>166.62900000000002</v>
      </c>
      <c r="F2351" s="14">
        <f t="shared" si="1038"/>
        <v>152.471</v>
      </c>
      <c r="G2351" s="14">
        <f t="shared" si="1038"/>
        <v>157.67699999999999</v>
      </c>
      <c r="H2351" s="14">
        <f t="shared" ref="H2351" si="1039">H2352+H2357</f>
        <v>163.113</v>
      </c>
    </row>
    <row r="2352" spans="1:8" s="27" customFormat="1" ht="15.75" x14ac:dyDescent="0.25">
      <c r="A2352" s="20">
        <v>2</v>
      </c>
      <c r="B2352" s="21" t="s">
        <v>15</v>
      </c>
      <c r="C2352" s="14">
        <f t="shared" ref="C2352:G2352" si="1040">C2354+C2355+C2356</f>
        <v>91.513999999999996</v>
      </c>
      <c r="D2352" s="14">
        <f t="shared" si="1040"/>
        <v>138.77000000000001</v>
      </c>
      <c r="E2352" s="14">
        <f t="shared" si="1040"/>
        <v>106.497</v>
      </c>
      <c r="F2352" s="14">
        <f t="shared" si="1040"/>
        <v>100</v>
      </c>
      <c r="G2352" s="14">
        <f t="shared" si="1040"/>
        <v>123.02</v>
      </c>
      <c r="H2352" s="14">
        <f t="shared" ref="H2352" si="1041">H2354+H2355+H2356</f>
        <v>132.898</v>
      </c>
    </row>
    <row r="2353" spans="1:8" s="27" customFormat="1" ht="15.75" x14ac:dyDescent="0.25">
      <c r="A2353" s="20">
        <v>3</v>
      </c>
      <c r="B2353" s="21" t="s">
        <v>16</v>
      </c>
      <c r="C2353" s="14">
        <v>0</v>
      </c>
      <c r="D2353" s="14">
        <f>D2352/C2352*100</f>
        <v>151.63800074305573</v>
      </c>
      <c r="E2353" s="14">
        <f>E2352/D2352*100</f>
        <v>76.743532463788995</v>
      </c>
      <c r="F2353" s="14">
        <f>F2352/E2352*100</f>
        <v>93.899358667380312</v>
      </c>
      <c r="G2353" s="14">
        <f>G2352/F2352*100</f>
        <v>123.02</v>
      </c>
      <c r="H2353" s="14">
        <f>H2352/G2352*100</f>
        <v>108.02958868476671</v>
      </c>
    </row>
    <row r="2354" spans="1:8" s="27" customFormat="1" ht="15.75" x14ac:dyDescent="0.25">
      <c r="A2354" s="20">
        <v>4</v>
      </c>
      <c r="B2354" s="21" t="s">
        <v>17</v>
      </c>
      <c r="C2354" s="14">
        <v>81.960999999999999</v>
      </c>
      <c r="D2354" s="14">
        <v>94.628</v>
      </c>
      <c r="E2354" s="14">
        <v>96.497</v>
      </c>
      <c r="F2354" s="14">
        <v>95</v>
      </c>
      <c r="G2354" s="14">
        <v>116.02</v>
      </c>
      <c r="H2354" s="14">
        <v>123.898</v>
      </c>
    </row>
    <row r="2355" spans="1:8" s="27" customFormat="1" ht="15.75" x14ac:dyDescent="0.25">
      <c r="A2355" s="20">
        <v>5</v>
      </c>
      <c r="B2355" s="21" t="s">
        <v>18</v>
      </c>
      <c r="C2355" s="14">
        <v>3.5999999999999997E-2</v>
      </c>
      <c r="D2355" s="14">
        <v>0.10199999999999999</v>
      </c>
      <c r="E2355" s="14">
        <v>0</v>
      </c>
      <c r="F2355" s="14">
        <v>0</v>
      </c>
      <c r="G2355" s="14">
        <v>0</v>
      </c>
      <c r="H2355" s="14">
        <v>0</v>
      </c>
    </row>
    <row r="2356" spans="1:8" s="27" customFormat="1" ht="31.5" x14ac:dyDescent="0.25">
      <c r="A2356" s="20">
        <v>6</v>
      </c>
      <c r="B2356" s="21" t="s">
        <v>19</v>
      </c>
      <c r="C2356" s="14">
        <v>9.5169999999999995</v>
      </c>
      <c r="D2356" s="14">
        <v>44.04</v>
      </c>
      <c r="E2356" s="14">
        <v>10</v>
      </c>
      <c r="F2356" s="14">
        <v>5</v>
      </c>
      <c r="G2356" s="14">
        <v>7</v>
      </c>
      <c r="H2356" s="14">
        <v>9</v>
      </c>
    </row>
    <row r="2357" spans="1:8" s="27" customFormat="1" ht="15.75" x14ac:dyDescent="0.25">
      <c r="A2357" s="20">
        <v>7</v>
      </c>
      <c r="B2357" s="21" t="s">
        <v>20</v>
      </c>
      <c r="C2357" s="14">
        <f t="shared" ref="C2357:G2357" si="1042">C2358+C2359+C2360</f>
        <v>81.998000000000005</v>
      </c>
      <c r="D2357" s="14">
        <f t="shared" si="1042"/>
        <v>68.462999999999994</v>
      </c>
      <c r="E2357" s="14">
        <f t="shared" si="1042"/>
        <v>60.132000000000005</v>
      </c>
      <c r="F2357" s="14">
        <f t="shared" si="1042"/>
        <v>52.470999999999997</v>
      </c>
      <c r="G2357" s="14">
        <f t="shared" si="1042"/>
        <v>34.656999999999996</v>
      </c>
      <c r="H2357" s="14">
        <f t="shared" ref="H2357" si="1043">H2358+H2359+H2360</f>
        <v>30.215</v>
      </c>
    </row>
    <row r="2358" spans="1:8" s="27" customFormat="1" ht="15.75" x14ac:dyDescent="0.25">
      <c r="A2358" s="20">
        <v>8</v>
      </c>
      <c r="B2358" s="21" t="s">
        <v>21</v>
      </c>
      <c r="C2358" s="14">
        <v>76.515000000000001</v>
      </c>
      <c r="D2358" s="14">
        <v>18.513999999999999</v>
      </c>
      <c r="E2358" s="14">
        <v>53.218000000000004</v>
      </c>
      <c r="F2358" s="14">
        <v>52.470999999999997</v>
      </c>
      <c r="G2358" s="14">
        <v>34.656999999999996</v>
      </c>
      <c r="H2358" s="14">
        <v>30.215</v>
      </c>
    </row>
    <row r="2359" spans="1:8" s="27" customFormat="1" ht="15.75" x14ac:dyDescent="0.25">
      <c r="A2359" s="20">
        <v>9</v>
      </c>
      <c r="B2359" s="21" t="s">
        <v>22</v>
      </c>
      <c r="C2359" s="14">
        <v>5.4829999999999997</v>
      </c>
      <c r="D2359" s="14">
        <v>49.948999999999998</v>
      </c>
      <c r="E2359" s="14">
        <v>6.9139999999999997</v>
      </c>
      <c r="F2359" s="14">
        <v>0</v>
      </c>
      <c r="G2359" s="14">
        <v>0</v>
      </c>
      <c r="H2359" s="14">
        <v>0</v>
      </c>
    </row>
    <row r="2360" spans="1:8" s="27" customFormat="1" ht="31.5" x14ac:dyDescent="0.25">
      <c r="A2360" s="20">
        <v>10</v>
      </c>
      <c r="B2360" s="21" t="s">
        <v>23</v>
      </c>
      <c r="C2360" s="14"/>
      <c r="D2360" s="14"/>
      <c r="E2360" s="14"/>
      <c r="F2360" s="14"/>
      <c r="G2360" s="14"/>
      <c r="H2360" s="14"/>
    </row>
    <row r="2361" spans="1:8" s="27" customFormat="1" ht="31.5" x14ac:dyDescent="0.25">
      <c r="A2361" s="20">
        <v>11</v>
      </c>
      <c r="B2361" s="21" t="s">
        <v>24</v>
      </c>
      <c r="C2361" s="14"/>
      <c r="D2361" s="14"/>
      <c r="E2361" s="14"/>
      <c r="F2361" s="14"/>
      <c r="G2361" s="14"/>
      <c r="H2361" s="14"/>
    </row>
    <row r="2362" spans="1:8" s="27" customFormat="1" ht="47.25" x14ac:dyDescent="0.25">
      <c r="A2362" s="20">
        <v>12</v>
      </c>
      <c r="B2362" s="21" t="s">
        <v>25</v>
      </c>
      <c r="C2362" s="14"/>
      <c r="D2362" s="14"/>
      <c r="E2362" s="14"/>
      <c r="F2362" s="14"/>
      <c r="G2362" s="14"/>
      <c r="H2362" s="14"/>
    </row>
    <row r="2363" spans="1:8" s="27" customFormat="1" ht="15.75" x14ac:dyDescent="0.25">
      <c r="A2363" s="20">
        <v>13</v>
      </c>
      <c r="B2363" s="21" t="s">
        <v>26</v>
      </c>
      <c r="C2363" s="14">
        <v>167.73599999999999</v>
      </c>
      <c r="D2363" s="14">
        <v>221.77099999999999</v>
      </c>
      <c r="E2363" s="14">
        <v>166.62899999999999</v>
      </c>
      <c r="F2363" s="14">
        <v>152.471</v>
      </c>
      <c r="G2363" s="14">
        <v>157.67699999999999</v>
      </c>
      <c r="H2363" s="14">
        <v>163.113</v>
      </c>
    </row>
    <row r="2364" spans="1:8" s="27" customFormat="1" ht="15.75" x14ac:dyDescent="0.25">
      <c r="A2364" s="20">
        <v>14</v>
      </c>
      <c r="B2364" s="21" t="s">
        <v>16</v>
      </c>
      <c r="C2364" s="14">
        <v>0</v>
      </c>
      <c r="D2364" s="14">
        <f>D2363/C2363*100</f>
        <v>132.21431296799733</v>
      </c>
      <c r="E2364" s="14">
        <f>E2363/D2363*100</f>
        <v>75.13561286191613</v>
      </c>
      <c r="F2364" s="14">
        <f>F2363/E2363*100</f>
        <v>91.503279741221519</v>
      </c>
      <c r="G2364" s="14">
        <f>G2363/F2363*100</f>
        <v>103.41441979130457</v>
      </c>
      <c r="H2364" s="14">
        <f>H2363/G2363*100</f>
        <v>103.44755417721039</v>
      </c>
    </row>
    <row r="2365" spans="1:8" s="27" customFormat="1" ht="15.75" x14ac:dyDescent="0.25">
      <c r="A2365" s="34"/>
      <c r="B2365" s="37" t="s">
        <v>162</v>
      </c>
      <c r="C2365" s="14"/>
      <c r="D2365" s="14"/>
      <c r="E2365" s="14"/>
      <c r="F2365" s="14"/>
      <c r="G2365" s="14"/>
      <c r="H2365" s="14"/>
    </row>
    <row r="2366" spans="1:8" s="27" customFormat="1" ht="15.75" x14ac:dyDescent="0.25">
      <c r="A2366" s="20">
        <v>1</v>
      </c>
      <c r="B2366" s="21" t="s">
        <v>13</v>
      </c>
      <c r="C2366" s="14">
        <f t="shared" ref="C2366:G2366" si="1044">C2367+C2372</f>
        <v>53.383000000000003</v>
      </c>
      <c r="D2366" s="14">
        <f t="shared" si="1044"/>
        <v>51.838000000000001</v>
      </c>
      <c r="E2366" s="14">
        <f t="shared" si="1044"/>
        <v>52.694000000000003</v>
      </c>
      <c r="F2366" s="14">
        <f t="shared" si="1044"/>
        <v>45.603000000000002</v>
      </c>
      <c r="G2366" s="14">
        <f t="shared" si="1044"/>
        <v>46.454000000000001</v>
      </c>
      <c r="H2366" s="14">
        <f t="shared" ref="H2366" si="1045">H2367+H2372</f>
        <v>47.33</v>
      </c>
    </row>
    <row r="2367" spans="1:8" s="27" customFormat="1" ht="15.75" x14ac:dyDescent="0.25">
      <c r="A2367" s="20">
        <v>2</v>
      </c>
      <c r="B2367" s="21" t="s">
        <v>15</v>
      </c>
      <c r="C2367" s="14">
        <f t="shared" ref="C2367:G2367" si="1046">C2369+C2370+C2371</f>
        <v>10.134</v>
      </c>
      <c r="D2367" s="14">
        <f t="shared" si="1046"/>
        <v>8.2479999999999993</v>
      </c>
      <c r="E2367" s="14">
        <f t="shared" si="1046"/>
        <v>7.2759999999999998</v>
      </c>
      <c r="F2367" s="14">
        <f t="shared" si="1046"/>
        <v>9.75</v>
      </c>
      <c r="G2367" s="14">
        <f t="shared" si="1046"/>
        <v>9.9699999999999989</v>
      </c>
      <c r="H2367" s="14">
        <f t="shared" ref="H2367" si="1047">H2369+H2370+H2371</f>
        <v>10.129999999999999</v>
      </c>
    </row>
    <row r="2368" spans="1:8" s="27" customFormat="1" ht="15.75" x14ac:dyDescent="0.25">
      <c r="A2368" s="20">
        <v>3</v>
      </c>
      <c r="B2368" s="21" t="s">
        <v>16</v>
      </c>
      <c r="C2368" s="14">
        <v>0</v>
      </c>
      <c r="D2368" s="14">
        <f>D2367/C2367*100</f>
        <v>81.389382277481729</v>
      </c>
      <c r="E2368" s="14">
        <f>E2367/D2367*100</f>
        <v>88.215324927255097</v>
      </c>
      <c r="F2368" s="14">
        <f>F2367/E2367*100</f>
        <v>134.00219901044531</v>
      </c>
      <c r="G2368" s="14">
        <f>G2367/F2367*100</f>
        <v>102.25641025641023</v>
      </c>
      <c r="H2368" s="14">
        <f>H2367/G2367*100</f>
        <v>101.60481444332999</v>
      </c>
    </row>
    <row r="2369" spans="1:8" s="27" customFormat="1" ht="15.75" x14ac:dyDescent="0.25">
      <c r="A2369" s="20">
        <v>4</v>
      </c>
      <c r="B2369" s="21" t="s">
        <v>17</v>
      </c>
      <c r="C2369" s="14">
        <v>8.577</v>
      </c>
      <c r="D2369" s="14">
        <v>6.8659999999999997</v>
      </c>
      <c r="E2369" s="14">
        <v>7.0759999999999996</v>
      </c>
      <c r="F2369" s="14">
        <v>9.25</v>
      </c>
      <c r="G2369" s="14">
        <v>9.4499999999999993</v>
      </c>
      <c r="H2369" s="14">
        <v>9.6</v>
      </c>
    </row>
    <row r="2370" spans="1:8" s="27" customFormat="1" ht="15.75" x14ac:dyDescent="0.25">
      <c r="A2370" s="20">
        <v>5</v>
      </c>
      <c r="B2370" s="21" t="s">
        <v>18</v>
      </c>
      <c r="C2370" s="14"/>
      <c r="D2370" s="14"/>
      <c r="E2370" s="14"/>
      <c r="F2370" s="14"/>
      <c r="G2370" s="14"/>
      <c r="H2370" s="14"/>
    </row>
    <row r="2371" spans="1:8" s="27" customFormat="1" ht="31.5" x14ac:dyDescent="0.25">
      <c r="A2371" s="20">
        <v>6</v>
      </c>
      <c r="B2371" s="21" t="s">
        <v>19</v>
      </c>
      <c r="C2371" s="14">
        <v>1.5569999999999999</v>
      </c>
      <c r="D2371" s="14">
        <v>1.3819999999999999</v>
      </c>
      <c r="E2371" s="14">
        <v>0.2</v>
      </c>
      <c r="F2371" s="14">
        <v>0.5</v>
      </c>
      <c r="G2371" s="14">
        <v>0.52</v>
      </c>
      <c r="H2371" s="14">
        <v>0.53</v>
      </c>
    </row>
    <row r="2372" spans="1:8" s="27" customFormat="1" ht="15.75" x14ac:dyDescent="0.25">
      <c r="A2372" s="20">
        <v>7</v>
      </c>
      <c r="B2372" s="21" t="s">
        <v>20</v>
      </c>
      <c r="C2372" s="14">
        <f t="shared" ref="C2372:G2372" si="1048">C2373+C2374+C2375</f>
        <v>43.249000000000002</v>
      </c>
      <c r="D2372" s="14">
        <f t="shared" si="1048"/>
        <v>43.59</v>
      </c>
      <c r="E2372" s="14">
        <f t="shared" si="1048"/>
        <v>45.418000000000006</v>
      </c>
      <c r="F2372" s="14">
        <f t="shared" si="1048"/>
        <v>35.853000000000002</v>
      </c>
      <c r="G2372" s="14">
        <f t="shared" si="1048"/>
        <v>36.484000000000002</v>
      </c>
      <c r="H2372" s="14">
        <f t="shared" ref="H2372" si="1049">H2373+H2374+H2375</f>
        <v>37.200000000000003</v>
      </c>
    </row>
    <row r="2373" spans="1:8" s="27" customFormat="1" ht="15.75" x14ac:dyDescent="0.25">
      <c r="A2373" s="20">
        <v>8</v>
      </c>
      <c r="B2373" s="21" t="s">
        <v>21</v>
      </c>
      <c r="C2373" s="14">
        <v>35.969000000000001</v>
      </c>
      <c r="D2373" s="14">
        <v>30.494</v>
      </c>
      <c r="E2373" s="14">
        <v>41.593000000000004</v>
      </c>
      <c r="F2373" s="14">
        <v>35.853000000000002</v>
      </c>
      <c r="G2373" s="14">
        <v>36.484000000000002</v>
      </c>
      <c r="H2373" s="14">
        <v>37.200000000000003</v>
      </c>
    </row>
    <row r="2374" spans="1:8" s="27" customFormat="1" ht="15.75" x14ac:dyDescent="0.25">
      <c r="A2374" s="20">
        <v>9</v>
      </c>
      <c r="B2374" s="21" t="s">
        <v>22</v>
      </c>
      <c r="C2374" s="14">
        <v>7.28</v>
      </c>
      <c r="D2374" s="14">
        <v>13.096</v>
      </c>
      <c r="E2374" s="14">
        <v>3.8250000000000002</v>
      </c>
      <c r="F2374" s="14">
        <v>0</v>
      </c>
      <c r="G2374" s="14">
        <v>0</v>
      </c>
      <c r="H2374" s="14">
        <v>0</v>
      </c>
    </row>
    <row r="2375" spans="1:8" s="27" customFormat="1" ht="31.5" x14ac:dyDescent="0.25">
      <c r="A2375" s="20">
        <v>10</v>
      </c>
      <c r="B2375" s="21" t="s">
        <v>23</v>
      </c>
      <c r="C2375" s="14"/>
      <c r="D2375" s="14"/>
      <c r="E2375" s="14"/>
      <c r="F2375" s="14"/>
      <c r="G2375" s="14"/>
      <c r="H2375" s="14"/>
    </row>
    <row r="2376" spans="1:8" s="27" customFormat="1" ht="31.5" x14ac:dyDescent="0.25">
      <c r="A2376" s="20">
        <v>11</v>
      </c>
      <c r="B2376" s="21" t="s">
        <v>24</v>
      </c>
      <c r="C2376" s="14"/>
      <c r="D2376" s="14"/>
      <c r="E2376" s="14"/>
      <c r="F2376" s="14"/>
      <c r="G2376" s="14"/>
      <c r="H2376" s="14"/>
    </row>
    <row r="2377" spans="1:8" s="27" customFormat="1" ht="47.25" x14ac:dyDescent="0.25">
      <c r="A2377" s="20">
        <v>12</v>
      </c>
      <c r="B2377" s="21" t="s">
        <v>25</v>
      </c>
      <c r="C2377" s="14"/>
      <c r="D2377" s="14"/>
      <c r="E2377" s="14"/>
      <c r="F2377" s="14"/>
      <c r="G2377" s="14"/>
      <c r="H2377" s="14"/>
    </row>
    <row r="2378" spans="1:8" s="27" customFormat="1" ht="15.75" x14ac:dyDescent="0.25">
      <c r="A2378" s="20">
        <v>13</v>
      </c>
      <c r="B2378" s="21" t="s">
        <v>26</v>
      </c>
      <c r="C2378" s="14">
        <v>48.915999999999997</v>
      </c>
      <c r="D2378" s="14">
        <v>56.09</v>
      </c>
      <c r="E2378" s="14">
        <v>52.694000000000003</v>
      </c>
      <c r="F2378" s="14">
        <v>45.603000000000002</v>
      </c>
      <c r="G2378" s="14">
        <v>46.454000000000001</v>
      </c>
      <c r="H2378" s="14">
        <v>47.33</v>
      </c>
    </row>
    <row r="2379" spans="1:8" s="27" customFormat="1" ht="15.75" x14ac:dyDescent="0.25">
      <c r="A2379" s="20">
        <v>14</v>
      </c>
      <c r="B2379" s="21" t="s">
        <v>16</v>
      </c>
      <c r="C2379" s="14">
        <v>0</v>
      </c>
      <c r="D2379" s="14">
        <f>D2378/C2378*100</f>
        <v>114.6659579687628</v>
      </c>
      <c r="E2379" s="14">
        <f>E2378/D2378*100</f>
        <v>93.945444820823681</v>
      </c>
      <c r="F2379" s="14">
        <f>F2378/E2378*100</f>
        <v>86.543059930921928</v>
      </c>
      <c r="G2379" s="14">
        <f>G2378/F2378*100</f>
        <v>101.8661053000899</v>
      </c>
      <c r="H2379" s="14">
        <f>H2378/G2378*100</f>
        <v>101.8857364274336</v>
      </c>
    </row>
    <row r="2380" spans="1:8" s="27" customFormat="1" ht="15.75" x14ac:dyDescent="0.25">
      <c r="A2380" s="37"/>
      <c r="B2380" s="37" t="s">
        <v>163</v>
      </c>
      <c r="C2380" s="14"/>
      <c r="D2380" s="14"/>
      <c r="E2380" s="14"/>
      <c r="F2380" s="14"/>
      <c r="G2380" s="14"/>
      <c r="H2380" s="14"/>
    </row>
    <row r="2381" spans="1:8" s="27" customFormat="1" ht="15.75" x14ac:dyDescent="0.25">
      <c r="A2381" s="20">
        <v>1</v>
      </c>
      <c r="B2381" s="21" t="s">
        <v>13</v>
      </c>
      <c r="C2381" s="14">
        <f t="shared" ref="C2381:G2381" si="1050">C2382+C2387</f>
        <v>55.042999999999999</v>
      </c>
      <c r="D2381" s="14">
        <f t="shared" si="1050"/>
        <v>51.847000000000001</v>
      </c>
      <c r="E2381" s="14">
        <f t="shared" si="1050"/>
        <v>74.917999999999992</v>
      </c>
      <c r="F2381" s="14">
        <f t="shared" si="1050"/>
        <v>49.819000000000003</v>
      </c>
      <c r="G2381" s="14">
        <f t="shared" si="1050"/>
        <v>50.671999999999997</v>
      </c>
      <c r="H2381" s="14">
        <f t="shared" ref="H2381" si="1051">H2382+H2387</f>
        <v>51.545999999999999</v>
      </c>
    </row>
    <row r="2382" spans="1:8" s="27" customFormat="1" ht="15.75" x14ac:dyDescent="0.25">
      <c r="A2382" s="20">
        <v>2</v>
      </c>
      <c r="B2382" s="21" t="s">
        <v>15</v>
      </c>
      <c r="C2382" s="14">
        <f t="shared" ref="C2382:G2382" si="1052">C2384+C2385+C2386</f>
        <v>7.774</v>
      </c>
      <c r="D2382" s="14">
        <f t="shared" si="1052"/>
        <v>10.664</v>
      </c>
      <c r="E2382" s="14">
        <f t="shared" si="1052"/>
        <v>8.9610000000000003</v>
      </c>
      <c r="F2382" s="14">
        <f t="shared" si="1052"/>
        <v>8.5879999999999992</v>
      </c>
      <c r="G2382" s="14">
        <f t="shared" si="1052"/>
        <v>8.7650000000000006</v>
      </c>
      <c r="H2382" s="14">
        <f t="shared" ref="H2382" si="1053">H2384+H2385+H2386</f>
        <v>8.8819999999999997</v>
      </c>
    </row>
    <row r="2383" spans="1:8" s="27" customFormat="1" ht="15.75" x14ac:dyDescent="0.25">
      <c r="A2383" s="20">
        <v>3</v>
      </c>
      <c r="B2383" s="21" t="s">
        <v>16</v>
      </c>
      <c r="C2383" s="14">
        <v>0</v>
      </c>
      <c r="D2383" s="14">
        <f>D2382/C2382*100</f>
        <v>137.17519938255725</v>
      </c>
      <c r="E2383" s="14">
        <f>E2382/D2382*100</f>
        <v>84.030382595648916</v>
      </c>
      <c r="F2383" s="14">
        <f>F2382/E2382*100</f>
        <v>95.837518134136801</v>
      </c>
      <c r="G2383" s="14">
        <f>G2382/F2382*100</f>
        <v>102.06101537028414</v>
      </c>
      <c r="H2383" s="14">
        <f>H2382/G2382*100</f>
        <v>101.33485453508271</v>
      </c>
    </row>
    <row r="2384" spans="1:8" s="27" customFormat="1" ht="15.75" x14ac:dyDescent="0.25">
      <c r="A2384" s="20">
        <v>4</v>
      </c>
      <c r="B2384" s="21" t="s">
        <v>17</v>
      </c>
      <c r="C2384" s="14">
        <v>6.7469999999999999</v>
      </c>
      <c r="D2384" s="14">
        <v>8.4269999999999996</v>
      </c>
      <c r="E2384" s="14">
        <v>8.5139999999999993</v>
      </c>
      <c r="F2384" s="14">
        <v>7.5</v>
      </c>
      <c r="G2384" s="14">
        <v>7.65</v>
      </c>
      <c r="H2384" s="14">
        <v>7.75</v>
      </c>
    </row>
    <row r="2385" spans="1:8" s="27" customFormat="1" ht="15.75" x14ac:dyDescent="0.25">
      <c r="A2385" s="20">
        <v>5</v>
      </c>
      <c r="B2385" s="21" t="s">
        <v>18</v>
      </c>
      <c r="C2385" s="14">
        <v>5.2999999999999999E-2</v>
      </c>
      <c r="D2385" s="14">
        <v>4.3999999999999997E-2</v>
      </c>
      <c r="E2385" s="14">
        <v>4.7E-2</v>
      </c>
      <c r="F2385" s="14">
        <v>6.8000000000000005E-2</v>
      </c>
      <c r="G2385" s="14">
        <v>7.0000000000000007E-2</v>
      </c>
      <c r="H2385" s="14">
        <v>7.1999999999999995E-2</v>
      </c>
    </row>
    <row r="2386" spans="1:8" s="27" customFormat="1" ht="31.5" x14ac:dyDescent="0.25">
      <c r="A2386" s="20">
        <v>6</v>
      </c>
      <c r="B2386" s="21" t="s">
        <v>19</v>
      </c>
      <c r="C2386" s="14">
        <v>0.97399999999999998</v>
      </c>
      <c r="D2386" s="14">
        <v>2.1930000000000001</v>
      </c>
      <c r="E2386" s="14">
        <v>0.4</v>
      </c>
      <c r="F2386" s="14">
        <v>1.02</v>
      </c>
      <c r="G2386" s="14">
        <v>1.0449999999999999</v>
      </c>
      <c r="H2386" s="14">
        <v>1.06</v>
      </c>
    </row>
    <row r="2387" spans="1:8" s="27" customFormat="1" ht="15.75" x14ac:dyDescent="0.25">
      <c r="A2387" s="20">
        <v>7</v>
      </c>
      <c r="B2387" s="21" t="s">
        <v>20</v>
      </c>
      <c r="C2387" s="14">
        <f t="shared" ref="C2387:G2387" si="1054">C2388+C2389+C2390</f>
        <v>47.268999999999998</v>
      </c>
      <c r="D2387" s="14">
        <f t="shared" si="1054"/>
        <v>41.183</v>
      </c>
      <c r="E2387" s="14">
        <f t="shared" si="1054"/>
        <v>65.956999999999994</v>
      </c>
      <c r="F2387" s="14">
        <f t="shared" si="1054"/>
        <v>41.231000000000002</v>
      </c>
      <c r="G2387" s="14">
        <f t="shared" si="1054"/>
        <v>41.906999999999996</v>
      </c>
      <c r="H2387" s="14">
        <f t="shared" ref="H2387" si="1055">H2388+H2389+H2390</f>
        <v>42.664000000000001</v>
      </c>
    </row>
    <row r="2388" spans="1:8" s="27" customFormat="1" ht="15.75" x14ac:dyDescent="0.25">
      <c r="A2388" s="20">
        <v>8</v>
      </c>
      <c r="B2388" s="21" t="s">
        <v>21</v>
      </c>
      <c r="C2388" s="14">
        <v>42.509</v>
      </c>
      <c r="D2388" s="14">
        <v>40.683999999999997</v>
      </c>
      <c r="E2388" s="14">
        <v>42.128999999999998</v>
      </c>
      <c r="F2388" s="14">
        <v>41.231000000000002</v>
      </c>
      <c r="G2388" s="14">
        <v>41.906999999999996</v>
      </c>
      <c r="H2388" s="14">
        <v>42.664000000000001</v>
      </c>
    </row>
    <row r="2389" spans="1:8" s="27" customFormat="1" ht="15.75" x14ac:dyDescent="0.25">
      <c r="A2389" s="20">
        <v>9</v>
      </c>
      <c r="B2389" s="21" t="s">
        <v>22</v>
      </c>
      <c r="C2389" s="14">
        <v>4.76</v>
      </c>
      <c r="D2389" s="14">
        <v>0.499</v>
      </c>
      <c r="E2389" s="14">
        <v>23.827999999999999</v>
      </c>
      <c r="F2389" s="14">
        <v>0</v>
      </c>
      <c r="G2389" s="14">
        <v>0</v>
      </c>
      <c r="H2389" s="14">
        <v>0</v>
      </c>
    </row>
    <row r="2390" spans="1:8" s="27" customFormat="1" ht="31.5" x14ac:dyDescent="0.25">
      <c r="A2390" s="20">
        <v>10</v>
      </c>
      <c r="B2390" s="21" t="s">
        <v>23</v>
      </c>
      <c r="C2390" s="14"/>
      <c r="D2390" s="14"/>
      <c r="E2390" s="14"/>
      <c r="F2390" s="14"/>
      <c r="G2390" s="14"/>
      <c r="H2390" s="14"/>
    </row>
    <row r="2391" spans="1:8" s="27" customFormat="1" ht="31.5" x14ac:dyDescent="0.25">
      <c r="A2391" s="20">
        <v>11</v>
      </c>
      <c r="B2391" s="21" t="s">
        <v>24</v>
      </c>
      <c r="C2391" s="14"/>
      <c r="D2391" s="14"/>
      <c r="E2391" s="14"/>
      <c r="F2391" s="14"/>
      <c r="G2391" s="14"/>
      <c r="H2391" s="14"/>
    </row>
    <row r="2392" spans="1:8" s="27" customFormat="1" ht="47.25" x14ac:dyDescent="0.25">
      <c r="A2392" s="20">
        <v>12</v>
      </c>
      <c r="B2392" s="21" t="s">
        <v>25</v>
      </c>
      <c r="C2392" s="14"/>
      <c r="D2392" s="14"/>
      <c r="E2392" s="14"/>
      <c r="F2392" s="14"/>
      <c r="G2392" s="14"/>
      <c r="H2392" s="14"/>
    </row>
    <row r="2393" spans="1:8" s="27" customFormat="1" ht="15.75" x14ac:dyDescent="0.25">
      <c r="A2393" s="20">
        <v>13</v>
      </c>
      <c r="B2393" s="21" t="s">
        <v>26</v>
      </c>
      <c r="C2393" s="14">
        <v>52.695999999999998</v>
      </c>
      <c r="D2393" s="14">
        <v>52.095999999999997</v>
      </c>
      <c r="E2393" s="14">
        <v>74.918000000000006</v>
      </c>
      <c r="F2393" s="14">
        <v>49.819000000000003</v>
      </c>
      <c r="G2393" s="14">
        <v>50.671999999999997</v>
      </c>
      <c r="H2393" s="14">
        <v>51.545999999999999</v>
      </c>
    </row>
    <row r="2394" spans="1:8" s="27" customFormat="1" ht="15.75" x14ac:dyDescent="0.25">
      <c r="A2394" s="20">
        <v>14</v>
      </c>
      <c r="B2394" s="21" t="s">
        <v>16</v>
      </c>
      <c r="C2394" s="14">
        <v>0</v>
      </c>
      <c r="D2394" s="14">
        <f>D2393/C2393*100</f>
        <v>98.861393654167301</v>
      </c>
      <c r="E2394" s="14">
        <f>E2393/D2393*100</f>
        <v>143.80758599508601</v>
      </c>
      <c r="F2394" s="14">
        <f>F2393/E2393*100</f>
        <v>66.498037854721161</v>
      </c>
      <c r="G2394" s="14">
        <f>G2393/F2393*100</f>
        <v>101.71219815732952</v>
      </c>
      <c r="H2394" s="14">
        <f>H2393/G2393*100</f>
        <v>101.72481844016419</v>
      </c>
    </row>
    <row r="2395" spans="1:8" s="27" customFormat="1" ht="15.75" x14ac:dyDescent="0.25">
      <c r="A2395" s="36"/>
      <c r="B2395" s="37" t="s">
        <v>164</v>
      </c>
      <c r="C2395" s="14"/>
      <c r="D2395" s="14"/>
      <c r="E2395" s="14"/>
      <c r="F2395" s="14"/>
      <c r="G2395" s="14"/>
      <c r="H2395" s="14"/>
    </row>
    <row r="2396" spans="1:8" s="27" customFormat="1" ht="15.75" x14ac:dyDescent="0.25">
      <c r="A2396" s="20">
        <v>1</v>
      </c>
      <c r="B2396" s="21" t="s">
        <v>13</v>
      </c>
      <c r="C2396" s="14">
        <f t="shared" ref="C2396:G2396" si="1056">C2397+C2402</f>
        <v>49.563000000000002</v>
      </c>
      <c r="D2396" s="14">
        <f t="shared" si="1056"/>
        <v>64.647999999999996</v>
      </c>
      <c r="E2396" s="14">
        <f t="shared" si="1056"/>
        <v>46.937999999999995</v>
      </c>
      <c r="F2396" s="14">
        <f t="shared" si="1056"/>
        <v>45.631</v>
      </c>
      <c r="G2396" s="14">
        <f t="shared" si="1056"/>
        <v>46.405000000000001</v>
      </c>
      <c r="H2396" s="14">
        <f t="shared" ref="H2396" si="1057">H2397+H2402</f>
        <v>47.198</v>
      </c>
    </row>
    <row r="2397" spans="1:8" s="27" customFormat="1" ht="15.75" x14ac:dyDescent="0.25">
      <c r="A2397" s="20">
        <v>2</v>
      </c>
      <c r="B2397" s="21" t="s">
        <v>15</v>
      </c>
      <c r="C2397" s="14">
        <f t="shared" ref="C2397:G2397" si="1058">C2399+C2400+C2401</f>
        <v>3.9879999999999995</v>
      </c>
      <c r="D2397" s="14">
        <f t="shared" si="1058"/>
        <v>15.113</v>
      </c>
      <c r="E2397" s="14">
        <f t="shared" si="1058"/>
        <v>4.7899999999999991</v>
      </c>
      <c r="F2397" s="14">
        <f t="shared" si="1058"/>
        <v>14.039</v>
      </c>
      <c r="G2397" s="14">
        <f t="shared" si="1058"/>
        <v>14.254999999999999</v>
      </c>
      <c r="H2397" s="14">
        <f t="shared" ref="H2397" si="1059">H2399+H2400+H2401</f>
        <v>14.53</v>
      </c>
    </row>
    <row r="2398" spans="1:8" s="27" customFormat="1" ht="15.75" x14ac:dyDescent="0.25">
      <c r="A2398" s="20">
        <v>3</v>
      </c>
      <c r="B2398" s="21" t="s">
        <v>16</v>
      </c>
      <c r="C2398" s="14">
        <v>0</v>
      </c>
      <c r="D2398" s="14">
        <f>D2397/C2397*100</f>
        <v>378.96188565697094</v>
      </c>
      <c r="E2398" s="14">
        <f>E2397/D2397*100</f>
        <v>31.694567590815847</v>
      </c>
      <c r="F2398" s="14">
        <f>F2397/E2397*100</f>
        <v>293.08977035490614</v>
      </c>
      <c r="G2398" s="14">
        <f>G2397/F2397*100</f>
        <v>101.53857112329938</v>
      </c>
      <c r="H2398" s="14">
        <f>H2397/G2397*100</f>
        <v>101.92914766748508</v>
      </c>
    </row>
    <row r="2399" spans="1:8" s="27" customFormat="1" ht="15.75" x14ac:dyDescent="0.25">
      <c r="A2399" s="20">
        <v>4</v>
      </c>
      <c r="B2399" s="21" t="s">
        <v>17</v>
      </c>
      <c r="C2399" s="14">
        <v>3.6379999999999999</v>
      </c>
      <c r="D2399" s="14">
        <v>4.0490000000000004</v>
      </c>
      <c r="E2399" s="14">
        <v>4.0549999999999997</v>
      </c>
      <c r="F2399" s="14">
        <v>3.7</v>
      </c>
      <c r="G2399" s="14">
        <v>3.9</v>
      </c>
      <c r="H2399" s="14">
        <v>4.0999999999999996</v>
      </c>
    </row>
    <row r="2400" spans="1:8" s="27" customFormat="1" ht="15.75" x14ac:dyDescent="0.25">
      <c r="A2400" s="20">
        <v>5</v>
      </c>
      <c r="B2400" s="21" t="s">
        <v>18</v>
      </c>
      <c r="C2400" s="14">
        <v>0.155</v>
      </c>
      <c r="D2400" s="14">
        <v>0.151</v>
      </c>
      <c r="E2400" s="14">
        <v>0.13500000000000001</v>
      </c>
      <c r="F2400" s="14">
        <v>0.16500000000000001</v>
      </c>
      <c r="G2400" s="14">
        <v>0.17499999999999999</v>
      </c>
      <c r="H2400" s="14">
        <v>0.18</v>
      </c>
    </row>
    <row r="2401" spans="1:8" s="27" customFormat="1" ht="31.5" x14ac:dyDescent="0.25">
      <c r="A2401" s="20">
        <v>6</v>
      </c>
      <c r="B2401" s="21" t="s">
        <v>19</v>
      </c>
      <c r="C2401" s="14">
        <v>0.19500000000000001</v>
      </c>
      <c r="D2401" s="14">
        <v>10.913</v>
      </c>
      <c r="E2401" s="14">
        <v>0.6</v>
      </c>
      <c r="F2401" s="14">
        <v>10.173999999999999</v>
      </c>
      <c r="G2401" s="14">
        <v>10.18</v>
      </c>
      <c r="H2401" s="14">
        <v>10.25</v>
      </c>
    </row>
    <row r="2402" spans="1:8" s="27" customFormat="1" ht="15.75" x14ac:dyDescent="0.25">
      <c r="A2402" s="20">
        <v>7</v>
      </c>
      <c r="B2402" s="21" t="s">
        <v>20</v>
      </c>
      <c r="C2402" s="14">
        <f t="shared" ref="C2402:G2402" si="1060">C2403+C2404+C2405</f>
        <v>45.575000000000003</v>
      </c>
      <c r="D2402" s="14">
        <f t="shared" si="1060"/>
        <v>49.535000000000004</v>
      </c>
      <c r="E2402" s="14">
        <f t="shared" si="1060"/>
        <v>42.147999999999996</v>
      </c>
      <c r="F2402" s="14">
        <f t="shared" si="1060"/>
        <v>31.591999999999999</v>
      </c>
      <c r="G2402" s="14">
        <f t="shared" si="1060"/>
        <v>32.15</v>
      </c>
      <c r="H2402" s="14">
        <f t="shared" ref="H2402" si="1061">H2403+H2404+H2405</f>
        <v>32.667999999999999</v>
      </c>
    </row>
    <row r="2403" spans="1:8" s="27" customFormat="1" ht="15.75" x14ac:dyDescent="0.25">
      <c r="A2403" s="20">
        <v>8</v>
      </c>
      <c r="B2403" s="21" t="s">
        <v>21</v>
      </c>
      <c r="C2403" s="14">
        <v>38.271000000000001</v>
      </c>
      <c r="D2403" s="14">
        <v>38.853000000000002</v>
      </c>
      <c r="E2403" s="14">
        <v>38.308</v>
      </c>
      <c r="F2403" s="14">
        <v>31.591999999999999</v>
      </c>
      <c r="G2403" s="14">
        <v>32.15</v>
      </c>
      <c r="H2403" s="14">
        <v>32.667999999999999</v>
      </c>
    </row>
    <row r="2404" spans="1:8" s="27" customFormat="1" ht="15.75" x14ac:dyDescent="0.25">
      <c r="A2404" s="20">
        <v>9</v>
      </c>
      <c r="B2404" s="21" t="s">
        <v>22</v>
      </c>
      <c r="C2404" s="14">
        <v>7.3040000000000003</v>
      </c>
      <c r="D2404" s="14">
        <v>10.682</v>
      </c>
      <c r="E2404" s="14">
        <v>3.84</v>
      </c>
      <c r="F2404" s="14">
        <v>0</v>
      </c>
      <c r="G2404" s="14">
        <v>0</v>
      </c>
      <c r="H2404" s="14">
        <v>0</v>
      </c>
    </row>
    <row r="2405" spans="1:8" s="27" customFormat="1" ht="31.5" x14ac:dyDescent="0.25">
      <c r="A2405" s="20">
        <v>10</v>
      </c>
      <c r="B2405" s="21" t="s">
        <v>23</v>
      </c>
      <c r="C2405" s="14"/>
      <c r="D2405" s="14"/>
      <c r="E2405" s="14"/>
      <c r="F2405" s="14"/>
      <c r="G2405" s="14"/>
      <c r="H2405" s="14"/>
    </row>
    <row r="2406" spans="1:8" s="27" customFormat="1" ht="31.5" x14ac:dyDescent="0.25">
      <c r="A2406" s="20">
        <v>11</v>
      </c>
      <c r="B2406" s="21" t="s">
        <v>24</v>
      </c>
      <c r="C2406" s="14"/>
      <c r="D2406" s="14"/>
      <c r="E2406" s="14"/>
      <c r="F2406" s="14"/>
      <c r="G2406" s="14"/>
      <c r="H2406" s="14"/>
    </row>
    <row r="2407" spans="1:8" s="27" customFormat="1" ht="47.25" x14ac:dyDescent="0.25">
      <c r="A2407" s="20">
        <v>12</v>
      </c>
      <c r="B2407" s="21" t="s">
        <v>25</v>
      </c>
      <c r="C2407" s="14"/>
      <c r="D2407" s="14"/>
      <c r="E2407" s="14"/>
      <c r="F2407" s="14"/>
      <c r="G2407" s="14"/>
      <c r="H2407" s="14"/>
    </row>
    <row r="2408" spans="1:8" s="27" customFormat="1" ht="15.75" x14ac:dyDescent="0.25">
      <c r="A2408" s="20">
        <v>13</v>
      </c>
      <c r="B2408" s="21" t="s">
        <v>26</v>
      </c>
      <c r="C2408" s="14">
        <v>49.948</v>
      </c>
      <c r="D2408" s="14">
        <v>58.78</v>
      </c>
      <c r="E2408" s="14">
        <v>46.938000000000002</v>
      </c>
      <c r="F2408" s="14">
        <v>45.631</v>
      </c>
      <c r="G2408" s="14">
        <v>46.405000000000001</v>
      </c>
      <c r="H2408" s="14">
        <v>47.198</v>
      </c>
    </row>
    <row r="2409" spans="1:8" s="27" customFormat="1" ht="15.75" x14ac:dyDescent="0.25">
      <c r="A2409" s="20">
        <v>14</v>
      </c>
      <c r="B2409" s="21" t="s">
        <v>16</v>
      </c>
      <c r="C2409" s="14">
        <v>0</v>
      </c>
      <c r="D2409" s="14">
        <f>D2408/C2408*100</f>
        <v>117.6823896852727</v>
      </c>
      <c r="E2409" s="14">
        <f>E2408/D2408*100</f>
        <v>79.853691731881597</v>
      </c>
      <c r="F2409" s="14">
        <f>F2408/E2408*100</f>
        <v>97.215475733946903</v>
      </c>
      <c r="G2409" s="14">
        <f>G2408/F2408*100</f>
        <v>101.69621529223554</v>
      </c>
      <c r="H2409" s="14">
        <f>H2408/G2408*100</f>
        <v>101.70886757892468</v>
      </c>
    </row>
    <row r="2410" spans="1:8" s="27" customFormat="1" ht="15.75" x14ac:dyDescent="0.25">
      <c r="A2410" s="36"/>
      <c r="B2410" s="37" t="s">
        <v>165</v>
      </c>
      <c r="C2410" s="14"/>
      <c r="D2410" s="14"/>
      <c r="E2410" s="14"/>
      <c r="F2410" s="14"/>
      <c r="G2410" s="14"/>
      <c r="H2410" s="14"/>
    </row>
    <row r="2411" spans="1:8" s="27" customFormat="1" ht="15.75" x14ac:dyDescent="0.25">
      <c r="A2411" s="20">
        <v>1</v>
      </c>
      <c r="B2411" s="21" t="s">
        <v>13</v>
      </c>
      <c r="C2411" s="14">
        <f t="shared" ref="C2411:G2411" si="1062">C2412+C2417</f>
        <v>52.328000000000003</v>
      </c>
      <c r="D2411" s="14">
        <f t="shared" si="1062"/>
        <v>58.186999999999998</v>
      </c>
      <c r="E2411" s="14">
        <f t="shared" si="1062"/>
        <v>52.34</v>
      </c>
      <c r="F2411" s="14">
        <f t="shared" si="1062"/>
        <v>45.500999999999998</v>
      </c>
      <c r="G2411" s="14">
        <f t="shared" si="1062"/>
        <v>46.287000000000006</v>
      </c>
      <c r="H2411" s="14">
        <f t="shared" ref="H2411" si="1063">H2412+H2417</f>
        <v>47.094000000000001</v>
      </c>
    </row>
    <row r="2412" spans="1:8" s="27" customFormat="1" ht="15.75" x14ac:dyDescent="0.25">
      <c r="A2412" s="20">
        <v>2</v>
      </c>
      <c r="B2412" s="21" t="s">
        <v>15</v>
      </c>
      <c r="C2412" s="14">
        <f t="shared" ref="C2412:G2412" si="1064">C2414+C2415+C2416</f>
        <v>6.8980000000000006</v>
      </c>
      <c r="D2412" s="14">
        <f t="shared" si="1064"/>
        <v>6.8359999999999994</v>
      </c>
      <c r="E2412" s="14">
        <f t="shared" si="1064"/>
        <v>6.5069999999999997</v>
      </c>
      <c r="F2412" s="14">
        <f t="shared" si="1064"/>
        <v>6.4060000000000006</v>
      </c>
      <c r="G2412" s="14">
        <f t="shared" si="1064"/>
        <v>6.48</v>
      </c>
      <c r="H2412" s="14">
        <f t="shared" ref="H2412" si="1065">H2414+H2415+H2416</f>
        <v>6.5090000000000003</v>
      </c>
    </row>
    <row r="2413" spans="1:8" s="27" customFormat="1" ht="15.75" x14ac:dyDescent="0.25">
      <c r="A2413" s="20">
        <v>3</v>
      </c>
      <c r="B2413" s="21" t="s">
        <v>16</v>
      </c>
      <c r="C2413" s="14">
        <v>0</v>
      </c>
      <c r="D2413" s="14">
        <f>D2412/C2412*100</f>
        <v>99.101188750362411</v>
      </c>
      <c r="E2413" s="14">
        <f>E2412/D2412*100</f>
        <v>95.187244002340549</v>
      </c>
      <c r="F2413" s="14">
        <f>F2412/E2412*100</f>
        <v>98.447825418779786</v>
      </c>
      <c r="G2413" s="14">
        <f>G2412/F2412*100</f>
        <v>101.15516703090852</v>
      </c>
      <c r="H2413" s="14">
        <f>H2412/G2412*100</f>
        <v>100.44753086419753</v>
      </c>
    </row>
    <row r="2414" spans="1:8" s="27" customFormat="1" ht="15.75" x14ac:dyDescent="0.25">
      <c r="A2414" s="20">
        <v>4</v>
      </c>
      <c r="B2414" s="21" t="s">
        <v>17</v>
      </c>
      <c r="C2414" s="14">
        <v>6.1420000000000003</v>
      </c>
      <c r="D2414" s="14">
        <v>6.26</v>
      </c>
      <c r="E2414" s="14">
        <v>6.2069999999999999</v>
      </c>
      <c r="F2414" s="14">
        <v>6.085</v>
      </c>
      <c r="G2414" s="14">
        <v>6.15</v>
      </c>
      <c r="H2414" s="14">
        <v>6.1749999999999998</v>
      </c>
    </row>
    <row r="2415" spans="1:8" s="27" customFormat="1" ht="15.75" x14ac:dyDescent="0.25">
      <c r="A2415" s="20">
        <v>5</v>
      </c>
      <c r="B2415" s="21" t="s">
        <v>18</v>
      </c>
      <c r="C2415" s="14">
        <v>0.745</v>
      </c>
      <c r="D2415" s="14">
        <v>0.19900000000000001</v>
      </c>
      <c r="E2415" s="14">
        <v>0.2</v>
      </c>
      <c r="F2415" s="14">
        <v>0.15</v>
      </c>
      <c r="G2415" s="14">
        <v>0.15</v>
      </c>
      <c r="H2415" s="14">
        <v>0.15</v>
      </c>
    </row>
    <row r="2416" spans="1:8" s="27" customFormat="1" ht="31.5" x14ac:dyDescent="0.25">
      <c r="A2416" s="20">
        <v>6</v>
      </c>
      <c r="B2416" s="21" t="s">
        <v>19</v>
      </c>
      <c r="C2416" s="14">
        <v>1.0999999999999999E-2</v>
      </c>
      <c r="D2416" s="14">
        <v>0.377</v>
      </c>
      <c r="E2416" s="14">
        <v>0.1</v>
      </c>
      <c r="F2416" s="14">
        <v>0.17100000000000001</v>
      </c>
      <c r="G2416" s="14">
        <v>0.18</v>
      </c>
      <c r="H2416" s="14">
        <v>0.184</v>
      </c>
    </row>
    <row r="2417" spans="1:8" s="27" customFormat="1" ht="15.75" x14ac:dyDescent="0.25">
      <c r="A2417" s="20">
        <v>7</v>
      </c>
      <c r="B2417" s="21" t="s">
        <v>20</v>
      </c>
      <c r="C2417" s="14">
        <f t="shared" ref="C2417:G2417" si="1066">C2418+C2419+C2420</f>
        <v>45.43</v>
      </c>
      <c r="D2417" s="14">
        <f t="shared" si="1066"/>
        <v>51.350999999999999</v>
      </c>
      <c r="E2417" s="14">
        <f t="shared" si="1066"/>
        <v>45.833000000000006</v>
      </c>
      <c r="F2417" s="14">
        <f t="shared" si="1066"/>
        <v>39.094999999999999</v>
      </c>
      <c r="G2417" s="14">
        <f t="shared" si="1066"/>
        <v>39.807000000000002</v>
      </c>
      <c r="H2417" s="14">
        <f t="shared" ref="H2417" si="1067">H2418+H2419+H2420</f>
        <v>40.585000000000001</v>
      </c>
    </row>
    <row r="2418" spans="1:8" s="27" customFormat="1" ht="15.75" x14ac:dyDescent="0.25">
      <c r="A2418" s="20">
        <v>8</v>
      </c>
      <c r="B2418" s="21" t="s">
        <v>21</v>
      </c>
      <c r="C2418" s="14">
        <v>40.15</v>
      </c>
      <c r="D2418" s="14">
        <v>38.149000000000001</v>
      </c>
      <c r="E2418" s="14">
        <v>40.154000000000003</v>
      </c>
      <c r="F2418" s="14">
        <v>39.094999999999999</v>
      </c>
      <c r="G2418" s="14">
        <v>39.807000000000002</v>
      </c>
      <c r="H2418" s="14">
        <v>40.585000000000001</v>
      </c>
    </row>
    <row r="2419" spans="1:8" s="27" customFormat="1" ht="15.75" x14ac:dyDescent="0.25">
      <c r="A2419" s="20">
        <v>9</v>
      </c>
      <c r="B2419" s="21" t="s">
        <v>22</v>
      </c>
      <c r="C2419" s="14">
        <v>5.28</v>
      </c>
      <c r="D2419" s="14">
        <v>13.202</v>
      </c>
      <c r="E2419" s="14">
        <v>5.6790000000000003</v>
      </c>
      <c r="F2419" s="14">
        <v>0</v>
      </c>
      <c r="G2419" s="14">
        <v>0</v>
      </c>
      <c r="H2419" s="14">
        <v>0</v>
      </c>
    </row>
    <row r="2420" spans="1:8" s="27" customFormat="1" ht="31.5" x14ac:dyDescent="0.25">
      <c r="A2420" s="20">
        <v>10</v>
      </c>
      <c r="B2420" s="21" t="s">
        <v>23</v>
      </c>
      <c r="C2420" s="14"/>
      <c r="D2420" s="14"/>
      <c r="E2420" s="14"/>
      <c r="F2420" s="14"/>
      <c r="G2420" s="14"/>
      <c r="H2420" s="14"/>
    </row>
    <row r="2421" spans="1:8" s="27" customFormat="1" ht="31.5" x14ac:dyDescent="0.25">
      <c r="A2421" s="20">
        <v>11</v>
      </c>
      <c r="B2421" s="21" t="s">
        <v>24</v>
      </c>
      <c r="C2421" s="14"/>
      <c r="D2421" s="14"/>
      <c r="E2421" s="14"/>
      <c r="F2421" s="14"/>
      <c r="G2421" s="14"/>
      <c r="H2421" s="14"/>
    </row>
    <row r="2422" spans="1:8" s="27" customFormat="1" ht="47.25" x14ac:dyDescent="0.25">
      <c r="A2422" s="20">
        <v>12</v>
      </c>
      <c r="B2422" s="21" t="s">
        <v>25</v>
      </c>
      <c r="C2422" s="14"/>
      <c r="D2422" s="14"/>
      <c r="E2422" s="14"/>
      <c r="F2422" s="14"/>
      <c r="G2422" s="14"/>
      <c r="H2422" s="14"/>
    </row>
    <row r="2423" spans="1:8" s="27" customFormat="1" ht="15.75" x14ac:dyDescent="0.25">
      <c r="A2423" s="20">
        <v>13</v>
      </c>
      <c r="B2423" s="21" t="s">
        <v>26</v>
      </c>
      <c r="C2423" s="14">
        <v>49.801000000000002</v>
      </c>
      <c r="D2423" s="14">
        <v>60.957999999999998</v>
      </c>
      <c r="E2423" s="14">
        <v>52.34</v>
      </c>
      <c r="F2423" s="14">
        <v>45.500999999999998</v>
      </c>
      <c r="G2423" s="14">
        <v>46.286999999999999</v>
      </c>
      <c r="H2423" s="14">
        <v>47.094000000000001</v>
      </c>
    </row>
    <row r="2424" spans="1:8" s="27" customFormat="1" ht="15.75" x14ac:dyDescent="0.25">
      <c r="A2424" s="20">
        <v>14</v>
      </c>
      <c r="B2424" s="21" t="s">
        <v>16</v>
      </c>
      <c r="C2424" s="14">
        <v>0</v>
      </c>
      <c r="D2424" s="14">
        <f>D2423/C2423*100</f>
        <v>122.40316459508844</v>
      </c>
      <c r="E2424" s="14">
        <f>E2423/D2423*100</f>
        <v>85.862397060271007</v>
      </c>
      <c r="F2424" s="14">
        <f>F2423/E2423*100</f>
        <v>86.933511654566288</v>
      </c>
      <c r="G2424" s="14">
        <f>G2423/F2423*100</f>
        <v>101.72743456187776</v>
      </c>
      <c r="H2424" s="14">
        <f>H2423/G2423*100</f>
        <v>101.74347008879383</v>
      </c>
    </row>
    <row r="2425" spans="1:8" s="27" customFormat="1" ht="15.75" x14ac:dyDescent="0.25">
      <c r="A2425" s="36"/>
      <c r="B2425" s="37" t="s">
        <v>80</v>
      </c>
      <c r="C2425" s="14"/>
      <c r="D2425" s="14"/>
      <c r="E2425" s="14"/>
      <c r="F2425" s="14"/>
      <c r="G2425" s="14"/>
      <c r="H2425" s="14"/>
    </row>
    <row r="2426" spans="1:8" s="27" customFormat="1" ht="15.75" x14ac:dyDescent="0.25">
      <c r="A2426" s="20">
        <v>1</v>
      </c>
      <c r="B2426" s="21" t="s">
        <v>13</v>
      </c>
      <c r="C2426" s="14">
        <f t="shared" ref="C2426:G2426" si="1068">C2427+C2432</f>
        <v>49.462000000000003</v>
      </c>
      <c r="D2426" s="14">
        <f t="shared" si="1068"/>
        <v>87.679000000000002</v>
      </c>
      <c r="E2426" s="14">
        <f t="shared" si="1068"/>
        <v>51.491</v>
      </c>
      <c r="F2426" s="14">
        <f t="shared" si="1068"/>
        <v>44.263999999999996</v>
      </c>
      <c r="G2426" s="14">
        <f t="shared" si="1068"/>
        <v>45.021000000000001</v>
      </c>
      <c r="H2426" s="14">
        <f t="shared" ref="H2426" si="1069">H2427+H2432</f>
        <v>45.796999999999997</v>
      </c>
    </row>
    <row r="2427" spans="1:8" s="27" customFormat="1" ht="15.75" x14ac:dyDescent="0.25">
      <c r="A2427" s="20">
        <v>2</v>
      </c>
      <c r="B2427" s="21" t="s">
        <v>15</v>
      </c>
      <c r="C2427" s="14">
        <f t="shared" ref="C2427:G2427" si="1070">C2429+C2430+C2431</f>
        <v>8.2010000000000005</v>
      </c>
      <c r="D2427" s="14">
        <f t="shared" si="1070"/>
        <v>3.9319999999999999</v>
      </c>
      <c r="E2427" s="14">
        <f t="shared" si="1070"/>
        <v>3.7050000000000001</v>
      </c>
      <c r="F2427" s="14">
        <f t="shared" si="1070"/>
        <v>8.7149999999999999</v>
      </c>
      <c r="G2427" s="14">
        <f t="shared" si="1070"/>
        <v>8.7360000000000007</v>
      </c>
      <c r="H2427" s="14">
        <f t="shared" ref="H2427" si="1071">H2429+H2430+H2431</f>
        <v>8.7569999999999997</v>
      </c>
    </row>
    <row r="2428" spans="1:8" s="27" customFormat="1" ht="15.75" x14ac:dyDescent="0.25">
      <c r="A2428" s="20">
        <v>3</v>
      </c>
      <c r="B2428" s="21" t="s">
        <v>16</v>
      </c>
      <c r="C2428" s="14">
        <v>0</v>
      </c>
      <c r="D2428" s="14">
        <f>D2427/C2427*100</f>
        <v>47.945372515546879</v>
      </c>
      <c r="E2428" s="14">
        <f>E2427/D2427*100</f>
        <v>94.226856561546285</v>
      </c>
      <c r="F2428" s="14">
        <f>F2427/E2427*100</f>
        <v>235.22267206477733</v>
      </c>
      <c r="G2428" s="14">
        <f>G2427/F2427*100</f>
        <v>100.2409638554217</v>
      </c>
      <c r="H2428" s="14">
        <f>H2427/G2427*100</f>
        <v>100.2403846153846</v>
      </c>
    </row>
    <row r="2429" spans="1:8" s="27" customFormat="1" ht="15.75" x14ac:dyDescent="0.25">
      <c r="A2429" s="20">
        <v>4</v>
      </c>
      <c r="B2429" s="21" t="s">
        <v>17</v>
      </c>
      <c r="C2429" s="14">
        <v>8.0969999999999995</v>
      </c>
      <c r="D2429" s="14">
        <v>3.863</v>
      </c>
      <c r="E2429" s="14">
        <v>3.64</v>
      </c>
      <c r="F2429" s="14">
        <v>8.6999999999999993</v>
      </c>
      <c r="G2429" s="14">
        <v>8.7200000000000006</v>
      </c>
      <c r="H2429" s="14">
        <v>8.74</v>
      </c>
    </row>
    <row r="2430" spans="1:8" s="27" customFormat="1" ht="15.75" x14ac:dyDescent="0.25">
      <c r="A2430" s="20">
        <v>5</v>
      </c>
      <c r="B2430" s="21" t="s">
        <v>18</v>
      </c>
      <c r="C2430" s="14">
        <v>3.0000000000000001E-3</v>
      </c>
      <c r="D2430" s="14">
        <v>0</v>
      </c>
      <c r="E2430" s="14">
        <v>0</v>
      </c>
      <c r="F2430" s="14">
        <v>0</v>
      </c>
      <c r="G2430" s="14">
        <v>0</v>
      </c>
      <c r="H2430" s="14">
        <v>0</v>
      </c>
    </row>
    <row r="2431" spans="1:8" s="27" customFormat="1" ht="31.5" x14ac:dyDescent="0.25">
      <c r="A2431" s="20">
        <v>6</v>
      </c>
      <c r="B2431" s="21" t="s">
        <v>19</v>
      </c>
      <c r="C2431" s="14">
        <v>0.10100000000000001</v>
      </c>
      <c r="D2431" s="14">
        <v>6.9000000000000006E-2</v>
      </c>
      <c r="E2431" s="14">
        <v>6.5000000000000002E-2</v>
      </c>
      <c r="F2431" s="14">
        <v>1.4999999999999999E-2</v>
      </c>
      <c r="G2431" s="14">
        <v>1.6E-2</v>
      </c>
      <c r="H2431" s="14">
        <v>1.7000000000000001E-2</v>
      </c>
    </row>
    <row r="2432" spans="1:8" s="27" customFormat="1" ht="15.75" x14ac:dyDescent="0.25">
      <c r="A2432" s="20">
        <v>7</v>
      </c>
      <c r="B2432" s="21" t="s">
        <v>20</v>
      </c>
      <c r="C2432" s="14">
        <f t="shared" ref="C2432:G2432" si="1072">C2433+C2434+C2435</f>
        <v>41.261000000000003</v>
      </c>
      <c r="D2432" s="14">
        <f t="shared" si="1072"/>
        <v>83.747</v>
      </c>
      <c r="E2432" s="14">
        <f t="shared" si="1072"/>
        <v>47.786000000000001</v>
      </c>
      <c r="F2432" s="14">
        <f t="shared" si="1072"/>
        <v>35.548999999999999</v>
      </c>
      <c r="G2432" s="14">
        <f t="shared" si="1072"/>
        <v>36.284999999999997</v>
      </c>
      <c r="H2432" s="14">
        <f t="shared" ref="H2432" si="1073">H2433+H2434+H2435</f>
        <v>37.04</v>
      </c>
    </row>
    <row r="2433" spans="1:8" s="27" customFormat="1" ht="15.75" x14ac:dyDescent="0.25">
      <c r="A2433" s="20">
        <v>8</v>
      </c>
      <c r="B2433" s="21" t="s">
        <v>21</v>
      </c>
      <c r="C2433" s="14">
        <v>37.082000000000001</v>
      </c>
      <c r="D2433" s="14">
        <v>32.887</v>
      </c>
      <c r="E2433" s="14">
        <v>44.338999999999999</v>
      </c>
      <c r="F2433" s="14">
        <v>35.548999999999999</v>
      </c>
      <c r="G2433" s="14">
        <v>36.284999999999997</v>
      </c>
      <c r="H2433" s="14">
        <v>37.04</v>
      </c>
    </row>
    <row r="2434" spans="1:8" s="27" customFormat="1" ht="15.75" x14ac:dyDescent="0.25">
      <c r="A2434" s="20">
        <v>9</v>
      </c>
      <c r="B2434" s="21" t="s">
        <v>22</v>
      </c>
      <c r="C2434" s="14">
        <v>4.1790000000000003</v>
      </c>
      <c r="D2434" s="14">
        <v>50.86</v>
      </c>
      <c r="E2434" s="14">
        <v>3.4470000000000001</v>
      </c>
      <c r="F2434" s="14">
        <v>0</v>
      </c>
      <c r="G2434" s="14">
        <v>0</v>
      </c>
      <c r="H2434" s="14">
        <v>0</v>
      </c>
    </row>
    <row r="2435" spans="1:8" s="27" customFormat="1" ht="31.5" x14ac:dyDescent="0.25">
      <c r="A2435" s="20">
        <v>10</v>
      </c>
      <c r="B2435" s="21" t="s">
        <v>23</v>
      </c>
      <c r="C2435" s="14"/>
      <c r="D2435" s="14"/>
      <c r="E2435" s="14"/>
      <c r="F2435" s="14"/>
      <c r="G2435" s="14"/>
      <c r="H2435" s="14"/>
    </row>
    <row r="2436" spans="1:8" s="27" customFormat="1" ht="31.5" x14ac:dyDescent="0.25">
      <c r="A2436" s="20">
        <v>11</v>
      </c>
      <c r="B2436" s="21" t="s">
        <v>24</v>
      </c>
      <c r="C2436" s="14"/>
      <c r="D2436" s="14"/>
      <c r="E2436" s="14"/>
      <c r="F2436" s="14"/>
      <c r="G2436" s="14"/>
      <c r="H2436" s="14"/>
    </row>
    <row r="2437" spans="1:8" s="27" customFormat="1" ht="47.25" x14ac:dyDescent="0.25">
      <c r="A2437" s="20">
        <v>12</v>
      </c>
      <c r="B2437" s="21" t="s">
        <v>25</v>
      </c>
      <c r="C2437" s="14"/>
      <c r="D2437" s="14"/>
      <c r="E2437" s="14"/>
      <c r="F2437" s="14"/>
      <c r="G2437" s="14"/>
      <c r="H2437" s="14"/>
    </row>
    <row r="2438" spans="1:8" s="27" customFormat="1" ht="15.75" x14ac:dyDescent="0.25">
      <c r="A2438" s="20">
        <v>13</v>
      </c>
      <c r="B2438" s="21" t="s">
        <v>26</v>
      </c>
      <c r="C2438" s="14">
        <v>45.802999999999997</v>
      </c>
      <c r="D2438" s="14">
        <v>91.492000000000004</v>
      </c>
      <c r="E2438" s="14">
        <v>51.491</v>
      </c>
      <c r="F2438" s="14">
        <v>44.264000000000003</v>
      </c>
      <c r="G2438" s="14">
        <v>45.021000000000001</v>
      </c>
      <c r="H2438" s="14">
        <v>45.796999999999997</v>
      </c>
    </row>
    <row r="2439" spans="1:8" s="27" customFormat="1" ht="15.75" x14ac:dyDescent="0.25">
      <c r="A2439" s="20">
        <v>14</v>
      </c>
      <c r="B2439" s="21" t="s">
        <v>16</v>
      </c>
      <c r="C2439" s="14">
        <v>0</v>
      </c>
      <c r="D2439" s="14">
        <f>D2438/C2438*100</f>
        <v>199.75110800602582</v>
      </c>
      <c r="E2439" s="14">
        <f>E2438/D2438*100</f>
        <v>56.279237528964273</v>
      </c>
      <c r="F2439" s="14">
        <f>F2438/E2438*100</f>
        <v>85.964537491988906</v>
      </c>
      <c r="G2439" s="14">
        <f>G2438/F2438*100</f>
        <v>101.71019338514368</v>
      </c>
      <c r="H2439" s="14">
        <f>H2438/G2438*100</f>
        <v>101.7236400790742</v>
      </c>
    </row>
    <row r="2440" spans="1:8" s="27" customFormat="1" ht="15.75" x14ac:dyDescent="0.25">
      <c r="A2440" s="36"/>
      <c r="B2440" s="37" t="s">
        <v>166</v>
      </c>
      <c r="C2440" s="14"/>
      <c r="D2440" s="14"/>
      <c r="E2440" s="14"/>
      <c r="F2440" s="14"/>
      <c r="G2440" s="14"/>
      <c r="H2440" s="14"/>
    </row>
    <row r="2441" spans="1:8" s="27" customFormat="1" ht="15.75" x14ac:dyDescent="0.25">
      <c r="A2441" s="20">
        <v>1</v>
      </c>
      <c r="B2441" s="21" t="s">
        <v>13</v>
      </c>
      <c r="C2441" s="14">
        <f t="shared" ref="C2441:G2441" si="1074">C2442+C2447</f>
        <v>56.418999999999997</v>
      </c>
      <c r="D2441" s="14">
        <f t="shared" si="1074"/>
        <v>50.838999999999999</v>
      </c>
      <c r="E2441" s="14">
        <f t="shared" si="1074"/>
        <v>53.274000000000001</v>
      </c>
      <c r="F2441" s="14">
        <f t="shared" si="1074"/>
        <v>45.325000000000003</v>
      </c>
      <c r="G2441" s="14">
        <f t="shared" si="1074"/>
        <v>46.086999999999996</v>
      </c>
      <c r="H2441" s="14">
        <f t="shared" ref="H2441" si="1075">H2442+H2447</f>
        <v>46.869</v>
      </c>
    </row>
    <row r="2442" spans="1:8" s="27" customFormat="1" ht="15.75" x14ac:dyDescent="0.25">
      <c r="A2442" s="20">
        <v>2</v>
      </c>
      <c r="B2442" s="21" t="s">
        <v>15</v>
      </c>
      <c r="C2442" s="14">
        <f t="shared" ref="C2442:G2442" si="1076">C2444+C2445+C2446</f>
        <v>8.7409999999999997</v>
      </c>
      <c r="D2442" s="14">
        <f t="shared" si="1076"/>
        <v>12.904</v>
      </c>
      <c r="E2442" s="14">
        <f t="shared" si="1076"/>
        <v>12.034000000000001</v>
      </c>
      <c r="F2442" s="14">
        <f t="shared" si="1076"/>
        <v>7.8650000000000002</v>
      </c>
      <c r="G2442" s="14">
        <f t="shared" si="1076"/>
        <v>8.0649999999999995</v>
      </c>
      <c r="H2442" s="14">
        <f t="shared" ref="H2442" si="1077">H2444+H2445+H2446</f>
        <v>7.5</v>
      </c>
    </row>
    <row r="2443" spans="1:8" s="27" customFormat="1" ht="15.75" x14ac:dyDescent="0.25">
      <c r="A2443" s="20">
        <v>3</v>
      </c>
      <c r="B2443" s="21" t="s">
        <v>16</v>
      </c>
      <c r="C2443" s="14">
        <v>0</v>
      </c>
      <c r="D2443" s="14">
        <f>D2442/C2442*100</f>
        <v>147.62612973344011</v>
      </c>
      <c r="E2443" s="14">
        <f>E2442/D2442*100</f>
        <v>93.257904525728463</v>
      </c>
      <c r="F2443" s="14">
        <f>F2442/E2442*100</f>
        <v>65.356489945155388</v>
      </c>
      <c r="G2443" s="14">
        <f>G2442/F2442*100</f>
        <v>102.54291163382072</v>
      </c>
      <c r="H2443" s="14">
        <f>H2442/G2442*100</f>
        <v>92.994420334779917</v>
      </c>
    </row>
    <row r="2444" spans="1:8" s="27" customFormat="1" ht="15.75" x14ac:dyDescent="0.25">
      <c r="A2444" s="20">
        <v>4</v>
      </c>
      <c r="B2444" s="21" t="s">
        <v>17</v>
      </c>
      <c r="C2444" s="14">
        <v>6.1950000000000003</v>
      </c>
      <c r="D2444" s="14">
        <v>11.689</v>
      </c>
      <c r="E2444" s="14">
        <v>11.727</v>
      </c>
      <c r="F2444" s="14">
        <v>6.8</v>
      </c>
      <c r="G2444" s="14">
        <v>7</v>
      </c>
      <c r="H2444" s="14">
        <v>7.5</v>
      </c>
    </row>
    <row r="2445" spans="1:8" s="27" customFormat="1" ht="15.75" x14ac:dyDescent="0.25">
      <c r="A2445" s="20">
        <v>5</v>
      </c>
      <c r="B2445" s="21" t="s">
        <v>18</v>
      </c>
      <c r="C2445" s="14">
        <v>7.5999999999999998E-2</v>
      </c>
      <c r="D2445" s="14">
        <v>0.08</v>
      </c>
      <c r="E2445" s="14">
        <v>8.2000000000000003E-2</v>
      </c>
      <c r="F2445" s="14">
        <v>0.08</v>
      </c>
      <c r="G2445" s="14">
        <v>8.5000000000000006E-2</v>
      </c>
      <c r="H2445" s="14">
        <v>0</v>
      </c>
    </row>
    <row r="2446" spans="1:8" s="27" customFormat="1" ht="31.5" x14ac:dyDescent="0.25">
      <c r="A2446" s="20">
        <v>6</v>
      </c>
      <c r="B2446" s="21" t="s">
        <v>19</v>
      </c>
      <c r="C2446" s="14">
        <v>2.4700000000000002</v>
      </c>
      <c r="D2446" s="14">
        <v>1.135</v>
      </c>
      <c r="E2446" s="14">
        <v>0.22500000000000001</v>
      </c>
      <c r="F2446" s="14">
        <v>0.98499999999999999</v>
      </c>
      <c r="G2446" s="14">
        <v>0.98</v>
      </c>
      <c r="H2446" s="14">
        <v>0</v>
      </c>
    </row>
    <row r="2447" spans="1:8" s="27" customFormat="1" ht="15.75" x14ac:dyDescent="0.25">
      <c r="A2447" s="20">
        <v>7</v>
      </c>
      <c r="B2447" s="21" t="s">
        <v>20</v>
      </c>
      <c r="C2447" s="14">
        <f t="shared" ref="C2447:G2447" si="1078">C2448+C2449+C2450</f>
        <v>47.677999999999997</v>
      </c>
      <c r="D2447" s="14">
        <f t="shared" si="1078"/>
        <v>37.935000000000002</v>
      </c>
      <c r="E2447" s="14">
        <f t="shared" si="1078"/>
        <v>41.24</v>
      </c>
      <c r="F2447" s="14">
        <f t="shared" si="1078"/>
        <v>37.46</v>
      </c>
      <c r="G2447" s="14">
        <f t="shared" si="1078"/>
        <v>38.021999999999998</v>
      </c>
      <c r="H2447" s="14">
        <f t="shared" ref="H2447" si="1079">H2448+H2449+H2450</f>
        <v>39.369</v>
      </c>
    </row>
    <row r="2448" spans="1:8" s="27" customFormat="1" ht="15.75" x14ac:dyDescent="0.25">
      <c r="A2448" s="20">
        <v>8</v>
      </c>
      <c r="B2448" s="21" t="s">
        <v>21</v>
      </c>
      <c r="C2448" s="14">
        <v>35.024000000000001</v>
      </c>
      <c r="D2448" s="14">
        <v>36.555</v>
      </c>
      <c r="E2448" s="14">
        <v>37.648000000000003</v>
      </c>
      <c r="F2448" s="14">
        <v>37.46</v>
      </c>
      <c r="G2448" s="14">
        <v>38.021999999999998</v>
      </c>
      <c r="H2448" s="14">
        <v>39.369</v>
      </c>
    </row>
    <row r="2449" spans="1:8" s="27" customFormat="1" ht="15.75" x14ac:dyDescent="0.25">
      <c r="A2449" s="20">
        <v>9</v>
      </c>
      <c r="B2449" s="21" t="s">
        <v>22</v>
      </c>
      <c r="C2449" s="14">
        <v>12.654</v>
      </c>
      <c r="D2449" s="14">
        <v>1.38</v>
      </c>
      <c r="E2449" s="14">
        <v>3.5920000000000001</v>
      </c>
      <c r="F2449" s="14">
        <v>0</v>
      </c>
      <c r="G2449" s="14">
        <v>0</v>
      </c>
      <c r="H2449" s="14">
        <v>0</v>
      </c>
    </row>
    <row r="2450" spans="1:8" s="27" customFormat="1" ht="31.5" x14ac:dyDescent="0.25">
      <c r="A2450" s="20">
        <v>10</v>
      </c>
      <c r="B2450" s="21" t="s">
        <v>23</v>
      </c>
      <c r="C2450" s="14"/>
      <c r="D2450" s="14"/>
      <c r="E2450" s="14"/>
      <c r="F2450" s="14"/>
      <c r="G2450" s="14"/>
      <c r="H2450" s="14"/>
    </row>
    <row r="2451" spans="1:8" s="27" customFormat="1" ht="31.5" x14ac:dyDescent="0.25">
      <c r="A2451" s="20">
        <v>11</v>
      </c>
      <c r="B2451" s="21" t="s">
        <v>24</v>
      </c>
      <c r="C2451" s="14"/>
      <c r="D2451" s="14"/>
      <c r="E2451" s="14"/>
      <c r="F2451" s="14"/>
      <c r="G2451" s="14"/>
      <c r="H2451" s="14"/>
    </row>
    <row r="2452" spans="1:8" s="27" customFormat="1" ht="47.25" x14ac:dyDescent="0.25">
      <c r="A2452" s="20">
        <v>12</v>
      </c>
      <c r="B2452" s="21" t="s">
        <v>25</v>
      </c>
      <c r="C2452" s="14"/>
      <c r="D2452" s="14"/>
      <c r="E2452" s="14"/>
      <c r="F2452" s="14"/>
      <c r="G2452" s="14"/>
      <c r="H2452" s="14"/>
    </row>
    <row r="2453" spans="1:8" s="27" customFormat="1" ht="15.75" x14ac:dyDescent="0.25">
      <c r="A2453" s="20">
        <v>13</v>
      </c>
      <c r="B2453" s="21" t="s">
        <v>26</v>
      </c>
      <c r="C2453" s="14">
        <v>59.158000000000001</v>
      </c>
      <c r="D2453" s="14">
        <v>51.014000000000003</v>
      </c>
      <c r="E2453" s="14">
        <v>53.274000000000001</v>
      </c>
      <c r="F2453" s="14">
        <v>45.325000000000003</v>
      </c>
      <c r="G2453" s="14">
        <v>46.087000000000003</v>
      </c>
      <c r="H2453" s="14">
        <v>46.869</v>
      </c>
    </row>
    <row r="2454" spans="1:8" s="27" customFormat="1" ht="15.75" x14ac:dyDescent="0.25">
      <c r="A2454" s="20">
        <v>14</v>
      </c>
      <c r="B2454" s="21" t="s">
        <v>16</v>
      </c>
      <c r="C2454" s="14">
        <v>0</v>
      </c>
      <c r="D2454" s="14">
        <f>D2453/C2453*100</f>
        <v>86.23347645288888</v>
      </c>
      <c r="E2454" s="14">
        <f>E2453/D2453*100</f>
        <v>104.4301564276473</v>
      </c>
      <c r="F2454" s="14">
        <f>F2453/E2453*100</f>
        <v>85.07902541577505</v>
      </c>
      <c r="G2454" s="14">
        <f>G2453/F2453*100</f>
        <v>101.68119139547711</v>
      </c>
      <c r="H2454" s="14">
        <f>H2453/G2453*100</f>
        <v>101.69679085208409</v>
      </c>
    </row>
    <row r="2455" spans="1:8" s="27" customFormat="1" ht="15.75" x14ac:dyDescent="0.25">
      <c r="A2455" s="36"/>
      <c r="B2455" s="37" t="s">
        <v>167</v>
      </c>
      <c r="C2455" s="14"/>
      <c r="D2455" s="14"/>
      <c r="E2455" s="14"/>
      <c r="F2455" s="14"/>
      <c r="G2455" s="14"/>
      <c r="H2455" s="14"/>
    </row>
    <row r="2456" spans="1:8" s="27" customFormat="1" ht="15.75" x14ac:dyDescent="0.25">
      <c r="A2456" s="20">
        <v>1</v>
      </c>
      <c r="B2456" s="21" t="s">
        <v>13</v>
      </c>
      <c r="C2456" s="14">
        <f t="shared" ref="C2456:G2456" si="1080">C2457+C2462</f>
        <v>44.892000000000003</v>
      </c>
      <c r="D2456" s="14">
        <f t="shared" si="1080"/>
        <v>61.874000000000002</v>
      </c>
      <c r="E2456" s="14">
        <f t="shared" si="1080"/>
        <v>56.357999999999997</v>
      </c>
      <c r="F2456" s="14">
        <f t="shared" si="1080"/>
        <v>44.206000000000003</v>
      </c>
      <c r="G2456" s="14">
        <f t="shared" si="1080"/>
        <v>44.981999999999999</v>
      </c>
      <c r="H2456" s="14">
        <f t="shared" ref="H2456" si="1081">H2457+H2462</f>
        <v>45.778999999999996</v>
      </c>
    </row>
    <row r="2457" spans="1:8" s="27" customFormat="1" ht="15.75" x14ac:dyDescent="0.25">
      <c r="A2457" s="20">
        <v>2</v>
      </c>
      <c r="B2457" s="21" t="s">
        <v>15</v>
      </c>
      <c r="C2457" s="14">
        <f t="shared" ref="C2457:G2457" si="1082">C2459+C2460+C2461</f>
        <v>10.084999999999999</v>
      </c>
      <c r="D2457" s="14">
        <f t="shared" si="1082"/>
        <v>17.122</v>
      </c>
      <c r="E2457" s="14">
        <f t="shared" si="1082"/>
        <v>15.018000000000001</v>
      </c>
      <c r="F2457" s="14">
        <f t="shared" si="1082"/>
        <v>16.004999999999999</v>
      </c>
      <c r="G2457" s="14">
        <f t="shared" si="1082"/>
        <v>16.55</v>
      </c>
      <c r="H2457" s="14">
        <f t="shared" ref="H2457" si="1083">H2459+H2460+H2461</f>
        <v>18.135000000000002</v>
      </c>
    </row>
    <row r="2458" spans="1:8" s="27" customFormat="1" ht="15.75" x14ac:dyDescent="0.25">
      <c r="A2458" s="20">
        <v>3</v>
      </c>
      <c r="B2458" s="21" t="s">
        <v>16</v>
      </c>
      <c r="C2458" s="14">
        <v>0</v>
      </c>
      <c r="D2458" s="14">
        <f>D2457/C2457*100</f>
        <v>169.77689638076353</v>
      </c>
      <c r="E2458" s="14">
        <f>E2457/D2457*100</f>
        <v>87.711715921037268</v>
      </c>
      <c r="F2458" s="14">
        <f>F2457/E2457*100</f>
        <v>106.57211346384337</v>
      </c>
      <c r="G2458" s="14">
        <f>G2457/F2457*100</f>
        <v>103.4051858794127</v>
      </c>
      <c r="H2458" s="14">
        <f>H2457/G2457*100</f>
        <v>109.57703927492449</v>
      </c>
    </row>
    <row r="2459" spans="1:8" s="27" customFormat="1" ht="15.75" x14ac:dyDescent="0.25">
      <c r="A2459" s="20">
        <v>4</v>
      </c>
      <c r="B2459" s="21" t="s">
        <v>17</v>
      </c>
      <c r="C2459" s="14">
        <v>9.5459999999999994</v>
      </c>
      <c r="D2459" s="14">
        <v>14.525</v>
      </c>
      <c r="E2459" s="14">
        <v>14.343</v>
      </c>
      <c r="F2459" s="14">
        <v>13.5</v>
      </c>
      <c r="G2459" s="14">
        <v>14</v>
      </c>
      <c r="H2459" s="14">
        <v>15.5</v>
      </c>
    </row>
    <row r="2460" spans="1:8" s="27" customFormat="1" ht="15.75" x14ac:dyDescent="0.25">
      <c r="A2460" s="20">
        <v>5</v>
      </c>
      <c r="B2460" s="21" t="s">
        <v>18</v>
      </c>
      <c r="C2460" s="14">
        <v>0.28899999999999998</v>
      </c>
      <c r="D2460" s="14">
        <v>0.17100000000000001</v>
      </c>
      <c r="E2460" s="14">
        <v>0.17499999999999999</v>
      </c>
      <c r="F2460" s="14">
        <v>0.23</v>
      </c>
      <c r="G2460" s="14">
        <v>0.23499999999999999</v>
      </c>
      <c r="H2460" s="14">
        <v>0.24</v>
      </c>
    </row>
    <row r="2461" spans="1:8" s="27" customFormat="1" ht="31.5" x14ac:dyDescent="0.25">
      <c r="A2461" s="20">
        <v>6</v>
      </c>
      <c r="B2461" s="21" t="s">
        <v>19</v>
      </c>
      <c r="C2461" s="14">
        <v>0.25</v>
      </c>
      <c r="D2461" s="14">
        <v>2.4260000000000002</v>
      </c>
      <c r="E2461" s="14">
        <v>0.5</v>
      </c>
      <c r="F2461" s="14">
        <v>2.2749999999999999</v>
      </c>
      <c r="G2461" s="14">
        <v>2.3149999999999999</v>
      </c>
      <c r="H2461" s="14">
        <v>2.395</v>
      </c>
    </row>
    <row r="2462" spans="1:8" s="27" customFormat="1" ht="15.75" x14ac:dyDescent="0.25">
      <c r="A2462" s="20">
        <v>7</v>
      </c>
      <c r="B2462" s="21" t="s">
        <v>20</v>
      </c>
      <c r="C2462" s="14">
        <f t="shared" ref="C2462:G2462" si="1084">C2463+C2464+C2465</f>
        <v>34.807000000000002</v>
      </c>
      <c r="D2462" s="14">
        <f t="shared" si="1084"/>
        <v>44.752000000000002</v>
      </c>
      <c r="E2462" s="14">
        <f t="shared" si="1084"/>
        <v>41.339999999999996</v>
      </c>
      <c r="F2462" s="14">
        <f t="shared" si="1084"/>
        <v>28.201000000000001</v>
      </c>
      <c r="G2462" s="14">
        <f t="shared" si="1084"/>
        <v>28.431999999999999</v>
      </c>
      <c r="H2462" s="14">
        <f t="shared" ref="H2462" si="1085">H2463+H2464+H2465</f>
        <v>27.643999999999998</v>
      </c>
    </row>
    <row r="2463" spans="1:8" s="27" customFormat="1" ht="15.75" x14ac:dyDescent="0.25">
      <c r="A2463" s="20">
        <v>8</v>
      </c>
      <c r="B2463" s="21" t="s">
        <v>21</v>
      </c>
      <c r="C2463" s="14">
        <v>34.807000000000002</v>
      </c>
      <c r="D2463" s="14">
        <v>33.521000000000001</v>
      </c>
      <c r="E2463" s="14">
        <v>37.396999999999998</v>
      </c>
      <c r="F2463" s="14">
        <v>28.201000000000001</v>
      </c>
      <c r="G2463" s="14">
        <v>28.431999999999999</v>
      </c>
      <c r="H2463" s="14">
        <v>27.643999999999998</v>
      </c>
    </row>
    <row r="2464" spans="1:8" s="27" customFormat="1" ht="15.75" x14ac:dyDescent="0.25">
      <c r="A2464" s="20">
        <v>9</v>
      </c>
      <c r="B2464" s="21" t="s">
        <v>22</v>
      </c>
      <c r="C2464" s="14">
        <v>0</v>
      </c>
      <c r="D2464" s="14">
        <v>11.231</v>
      </c>
      <c r="E2464" s="14">
        <v>3.9430000000000001</v>
      </c>
      <c r="F2464" s="14">
        <v>0</v>
      </c>
      <c r="G2464" s="14">
        <v>0</v>
      </c>
      <c r="H2464" s="14">
        <v>0</v>
      </c>
    </row>
    <row r="2465" spans="1:8" s="27" customFormat="1" ht="31.5" x14ac:dyDescent="0.25">
      <c r="A2465" s="20">
        <v>10</v>
      </c>
      <c r="B2465" s="21" t="s">
        <v>23</v>
      </c>
      <c r="C2465" s="14"/>
      <c r="D2465" s="14"/>
      <c r="E2465" s="14"/>
      <c r="F2465" s="14"/>
      <c r="G2465" s="14"/>
      <c r="H2465" s="14"/>
    </row>
    <row r="2466" spans="1:8" s="27" customFormat="1" ht="31.5" x14ac:dyDescent="0.25">
      <c r="A2466" s="20">
        <v>11</v>
      </c>
      <c r="B2466" s="21" t="s">
        <v>24</v>
      </c>
      <c r="C2466" s="14"/>
      <c r="D2466" s="14"/>
      <c r="E2466" s="14"/>
      <c r="F2466" s="14"/>
      <c r="G2466" s="14"/>
      <c r="H2466" s="14"/>
    </row>
    <row r="2467" spans="1:8" s="27" customFormat="1" ht="47.25" x14ac:dyDescent="0.25">
      <c r="A2467" s="20">
        <v>12</v>
      </c>
      <c r="B2467" s="21" t="s">
        <v>25</v>
      </c>
      <c r="C2467" s="14"/>
      <c r="D2467" s="14"/>
      <c r="E2467" s="14"/>
      <c r="F2467" s="14"/>
      <c r="G2467" s="14"/>
      <c r="H2467" s="14"/>
    </row>
    <row r="2468" spans="1:8" s="27" customFormat="1" ht="15.75" x14ac:dyDescent="0.25">
      <c r="A2468" s="20">
        <v>13</v>
      </c>
      <c r="B2468" s="21" t="s">
        <v>26</v>
      </c>
      <c r="C2468" s="14">
        <v>44.408000000000001</v>
      </c>
      <c r="D2468" s="14">
        <v>64.103999999999999</v>
      </c>
      <c r="E2468" s="14">
        <v>56.357999999999997</v>
      </c>
      <c r="F2468" s="14">
        <v>44.206000000000003</v>
      </c>
      <c r="G2468" s="14">
        <v>44.981999999999999</v>
      </c>
      <c r="H2468" s="14">
        <v>45.779000000000003</v>
      </c>
    </row>
    <row r="2469" spans="1:8" s="27" customFormat="1" ht="15.75" x14ac:dyDescent="0.25">
      <c r="A2469" s="20">
        <v>14</v>
      </c>
      <c r="B2469" s="21" t="s">
        <v>16</v>
      </c>
      <c r="C2469" s="14">
        <v>0</v>
      </c>
      <c r="D2469" s="14">
        <f>D2468/C2468*100</f>
        <v>144.35236894253288</v>
      </c>
      <c r="E2469" s="14">
        <f>E2468/D2468*100</f>
        <v>87.916510670160989</v>
      </c>
      <c r="F2469" s="14">
        <f>F2468/E2468*100</f>
        <v>78.437843784378444</v>
      </c>
      <c r="G2469" s="14">
        <f>G2468/F2468*100</f>
        <v>101.75541781658598</v>
      </c>
      <c r="H2469" s="14">
        <f>H2468/G2468*100</f>
        <v>101.77181983904673</v>
      </c>
    </row>
    <row r="2470" spans="1:8" s="27" customFormat="1" ht="15.75" x14ac:dyDescent="0.25">
      <c r="A2470" s="36"/>
      <c r="B2470" s="37" t="s">
        <v>168</v>
      </c>
      <c r="C2470" s="14"/>
      <c r="D2470" s="14"/>
      <c r="E2470" s="14"/>
      <c r="F2470" s="14"/>
      <c r="G2470" s="14"/>
      <c r="H2470" s="14"/>
    </row>
    <row r="2471" spans="1:8" s="27" customFormat="1" ht="15.75" x14ac:dyDescent="0.25">
      <c r="A2471" s="20">
        <v>1</v>
      </c>
      <c r="B2471" s="21" t="s">
        <v>13</v>
      </c>
      <c r="C2471" s="14">
        <f t="shared" ref="C2471:G2471" si="1086">C2472+C2477</f>
        <v>56.616999999999997</v>
      </c>
      <c r="D2471" s="14">
        <f t="shared" si="1086"/>
        <v>40.179000000000002</v>
      </c>
      <c r="E2471" s="14">
        <f t="shared" si="1086"/>
        <v>48.216000000000001</v>
      </c>
      <c r="F2471" s="14">
        <f t="shared" si="1086"/>
        <v>46.718000000000004</v>
      </c>
      <c r="G2471" s="14">
        <f t="shared" si="1086"/>
        <v>47.647999999999996</v>
      </c>
      <c r="H2471" s="14">
        <f t="shared" ref="H2471" si="1087">H2472+H2477</f>
        <v>48.606999999999999</v>
      </c>
    </row>
    <row r="2472" spans="1:8" s="27" customFormat="1" ht="15.75" x14ac:dyDescent="0.25">
      <c r="A2472" s="20">
        <v>2</v>
      </c>
      <c r="B2472" s="21" t="s">
        <v>15</v>
      </c>
      <c r="C2472" s="14">
        <f t="shared" ref="C2472:G2472" si="1088">C2474+C2475+C2476</f>
        <v>19.006999999999998</v>
      </c>
      <c r="D2472" s="14">
        <f t="shared" si="1088"/>
        <v>17.640999999999998</v>
      </c>
      <c r="E2472" s="14">
        <f t="shared" si="1088"/>
        <v>12.649000000000001</v>
      </c>
      <c r="F2472" s="14">
        <f t="shared" si="1088"/>
        <v>20.53</v>
      </c>
      <c r="G2472" s="14">
        <f t="shared" si="1088"/>
        <v>20.8</v>
      </c>
      <c r="H2472" s="14">
        <f t="shared" ref="H2472" si="1089">H2474+H2475+H2476</f>
        <v>21.4</v>
      </c>
    </row>
    <row r="2473" spans="1:8" s="27" customFormat="1" ht="15.75" x14ac:dyDescent="0.25">
      <c r="A2473" s="20">
        <v>3</v>
      </c>
      <c r="B2473" s="21" t="s">
        <v>16</v>
      </c>
      <c r="C2473" s="14">
        <v>0</v>
      </c>
      <c r="D2473" s="14">
        <f>D2472/C2472*100</f>
        <v>92.813174093754938</v>
      </c>
      <c r="E2473" s="14">
        <f>E2472/D2472*100</f>
        <v>71.702284450994853</v>
      </c>
      <c r="F2473" s="14">
        <f>F2472/E2472*100</f>
        <v>162.30532057870187</v>
      </c>
      <c r="G2473" s="14">
        <f>G2472/F2472*100</f>
        <v>101.31514856307842</v>
      </c>
      <c r="H2473" s="14">
        <f>H2472/G2472*100</f>
        <v>102.88461538461537</v>
      </c>
    </row>
    <row r="2474" spans="1:8" s="27" customFormat="1" ht="15.75" x14ac:dyDescent="0.25">
      <c r="A2474" s="20">
        <v>4</v>
      </c>
      <c r="B2474" s="21" t="s">
        <v>17</v>
      </c>
      <c r="C2474" s="14">
        <v>15.478</v>
      </c>
      <c r="D2474" s="14">
        <v>12.378</v>
      </c>
      <c r="E2474" s="14">
        <v>12.349</v>
      </c>
      <c r="F2474" s="14">
        <v>15.85</v>
      </c>
      <c r="G2474" s="14">
        <v>16</v>
      </c>
      <c r="H2474" s="14">
        <v>16.399999999999999</v>
      </c>
    </row>
    <row r="2475" spans="1:8" s="27" customFormat="1" ht="15.75" x14ac:dyDescent="0.25">
      <c r="A2475" s="20">
        <v>5</v>
      </c>
      <c r="B2475" s="21" t="s">
        <v>18</v>
      </c>
      <c r="C2475" s="14">
        <v>6.5000000000000002E-2</v>
      </c>
      <c r="D2475" s="14">
        <v>1E-3</v>
      </c>
      <c r="E2475" s="14">
        <v>0</v>
      </c>
      <c r="F2475" s="14">
        <v>0</v>
      </c>
      <c r="G2475" s="14">
        <v>0</v>
      </c>
      <c r="H2475" s="14">
        <v>0</v>
      </c>
    </row>
    <row r="2476" spans="1:8" s="27" customFormat="1" ht="31.5" x14ac:dyDescent="0.25">
      <c r="A2476" s="20">
        <v>6</v>
      </c>
      <c r="B2476" s="21" t="s">
        <v>19</v>
      </c>
      <c r="C2476" s="14">
        <v>3.464</v>
      </c>
      <c r="D2476" s="14">
        <v>5.2619999999999996</v>
      </c>
      <c r="E2476" s="14">
        <v>0.3</v>
      </c>
      <c r="F2476" s="14">
        <v>4.68</v>
      </c>
      <c r="G2476" s="14">
        <v>4.8</v>
      </c>
      <c r="H2476" s="14">
        <v>5</v>
      </c>
    </row>
    <row r="2477" spans="1:8" s="27" customFormat="1" ht="15.75" x14ac:dyDescent="0.25">
      <c r="A2477" s="20">
        <v>7</v>
      </c>
      <c r="B2477" s="21" t="s">
        <v>20</v>
      </c>
      <c r="C2477" s="14">
        <f t="shared" ref="C2477:G2477" si="1090">C2478+C2479+C2480</f>
        <v>37.61</v>
      </c>
      <c r="D2477" s="14">
        <f t="shared" si="1090"/>
        <v>22.538000000000004</v>
      </c>
      <c r="E2477" s="14">
        <f t="shared" si="1090"/>
        <v>35.567</v>
      </c>
      <c r="F2477" s="14">
        <f t="shared" si="1090"/>
        <v>26.187999999999999</v>
      </c>
      <c r="G2477" s="14">
        <f t="shared" si="1090"/>
        <v>26.847999999999999</v>
      </c>
      <c r="H2477" s="14">
        <f t="shared" ref="H2477" si="1091">H2478+H2479+H2480</f>
        <v>27.207000000000001</v>
      </c>
    </row>
    <row r="2478" spans="1:8" s="27" customFormat="1" ht="15.75" x14ac:dyDescent="0.25">
      <c r="A2478" s="20">
        <v>8</v>
      </c>
      <c r="B2478" s="21" t="s">
        <v>21</v>
      </c>
      <c r="C2478" s="14">
        <v>37.61</v>
      </c>
      <c r="D2478" s="14">
        <v>18.481000000000002</v>
      </c>
      <c r="E2478" s="14">
        <v>30.72</v>
      </c>
      <c r="F2478" s="14">
        <v>26.187999999999999</v>
      </c>
      <c r="G2478" s="14">
        <v>26.847999999999999</v>
      </c>
      <c r="H2478" s="14">
        <v>27.207000000000001</v>
      </c>
    </row>
    <row r="2479" spans="1:8" s="27" customFormat="1" ht="15.75" x14ac:dyDescent="0.25">
      <c r="A2479" s="20">
        <v>9</v>
      </c>
      <c r="B2479" s="21" t="s">
        <v>22</v>
      </c>
      <c r="C2479" s="14">
        <v>0</v>
      </c>
      <c r="D2479" s="14">
        <v>4.0570000000000004</v>
      </c>
      <c r="E2479" s="14">
        <v>4.8470000000000004</v>
      </c>
      <c r="F2479" s="14">
        <v>0</v>
      </c>
      <c r="G2479" s="14">
        <v>0</v>
      </c>
      <c r="H2479" s="14">
        <v>0</v>
      </c>
    </row>
    <row r="2480" spans="1:8" s="27" customFormat="1" ht="31.5" x14ac:dyDescent="0.25">
      <c r="A2480" s="20">
        <v>10</v>
      </c>
      <c r="B2480" s="21" t="s">
        <v>23</v>
      </c>
      <c r="C2480" s="14"/>
      <c r="D2480" s="14"/>
      <c r="E2480" s="14"/>
      <c r="F2480" s="14"/>
      <c r="G2480" s="14"/>
      <c r="H2480" s="14"/>
    </row>
    <row r="2481" spans="1:8" s="27" customFormat="1" ht="31.5" x14ac:dyDescent="0.25">
      <c r="A2481" s="20">
        <v>11</v>
      </c>
      <c r="B2481" s="21" t="s">
        <v>24</v>
      </c>
      <c r="C2481" s="14"/>
      <c r="D2481" s="14"/>
      <c r="E2481" s="14"/>
      <c r="F2481" s="14"/>
      <c r="G2481" s="14"/>
      <c r="H2481" s="14"/>
    </row>
    <row r="2482" spans="1:8" s="27" customFormat="1" ht="47.25" x14ac:dyDescent="0.25">
      <c r="A2482" s="20">
        <v>12</v>
      </c>
      <c r="B2482" s="21" t="s">
        <v>25</v>
      </c>
      <c r="C2482" s="14"/>
      <c r="D2482" s="14"/>
      <c r="E2482" s="14"/>
      <c r="F2482" s="14"/>
      <c r="G2482" s="14"/>
      <c r="H2482" s="14"/>
    </row>
    <row r="2483" spans="1:8" s="27" customFormat="1" ht="15.75" x14ac:dyDescent="0.25">
      <c r="A2483" s="20">
        <v>13</v>
      </c>
      <c r="B2483" s="21" t="s">
        <v>26</v>
      </c>
      <c r="C2483" s="14">
        <v>45.863999999999997</v>
      </c>
      <c r="D2483" s="14">
        <v>49.537999999999997</v>
      </c>
      <c r="E2483" s="14">
        <v>48.216000000000001</v>
      </c>
      <c r="F2483" s="14">
        <v>46.718000000000004</v>
      </c>
      <c r="G2483" s="14">
        <v>47.648000000000003</v>
      </c>
      <c r="H2483" s="14">
        <v>48.606999999999999</v>
      </c>
    </row>
    <row r="2484" spans="1:8" s="27" customFormat="1" ht="15.75" x14ac:dyDescent="0.25">
      <c r="A2484" s="20">
        <v>14</v>
      </c>
      <c r="B2484" s="21" t="s">
        <v>16</v>
      </c>
      <c r="C2484" s="14">
        <v>0</v>
      </c>
      <c r="D2484" s="14">
        <f>D2483/C2483*100</f>
        <v>108.01064015349731</v>
      </c>
      <c r="E2484" s="14">
        <f>E2483/D2483*100</f>
        <v>97.331341596350285</v>
      </c>
      <c r="F2484" s="14">
        <f>F2483/E2483*100</f>
        <v>96.893147502903616</v>
      </c>
      <c r="G2484" s="14">
        <f>G2483/F2483*100</f>
        <v>101.99066740870757</v>
      </c>
      <c r="H2484" s="14">
        <f>H2483/G2483*100</f>
        <v>102.01267629281396</v>
      </c>
    </row>
    <row r="2485" spans="1:8" s="27" customFormat="1" ht="15.75" x14ac:dyDescent="0.25">
      <c r="A2485" s="35"/>
      <c r="B2485" s="35" t="s">
        <v>42</v>
      </c>
      <c r="C2485" s="14"/>
      <c r="D2485" s="14"/>
      <c r="E2485" s="14"/>
      <c r="F2485" s="14"/>
      <c r="G2485" s="14"/>
      <c r="H2485" s="14"/>
    </row>
    <row r="2486" spans="1:8" s="27" customFormat="1" ht="15.75" x14ac:dyDescent="0.25">
      <c r="A2486" s="34"/>
      <c r="B2486" s="37" t="s">
        <v>169</v>
      </c>
      <c r="C2486" s="14"/>
      <c r="D2486" s="14"/>
      <c r="E2486" s="14"/>
      <c r="F2486" s="14"/>
      <c r="G2486" s="14"/>
      <c r="H2486" s="14"/>
    </row>
    <row r="2487" spans="1:8" s="27" customFormat="1" ht="15.75" x14ac:dyDescent="0.25">
      <c r="A2487" s="20">
        <v>1</v>
      </c>
      <c r="B2487" s="21" t="s">
        <v>13</v>
      </c>
      <c r="C2487" s="14">
        <f t="shared" ref="C2487:G2487" si="1092">C2488+C2493</f>
        <v>99.137</v>
      </c>
      <c r="D2487" s="14">
        <f t="shared" si="1092"/>
        <v>105.53399999999999</v>
      </c>
      <c r="E2487" s="14">
        <f t="shared" si="1092"/>
        <v>93.9</v>
      </c>
      <c r="F2487" s="14">
        <f t="shared" si="1092"/>
        <v>94.6</v>
      </c>
      <c r="G2487" s="14">
        <f t="shared" si="1092"/>
        <v>96.6</v>
      </c>
      <c r="H2487" s="14">
        <f t="shared" ref="H2487" si="1093">H2488+H2493</f>
        <v>90.5</v>
      </c>
    </row>
    <row r="2488" spans="1:8" s="27" customFormat="1" ht="15.75" x14ac:dyDescent="0.25">
      <c r="A2488" s="20">
        <v>2</v>
      </c>
      <c r="B2488" s="21" t="s">
        <v>15</v>
      </c>
      <c r="C2488" s="14">
        <f t="shared" ref="C2488:G2488" si="1094">C2490+C2491+C2492</f>
        <v>18.387</v>
      </c>
      <c r="D2488" s="14">
        <f t="shared" si="1094"/>
        <v>29.841000000000001</v>
      </c>
      <c r="E2488" s="14">
        <f t="shared" si="1094"/>
        <v>17.2</v>
      </c>
      <c r="F2488" s="14">
        <f t="shared" si="1094"/>
        <v>17.899999999999999</v>
      </c>
      <c r="G2488" s="14">
        <f t="shared" si="1094"/>
        <v>18.599999999999998</v>
      </c>
      <c r="H2488" s="14">
        <f t="shared" ref="H2488" si="1095">H2490+H2491+H2492</f>
        <v>24.1</v>
      </c>
    </row>
    <row r="2489" spans="1:8" s="27" customFormat="1" ht="15.75" x14ac:dyDescent="0.25">
      <c r="A2489" s="20">
        <v>3</v>
      </c>
      <c r="B2489" s="21" t="s">
        <v>16</v>
      </c>
      <c r="C2489" s="14">
        <v>0</v>
      </c>
      <c r="D2489" s="14">
        <f>D2488/C2488*100</f>
        <v>162.29401207374775</v>
      </c>
      <c r="E2489" s="14">
        <f>E2488/D2488*100</f>
        <v>57.638819074427794</v>
      </c>
      <c r="F2489" s="14">
        <f>F2488/E2488*100</f>
        <v>104.06976744186045</v>
      </c>
      <c r="G2489" s="14">
        <f>G2488/F2488*100</f>
        <v>103.91061452513965</v>
      </c>
      <c r="H2489" s="14">
        <f>H2488/G2488*100</f>
        <v>129.5698924731183</v>
      </c>
    </row>
    <row r="2490" spans="1:8" s="27" customFormat="1" ht="15.75" x14ac:dyDescent="0.25">
      <c r="A2490" s="20">
        <v>4</v>
      </c>
      <c r="B2490" s="21" t="s">
        <v>17</v>
      </c>
      <c r="C2490" s="14">
        <v>17.199000000000002</v>
      </c>
      <c r="D2490" s="14">
        <v>28.382999999999999</v>
      </c>
      <c r="E2490" s="14">
        <v>16.399999999999999</v>
      </c>
      <c r="F2490" s="14">
        <v>17</v>
      </c>
      <c r="G2490" s="14">
        <v>17.7</v>
      </c>
      <c r="H2490" s="14">
        <v>23.1</v>
      </c>
    </row>
    <row r="2491" spans="1:8" s="27" customFormat="1" ht="15.75" x14ac:dyDescent="0.25">
      <c r="A2491" s="20">
        <v>5</v>
      </c>
      <c r="B2491" s="21" t="s">
        <v>18</v>
      </c>
      <c r="C2491" s="14">
        <v>1.1240000000000001</v>
      </c>
      <c r="D2491" s="14">
        <v>1.2070000000000001</v>
      </c>
      <c r="E2491" s="14">
        <v>0.8</v>
      </c>
      <c r="F2491" s="14">
        <v>0.9</v>
      </c>
      <c r="G2491" s="14">
        <v>0.9</v>
      </c>
      <c r="H2491" s="14">
        <v>1</v>
      </c>
    </row>
    <row r="2492" spans="1:8" s="27" customFormat="1" ht="31.5" x14ac:dyDescent="0.25">
      <c r="A2492" s="20">
        <v>6</v>
      </c>
      <c r="B2492" s="21" t="s">
        <v>19</v>
      </c>
      <c r="C2492" s="14">
        <v>6.4000000000000001E-2</v>
      </c>
      <c r="D2492" s="14">
        <v>0.251</v>
      </c>
      <c r="E2492" s="14"/>
      <c r="F2492" s="14"/>
      <c r="G2492" s="14"/>
      <c r="H2492" s="14"/>
    </row>
    <row r="2493" spans="1:8" s="27" customFormat="1" ht="15.75" x14ac:dyDescent="0.25">
      <c r="A2493" s="20">
        <v>7</v>
      </c>
      <c r="B2493" s="21" t="s">
        <v>20</v>
      </c>
      <c r="C2493" s="14">
        <f t="shared" ref="C2493:G2493" si="1096">C2494+C2495+C2496</f>
        <v>80.75</v>
      </c>
      <c r="D2493" s="14">
        <f t="shared" si="1096"/>
        <v>75.692999999999998</v>
      </c>
      <c r="E2493" s="14">
        <f t="shared" si="1096"/>
        <v>76.7</v>
      </c>
      <c r="F2493" s="14">
        <f t="shared" si="1096"/>
        <v>76.7</v>
      </c>
      <c r="G2493" s="14">
        <f t="shared" si="1096"/>
        <v>78</v>
      </c>
      <c r="H2493" s="14">
        <f t="shared" ref="H2493" si="1097">H2494+H2495+H2496</f>
        <v>66.400000000000006</v>
      </c>
    </row>
    <row r="2494" spans="1:8" s="27" customFormat="1" ht="15.75" x14ac:dyDescent="0.25">
      <c r="A2494" s="20">
        <v>8</v>
      </c>
      <c r="B2494" s="21" t="s">
        <v>21</v>
      </c>
      <c r="C2494" s="14">
        <v>61.564</v>
      </c>
      <c r="D2494" s="14">
        <v>67.656999999999996</v>
      </c>
      <c r="E2494" s="14">
        <v>76.7</v>
      </c>
      <c r="F2494" s="14">
        <v>76.7</v>
      </c>
      <c r="G2494" s="14">
        <v>78</v>
      </c>
      <c r="H2494" s="14">
        <v>66.400000000000006</v>
      </c>
    </row>
    <row r="2495" spans="1:8" s="27" customFormat="1" ht="15.75" x14ac:dyDescent="0.25">
      <c r="A2495" s="20">
        <v>9</v>
      </c>
      <c r="B2495" s="21" t="s">
        <v>22</v>
      </c>
      <c r="C2495" s="14">
        <v>19.186</v>
      </c>
      <c r="D2495" s="14">
        <v>8.0359999999999996</v>
      </c>
      <c r="E2495" s="14"/>
      <c r="F2495" s="14"/>
      <c r="G2495" s="14"/>
      <c r="H2495" s="14"/>
    </row>
    <row r="2496" spans="1:8" s="27" customFormat="1" ht="31.5" x14ac:dyDescent="0.25">
      <c r="A2496" s="20">
        <v>10</v>
      </c>
      <c r="B2496" s="21" t="s">
        <v>23</v>
      </c>
      <c r="C2496" s="14"/>
      <c r="D2496" s="14"/>
      <c r="E2496" s="14"/>
      <c r="F2496" s="14"/>
      <c r="G2496" s="14"/>
      <c r="H2496" s="14"/>
    </row>
    <row r="2497" spans="1:8" s="27" customFormat="1" ht="31.5" x14ac:dyDescent="0.25">
      <c r="A2497" s="20">
        <v>11</v>
      </c>
      <c r="B2497" s="21" t="s">
        <v>24</v>
      </c>
      <c r="C2497" s="14"/>
      <c r="D2497" s="14"/>
      <c r="E2497" s="14"/>
      <c r="F2497" s="14"/>
      <c r="G2497" s="14"/>
      <c r="H2497" s="14"/>
    </row>
    <row r="2498" spans="1:8" s="27" customFormat="1" ht="47.25" x14ac:dyDescent="0.25">
      <c r="A2498" s="20">
        <v>12</v>
      </c>
      <c r="B2498" s="21" t="s">
        <v>25</v>
      </c>
      <c r="C2498" s="14"/>
      <c r="D2498" s="14"/>
      <c r="E2498" s="14"/>
      <c r="F2498" s="14"/>
      <c r="G2498" s="14"/>
      <c r="H2498" s="14"/>
    </row>
    <row r="2499" spans="1:8" s="27" customFormat="1" ht="15.75" x14ac:dyDescent="0.25">
      <c r="A2499" s="20">
        <v>13</v>
      </c>
      <c r="B2499" s="21" t="s">
        <v>26</v>
      </c>
      <c r="C2499" s="14">
        <v>96.918000000000006</v>
      </c>
      <c r="D2499" s="14">
        <v>94.22</v>
      </c>
      <c r="E2499" s="14">
        <v>112.7</v>
      </c>
      <c r="F2499" s="14">
        <v>94.6</v>
      </c>
      <c r="G2499" s="14">
        <v>96.6</v>
      </c>
      <c r="H2499" s="14">
        <v>90.5</v>
      </c>
    </row>
    <row r="2500" spans="1:8" s="27" customFormat="1" ht="15.75" x14ac:dyDescent="0.25">
      <c r="A2500" s="20">
        <v>14</v>
      </c>
      <c r="B2500" s="21" t="s">
        <v>16</v>
      </c>
      <c r="C2500" s="14">
        <v>0</v>
      </c>
      <c r="D2500" s="14">
        <f>D2499/C2499*100</f>
        <v>97.216203388431452</v>
      </c>
      <c r="E2500" s="14">
        <f>E2499/D2499*100</f>
        <v>119.61367013372957</v>
      </c>
      <c r="F2500" s="14">
        <f>F2499/E2499*100</f>
        <v>83.939662821650401</v>
      </c>
      <c r="G2500" s="14">
        <f>G2499/F2499*100</f>
        <v>102.11416490486258</v>
      </c>
      <c r="H2500" s="14">
        <f>H2499/G2499*100</f>
        <v>93.685300207039347</v>
      </c>
    </row>
    <row r="2501" spans="1:8" s="27" customFormat="1" ht="15.75" x14ac:dyDescent="0.25">
      <c r="A2501" s="36"/>
      <c r="B2501" s="37" t="s">
        <v>53</v>
      </c>
      <c r="C2501" s="14"/>
      <c r="D2501" s="14"/>
      <c r="E2501" s="14"/>
      <c r="F2501" s="14"/>
      <c r="G2501" s="14"/>
      <c r="H2501" s="14"/>
    </row>
    <row r="2502" spans="1:8" s="27" customFormat="1" ht="15.75" x14ac:dyDescent="0.25">
      <c r="A2502" s="20">
        <v>1</v>
      </c>
      <c r="B2502" s="21" t="s">
        <v>13</v>
      </c>
      <c r="C2502" s="14">
        <f t="shared" ref="C2502:G2502" si="1098">C2503+C2508</f>
        <v>107.22499999999999</v>
      </c>
      <c r="D2502" s="14">
        <f t="shared" si="1098"/>
        <v>98.606999999999999</v>
      </c>
      <c r="E2502" s="14">
        <f t="shared" si="1098"/>
        <v>70.288000000000011</v>
      </c>
      <c r="F2502" s="14">
        <f t="shared" si="1098"/>
        <v>71.7</v>
      </c>
      <c r="G2502" s="14">
        <f t="shared" si="1098"/>
        <v>70.3</v>
      </c>
      <c r="H2502" s="14">
        <f t="shared" ref="H2502" si="1099">H2503+H2508</f>
        <v>85.4</v>
      </c>
    </row>
    <row r="2503" spans="1:8" s="27" customFormat="1" ht="15.75" x14ac:dyDescent="0.25">
      <c r="A2503" s="20">
        <v>2</v>
      </c>
      <c r="B2503" s="21" t="s">
        <v>15</v>
      </c>
      <c r="C2503" s="14">
        <f t="shared" ref="C2503:G2503" si="1100">C2505+C2506+C2507</f>
        <v>60.606999999999999</v>
      </c>
      <c r="D2503" s="14">
        <f t="shared" si="1100"/>
        <v>74.584000000000003</v>
      </c>
      <c r="E2503" s="14">
        <f t="shared" si="1100"/>
        <v>44.7</v>
      </c>
      <c r="F2503" s="14">
        <f t="shared" si="1100"/>
        <v>46</v>
      </c>
      <c r="G2503" s="14">
        <f t="shared" si="1100"/>
        <v>47.8</v>
      </c>
      <c r="H2503" s="14">
        <f t="shared" ref="H2503" si="1101">H2505+H2506+H2507</f>
        <v>24.3</v>
      </c>
    </row>
    <row r="2504" spans="1:8" s="27" customFormat="1" ht="15.75" x14ac:dyDescent="0.25">
      <c r="A2504" s="20">
        <v>3</v>
      </c>
      <c r="B2504" s="21" t="s">
        <v>16</v>
      </c>
      <c r="C2504" s="14">
        <v>0</v>
      </c>
      <c r="D2504" s="14">
        <f>D2503/C2503*100</f>
        <v>123.06169254376557</v>
      </c>
      <c r="E2504" s="14">
        <f>E2503/D2503*100</f>
        <v>59.932425185026283</v>
      </c>
      <c r="F2504" s="14">
        <f>F2503/E2503*100</f>
        <v>102.90827740492171</v>
      </c>
      <c r="G2504" s="14">
        <f>G2503/F2503*100</f>
        <v>103.91304347826087</v>
      </c>
      <c r="H2504" s="14">
        <f>H2503/G2503*100</f>
        <v>50.836820083682014</v>
      </c>
    </row>
    <row r="2505" spans="1:8" s="27" customFormat="1" ht="15.75" x14ac:dyDescent="0.25">
      <c r="A2505" s="20">
        <v>4</v>
      </c>
      <c r="B2505" s="21" t="s">
        <v>17</v>
      </c>
      <c r="C2505" s="14">
        <v>60.137999999999998</v>
      </c>
      <c r="D2505" s="14">
        <v>61.524999999999999</v>
      </c>
      <c r="E2505" s="14">
        <v>44.7</v>
      </c>
      <c r="F2505" s="14">
        <v>46</v>
      </c>
      <c r="G2505" s="14">
        <v>47.8</v>
      </c>
      <c r="H2505" s="14">
        <v>24.3</v>
      </c>
    </row>
    <row r="2506" spans="1:8" s="27" customFormat="1" ht="15.75" x14ac:dyDescent="0.25">
      <c r="A2506" s="20">
        <v>5</v>
      </c>
      <c r="B2506" s="21" t="s">
        <v>18</v>
      </c>
      <c r="C2506" s="14"/>
      <c r="D2506" s="14"/>
      <c r="E2506" s="14"/>
      <c r="F2506" s="14"/>
      <c r="G2506" s="14"/>
      <c r="H2506" s="14"/>
    </row>
    <row r="2507" spans="1:8" s="27" customFormat="1" ht="31.5" x14ac:dyDescent="0.25">
      <c r="A2507" s="20">
        <v>6</v>
      </c>
      <c r="B2507" s="21" t="s">
        <v>19</v>
      </c>
      <c r="C2507" s="14">
        <v>0.46899999999999997</v>
      </c>
      <c r="D2507" s="14">
        <v>13.058999999999999</v>
      </c>
      <c r="E2507" s="14"/>
      <c r="F2507" s="14"/>
      <c r="G2507" s="14"/>
      <c r="H2507" s="14"/>
    </row>
    <row r="2508" spans="1:8" s="27" customFormat="1" ht="15.75" x14ac:dyDescent="0.25">
      <c r="A2508" s="20">
        <v>7</v>
      </c>
      <c r="B2508" s="21" t="s">
        <v>20</v>
      </c>
      <c r="C2508" s="14">
        <f t="shared" ref="C2508:G2508" si="1102">C2509+C2510+C2511</f>
        <v>46.618000000000002</v>
      </c>
      <c r="D2508" s="14">
        <f t="shared" si="1102"/>
        <v>24.023</v>
      </c>
      <c r="E2508" s="14">
        <f t="shared" si="1102"/>
        <v>25.588000000000001</v>
      </c>
      <c r="F2508" s="14">
        <f t="shared" si="1102"/>
        <v>25.7</v>
      </c>
      <c r="G2508" s="14">
        <f t="shared" si="1102"/>
        <v>22.5</v>
      </c>
      <c r="H2508" s="14">
        <f t="shared" ref="H2508" si="1103">H2509+H2510+H2511</f>
        <v>61.1</v>
      </c>
    </row>
    <row r="2509" spans="1:8" s="27" customFormat="1" ht="15.75" x14ac:dyDescent="0.25">
      <c r="A2509" s="20">
        <v>8</v>
      </c>
      <c r="B2509" s="21" t="s">
        <v>21</v>
      </c>
      <c r="C2509" s="14">
        <v>44.103999999999999</v>
      </c>
      <c r="D2509" s="14">
        <v>24.023</v>
      </c>
      <c r="E2509" s="14">
        <v>25.588000000000001</v>
      </c>
      <c r="F2509" s="14">
        <v>25.7</v>
      </c>
      <c r="G2509" s="14">
        <v>22.5</v>
      </c>
      <c r="H2509" s="14">
        <v>61.1</v>
      </c>
    </row>
    <row r="2510" spans="1:8" s="27" customFormat="1" ht="15.75" x14ac:dyDescent="0.25">
      <c r="A2510" s="20">
        <v>9</v>
      </c>
      <c r="B2510" s="21" t="s">
        <v>22</v>
      </c>
      <c r="C2510" s="14">
        <v>2.5139999999999998</v>
      </c>
      <c r="D2510" s="14"/>
      <c r="E2510" s="14"/>
      <c r="F2510" s="14"/>
      <c r="G2510" s="14"/>
      <c r="H2510" s="14"/>
    </row>
    <row r="2511" spans="1:8" s="27" customFormat="1" ht="31.5" x14ac:dyDescent="0.25">
      <c r="A2511" s="20">
        <v>10</v>
      </c>
      <c r="B2511" s="21" t="s">
        <v>23</v>
      </c>
      <c r="C2511" s="14"/>
      <c r="D2511" s="14"/>
      <c r="E2511" s="14"/>
      <c r="F2511" s="14"/>
      <c r="G2511" s="14"/>
      <c r="H2511" s="14"/>
    </row>
    <row r="2512" spans="1:8" s="27" customFormat="1" ht="31.5" x14ac:dyDescent="0.25">
      <c r="A2512" s="20">
        <v>11</v>
      </c>
      <c r="B2512" s="21" t="s">
        <v>24</v>
      </c>
      <c r="C2512" s="14"/>
      <c r="D2512" s="14"/>
      <c r="E2512" s="14"/>
      <c r="F2512" s="14"/>
      <c r="G2512" s="14"/>
      <c r="H2512" s="14"/>
    </row>
    <row r="2513" spans="1:8" s="27" customFormat="1" ht="47.25" x14ac:dyDescent="0.25">
      <c r="A2513" s="20">
        <v>12</v>
      </c>
      <c r="B2513" s="21" t="s">
        <v>25</v>
      </c>
      <c r="C2513" s="14"/>
      <c r="D2513" s="14"/>
      <c r="E2513" s="14"/>
      <c r="F2513" s="14"/>
      <c r="G2513" s="14"/>
      <c r="H2513" s="14"/>
    </row>
    <row r="2514" spans="1:8" s="27" customFormat="1" ht="15.75" x14ac:dyDescent="0.25">
      <c r="A2514" s="20">
        <v>13</v>
      </c>
      <c r="B2514" s="21" t="s">
        <v>26</v>
      </c>
      <c r="C2514" s="14">
        <v>79.218999999999994</v>
      </c>
      <c r="D2514" s="14">
        <v>99.263999999999996</v>
      </c>
      <c r="E2514" s="14">
        <v>101.7</v>
      </c>
      <c r="F2514" s="14">
        <v>71.7</v>
      </c>
      <c r="G2514" s="14">
        <v>70.3</v>
      </c>
      <c r="H2514" s="14">
        <v>85.4</v>
      </c>
    </row>
    <row r="2515" spans="1:8" s="27" customFormat="1" ht="15.75" x14ac:dyDescent="0.25">
      <c r="A2515" s="20">
        <v>14</v>
      </c>
      <c r="B2515" s="21" t="s">
        <v>16</v>
      </c>
      <c r="C2515" s="14">
        <v>0</v>
      </c>
      <c r="D2515" s="14">
        <f>D2514/C2514*100</f>
        <v>125.3032732046605</v>
      </c>
      <c r="E2515" s="14">
        <f>E2514/D2514*100</f>
        <v>102.45406189555126</v>
      </c>
      <c r="F2515" s="14">
        <f>F2514/E2514*100</f>
        <v>70.501474926253692</v>
      </c>
      <c r="G2515" s="14">
        <f>G2514/F2514*100</f>
        <v>98.047419804741978</v>
      </c>
      <c r="H2515" s="14">
        <f>H2514/G2514*100</f>
        <v>121.47937411095306</v>
      </c>
    </row>
    <row r="2516" spans="1:8" s="27" customFormat="1" ht="31.5" x14ac:dyDescent="0.25">
      <c r="A2516" s="36"/>
      <c r="B2516" s="38" t="s">
        <v>170</v>
      </c>
      <c r="C2516" s="14"/>
      <c r="D2516" s="14"/>
      <c r="E2516" s="14"/>
      <c r="F2516" s="14"/>
      <c r="G2516" s="14"/>
      <c r="H2516" s="14"/>
    </row>
    <row r="2517" spans="1:8" s="27" customFormat="1" ht="15.75" x14ac:dyDescent="0.25">
      <c r="A2517" s="20">
        <v>1</v>
      </c>
      <c r="B2517" s="21" t="s">
        <v>13</v>
      </c>
      <c r="C2517" s="14">
        <f t="shared" ref="C2517:G2517" si="1104">C2518+C2523</f>
        <v>201.78399999999999</v>
      </c>
      <c r="D2517" s="14">
        <f t="shared" si="1104"/>
        <v>197.54349999999999</v>
      </c>
      <c r="E2517" s="14">
        <f t="shared" si="1104"/>
        <v>113.9</v>
      </c>
      <c r="F2517" s="14">
        <f t="shared" si="1104"/>
        <v>113.3</v>
      </c>
      <c r="G2517" s="14">
        <f t="shared" si="1104"/>
        <v>115.80000000000001</v>
      </c>
      <c r="H2517" s="14">
        <f t="shared" ref="H2517" si="1105">H2518+H2523</f>
        <v>133.4</v>
      </c>
    </row>
    <row r="2518" spans="1:8" s="27" customFormat="1" ht="15.75" x14ac:dyDescent="0.25">
      <c r="A2518" s="20">
        <v>2</v>
      </c>
      <c r="B2518" s="21" t="s">
        <v>15</v>
      </c>
      <c r="C2518" s="14">
        <f t="shared" ref="C2518:G2518" si="1106">C2520+C2521+C2522</f>
        <v>98.568999999999988</v>
      </c>
      <c r="D2518" s="14">
        <f t="shared" si="1106"/>
        <v>148.07549999999998</v>
      </c>
      <c r="E2518" s="14">
        <f t="shared" si="1106"/>
        <v>93</v>
      </c>
      <c r="F2518" s="14">
        <f t="shared" si="1106"/>
        <v>95.6</v>
      </c>
      <c r="G2518" s="14">
        <f t="shared" si="1106"/>
        <v>99.2</v>
      </c>
      <c r="H2518" s="14">
        <f t="shared" ref="H2518" si="1107">H2520+H2521+H2522</f>
        <v>133.4</v>
      </c>
    </row>
    <row r="2519" spans="1:8" s="27" customFormat="1" ht="15.75" x14ac:dyDescent="0.25">
      <c r="A2519" s="20">
        <v>3</v>
      </c>
      <c r="B2519" s="21" t="s">
        <v>16</v>
      </c>
      <c r="C2519" s="14">
        <v>0</v>
      </c>
      <c r="D2519" s="14">
        <f>D2518/C2518*100</f>
        <v>150.22522294027533</v>
      </c>
      <c r="E2519" s="14">
        <f>E2518/D2518*100</f>
        <v>62.805798393387171</v>
      </c>
      <c r="F2519" s="14">
        <f>F2518/E2518*100</f>
        <v>102.79569892473117</v>
      </c>
      <c r="G2519" s="14">
        <f>G2518/F2518*100</f>
        <v>103.76569037656904</v>
      </c>
      <c r="H2519" s="14">
        <f>H2518/G2518*100</f>
        <v>134.4758064516129</v>
      </c>
    </row>
    <row r="2520" spans="1:8" s="27" customFormat="1" ht="15.75" x14ac:dyDescent="0.25">
      <c r="A2520" s="20">
        <v>4</v>
      </c>
      <c r="B2520" s="21" t="s">
        <v>17</v>
      </c>
      <c r="C2520" s="14">
        <v>93.385999999999996</v>
      </c>
      <c r="D2520" s="14">
        <v>146.273</v>
      </c>
      <c r="E2520" s="14">
        <v>93</v>
      </c>
      <c r="F2520" s="14">
        <v>95.6</v>
      </c>
      <c r="G2520" s="14">
        <v>99.2</v>
      </c>
      <c r="H2520" s="14">
        <v>133.4</v>
      </c>
    </row>
    <row r="2521" spans="1:8" s="27" customFormat="1" ht="15.75" x14ac:dyDescent="0.25">
      <c r="A2521" s="20">
        <v>5</v>
      </c>
      <c r="B2521" s="21" t="s">
        <v>18</v>
      </c>
      <c r="C2521" s="14">
        <v>7.6999999999999999E-2</v>
      </c>
      <c r="D2521" s="14">
        <v>2.7E-2</v>
      </c>
      <c r="E2521" s="14"/>
      <c r="F2521" s="14"/>
      <c r="G2521" s="14"/>
      <c r="H2521" s="14"/>
    </row>
    <row r="2522" spans="1:8" s="27" customFormat="1" ht="31.5" x14ac:dyDescent="0.25">
      <c r="A2522" s="20">
        <v>6</v>
      </c>
      <c r="B2522" s="21" t="s">
        <v>19</v>
      </c>
      <c r="C2522" s="14">
        <v>5.1059999999999999</v>
      </c>
      <c r="D2522" s="14">
        <v>1.7755000000000001</v>
      </c>
      <c r="E2522" s="14"/>
      <c r="F2522" s="14"/>
      <c r="G2522" s="14"/>
      <c r="H2522" s="14"/>
    </row>
    <row r="2523" spans="1:8" s="27" customFormat="1" ht="15.75" x14ac:dyDescent="0.25">
      <c r="A2523" s="20">
        <v>7</v>
      </c>
      <c r="B2523" s="21" t="s">
        <v>20</v>
      </c>
      <c r="C2523" s="14">
        <f t="shared" ref="C2523:G2523" si="1108">C2524+C2525+C2526</f>
        <v>103.215</v>
      </c>
      <c r="D2523" s="14">
        <f t="shared" si="1108"/>
        <v>49.468000000000004</v>
      </c>
      <c r="E2523" s="14">
        <f t="shared" si="1108"/>
        <v>20.9</v>
      </c>
      <c r="F2523" s="14">
        <f t="shared" si="1108"/>
        <v>17.7</v>
      </c>
      <c r="G2523" s="14">
        <f t="shared" si="1108"/>
        <v>16.600000000000001</v>
      </c>
      <c r="H2523" s="14">
        <f t="shared" ref="H2523" si="1109">H2524+H2525+H2526</f>
        <v>0</v>
      </c>
    </row>
    <row r="2524" spans="1:8" s="27" customFormat="1" ht="15.75" x14ac:dyDescent="0.25">
      <c r="A2524" s="20">
        <v>8</v>
      </c>
      <c r="B2524" s="21" t="s">
        <v>21</v>
      </c>
      <c r="C2524" s="14">
        <v>78.162000000000006</v>
      </c>
      <c r="D2524" s="14">
        <v>24.468</v>
      </c>
      <c r="E2524" s="14">
        <v>20.9</v>
      </c>
      <c r="F2524" s="14">
        <v>17.7</v>
      </c>
      <c r="G2524" s="14">
        <v>16.600000000000001</v>
      </c>
      <c r="H2524" s="14"/>
    </row>
    <row r="2525" spans="1:8" s="27" customFormat="1" ht="15.75" x14ac:dyDescent="0.25">
      <c r="A2525" s="20">
        <v>9</v>
      </c>
      <c r="B2525" s="21" t="s">
        <v>22</v>
      </c>
      <c r="C2525" s="14">
        <v>25.053000000000001</v>
      </c>
      <c r="D2525" s="14">
        <v>25</v>
      </c>
      <c r="E2525" s="14"/>
      <c r="F2525" s="14"/>
      <c r="G2525" s="14"/>
      <c r="H2525" s="14"/>
    </row>
    <row r="2526" spans="1:8" s="27" customFormat="1" ht="31.5" x14ac:dyDescent="0.25">
      <c r="A2526" s="20">
        <v>10</v>
      </c>
      <c r="B2526" s="21" t="s">
        <v>23</v>
      </c>
      <c r="C2526" s="14"/>
      <c r="D2526" s="14"/>
      <c r="E2526" s="14"/>
      <c r="F2526" s="14"/>
      <c r="G2526" s="14"/>
      <c r="H2526" s="14"/>
    </row>
    <row r="2527" spans="1:8" s="27" customFormat="1" ht="31.5" x14ac:dyDescent="0.25">
      <c r="A2527" s="20">
        <v>11</v>
      </c>
      <c r="B2527" s="21" t="s">
        <v>24</v>
      </c>
      <c r="C2527" s="14"/>
      <c r="D2527" s="14"/>
      <c r="E2527" s="14"/>
      <c r="F2527" s="14"/>
      <c r="G2527" s="14"/>
      <c r="H2527" s="14"/>
    </row>
    <row r="2528" spans="1:8" s="27" customFormat="1" ht="47.25" x14ac:dyDescent="0.25">
      <c r="A2528" s="20">
        <v>12</v>
      </c>
      <c r="B2528" s="21" t="s">
        <v>25</v>
      </c>
      <c r="C2528" s="14"/>
      <c r="D2528" s="14"/>
      <c r="E2528" s="14"/>
      <c r="F2528" s="14"/>
      <c r="G2528" s="14"/>
      <c r="H2528" s="14"/>
    </row>
    <row r="2529" spans="1:8" s="27" customFormat="1" ht="15.75" x14ac:dyDescent="0.25">
      <c r="A2529" s="20">
        <v>13</v>
      </c>
      <c r="B2529" s="21" t="s">
        <v>26</v>
      </c>
      <c r="C2529" s="14">
        <v>180.608</v>
      </c>
      <c r="D2529" s="14">
        <v>185.83469600000001</v>
      </c>
      <c r="E2529" s="14">
        <v>172.9</v>
      </c>
      <c r="F2529" s="14">
        <v>113.3</v>
      </c>
      <c r="G2529" s="14">
        <v>115.8</v>
      </c>
      <c r="H2529" s="14">
        <v>133.4</v>
      </c>
    </row>
    <row r="2530" spans="1:8" s="27" customFormat="1" ht="15.75" x14ac:dyDescent="0.25">
      <c r="A2530" s="20">
        <v>14</v>
      </c>
      <c r="B2530" s="21" t="s">
        <v>16</v>
      </c>
      <c r="C2530" s="14">
        <v>0</v>
      </c>
      <c r="D2530" s="14">
        <f>D2529/C2529*100</f>
        <v>102.893944897236</v>
      </c>
      <c r="E2530" s="14">
        <f>E2529/D2529*100</f>
        <v>93.039676509062659</v>
      </c>
      <c r="F2530" s="14">
        <f>F2529/E2529*100</f>
        <v>65.529207634470794</v>
      </c>
      <c r="G2530" s="14">
        <f>G2529/F2529*100</f>
        <v>102.20653133274493</v>
      </c>
      <c r="H2530" s="14">
        <f>H2529/G2529*100</f>
        <v>115.19861830742661</v>
      </c>
    </row>
    <row r="2531" spans="1:8" s="27" customFormat="1" ht="15.75" x14ac:dyDescent="0.25">
      <c r="A2531" s="36"/>
      <c r="B2531" s="37" t="s">
        <v>171</v>
      </c>
      <c r="C2531" s="14"/>
      <c r="D2531" s="14"/>
      <c r="E2531" s="14"/>
      <c r="F2531" s="14"/>
      <c r="G2531" s="14"/>
      <c r="H2531" s="14"/>
    </row>
    <row r="2532" spans="1:8" s="27" customFormat="1" ht="15.75" x14ac:dyDescent="0.25">
      <c r="A2532" s="20">
        <v>1</v>
      </c>
      <c r="B2532" s="21" t="s">
        <v>13</v>
      </c>
      <c r="C2532" s="14">
        <f t="shared" ref="C2532:G2532" si="1110">C2533+C2538</f>
        <v>137.327</v>
      </c>
      <c r="D2532" s="14">
        <f t="shared" si="1110"/>
        <v>150.733</v>
      </c>
      <c r="E2532" s="14">
        <f t="shared" si="1110"/>
        <v>107.19999999999999</v>
      </c>
      <c r="F2532" s="14">
        <f t="shared" si="1110"/>
        <v>106.80000000000001</v>
      </c>
      <c r="G2532" s="14">
        <f t="shared" si="1110"/>
        <v>109.30000000000001</v>
      </c>
      <c r="H2532" s="14">
        <f t="shared" ref="H2532" si="1111">H2533+H2538</f>
        <v>115.4</v>
      </c>
    </row>
    <row r="2533" spans="1:8" s="27" customFormat="1" ht="15.75" x14ac:dyDescent="0.25">
      <c r="A2533" s="20">
        <v>2</v>
      </c>
      <c r="B2533" s="21" t="s">
        <v>15</v>
      </c>
      <c r="C2533" s="14">
        <f t="shared" ref="C2533:G2533" si="1112">C2535+C2536+C2537</f>
        <v>47.647000000000006</v>
      </c>
      <c r="D2533" s="14">
        <f t="shared" si="1112"/>
        <v>64.11099999999999</v>
      </c>
      <c r="E2533" s="14">
        <f t="shared" si="1112"/>
        <v>40.4</v>
      </c>
      <c r="F2533" s="14">
        <f t="shared" si="1112"/>
        <v>41.6</v>
      </c>
      <c r="G2533" s="14">
        <f t="shared" si="1112"/>
        <v>43.4</v>
      </c>
      <c r="H2533" s="14">
        <f t="shared" ref="H2533" si="1113">H2535+H2536+H2537</f>
        <v>48.9</v>
      </c>
    </row>
    <row r="2534" spans="1:8" s="27" customFormat="1" ht="15.75" x14ac:dyDescent="0.25">
      <c r="A2534" s="20">
        <v>3</v>
      </c>
      <c r="B2534" s="21" t="s">
        <v>16</v>
      </c>
      <c r="C2534" s="14">
        <v>0</v>
      </c>
      <c r="D2534" s="14">
        <f>D2533/C2533*100</f>
        <v>134.5541167334774</v>
      </c>
      <c r="E2534" s="14">
        <f>E2533/D2533*100</f>
        <v>63.015707132941316</v>
      </c>
      <c r="F2534" s="14">
        <f>F2533/E2533*100</f>
        <v>102.97029702970298</v>
      </c>
      <c r="G2534" s="14">
        <f>G2533/F2533*100</f>
        <v>104.32692307692307</v>
      </c>
      <c r="H2534" s="14">
        <f>H2533/G2533*100</f>
        <v>112.67281105990783</v>
      </c>
    </row>
    <row r="2535" spans="1:8" s="27" customFormat="1" ht="15.75" x14ac:dyDescent="0.25">
      <c r="A2535" s="20">
        <v>4</v>
      </c>
      <c r="B2535" s="21" t="s">
        <v>17</v>
      </c>
      <c r="C2535" s="14">
        <v>47.618000000000002</v>
      </c>
      <c r="D2535" s="14">
        <v>63.692999999999998</v>
      </c>
      <c r="E2535" s="14">
        <v>40.4</v>
      </c>
      <c r="F2535" s="14">
        <v>41.6</v>
      </c>
      <c r="G2535" s="14">
        <v>43.4</v>
      </c>
      <c r="H2535" s="14">
        <v>48.9</v>
      </c>
    </row>
    <row r="2536" spans="1:8" s="27" customFormat="1" ht="15.75" x14ac:dyDescent="0.25">
      <c r="A2536" s="20">
        <v>5</v>
      </c>
      <c r="B2536" s="21" t="s">
        <v>18</v>
      </c>
      <c r="C2536" s="14">
        <v>2.9000000000000001E-2</v>
      </c>
      <c r="D2536" s="14">
        <v>0.217</v>
      </c>
      <c r="E2536" s="14"/>
      <c r="F2536" s="14"/>
      <c r="G2536" s="14"/>
      <c r="H2536" s="14"/>
    </row>
    <row r="2537" spans="1:8" s="27" customFormat="1" ht="31.5" x14ac:dyDescent="0.25">
      <c r="A2537" s="20">
        <v>6</v>
      </c>
      <c r="B2537" s="21" t="s">
        <v>19</v>
      </c>
      <c r="C2537" s="14"/>
      <c r="D2537" s="14">
        <v>0.20100000000000001</v>
      </c>
      <c r="E2537" s="14"/>
      <c r="F2537" s="14"/>
      <c r="G2537" s="14"/>
      <c r="H2537" s="14"/>
    </row>
    <row r="2538" spans="1:8" s="27" customFormat="1" ht="15.75" x14ac:dyDescent="0.25">
      <c r="A2538" s="20">
        <v>7</v>
      </c>
      <c r="B2538" s="21" t="s">
        <v>20</v>
      </c>
      <c r="C2538" s="14">
        <f t="shared" ref="C2538:G2538" si="1114">C2539+C2540+C2541</f>
        <v>89.68</v>
      </c>
      <c r="D2538" s="14">
        <f t="shared" si="1114"/>
        <v>86.622000000000014</v>
      </c>
      <c r="E2538" s="14">
        <f t="shared" si="1114"/>
        <v>66.8</v>
      </c>
      <c r="F2538" s="14">
        <f t="shared" si="1114"/>
        <v>65.2</v>
      </c>
      <c r="G2538" s="14">
        <f t="shared" si="1114"/>
        <v>65.900000000000006</v>
      </c>
      <c r="H2538" s="14">
        <f t="shared" ref="H2538" si="1115">H2539+H2540+H2541</f>
        <v>66.5</v>
      </c>
    </row>
    <row r="2539" spans="1:8" s="27" customFormat="1" ht="15.75" x14ac:dyDescent="0.25">
      <c r="A2539" s="20">
        <v>8</v>
      </c>
      <c r="B2539" s="21" t="s">
        <v>21</v>
      </c>
      <c r="C2539" s="14">
        <v>84.918000000000006</v>
      </c>
      <c r="D2539" s="14">
        <v>70.513000000000005</v>
      </c>
      <c r="E2539" s="14">
        <v>66.8</v>
      </c>
      <c r="F2539" s="14">
        <v>65.2</v>
      </c>
      <c r="G2539" s="14">
        <v>65.900000000000006</v>
      </c>
      <c r="H2539" s="14">
        <v>66.5</v>
      </c>
    </row>
    <row r="2540" spans="1:8" s="27" customFormat="1" ht="15.75" x14ac:dyDescent="0.25">
      <c r="A2540" s="20">
        <v>9</v>
      </c>
      <c r="B2540" s="21" t="s">
        <v>22</v>
      </c>
      <c r="C2540" s="14">
        <v>4.7619999999999996</v>
      </c>
      <c r="D2540" s="14">
        <v>16.109000000000002</v>
      </c>
      <c r="E2540" s="14"/>
      <c r="F2540" s="14"/>
      <c r="G2540" s="14"/>
      <c r="H2540" s="14"/>
    </row>
    <row r="2541" spans="1:8" s="27" customFormat="1" ht="31.5" x14ac:dyDescent="0.25">
      <c r="A2541" s="20">
        <v>10</v>
      </c>
      <c r="B2541" s="21" t="s">
        <v>23</v>
      </c>
      <c r="C2541" s="14"/>
      <c r="D2541" s="14"/>
      <c r="E2541" s="14"/>
      <c r="F2541" s="14"/>
      <c r="G2541" s="14"/>
      <c r="H2541" s="14"/>
    </row>
    <row r="2542" spans="1:8" s="27" customFormat="1" ht="31.5" x14ac:dyDescent="0.25">
      <c r="A2542" s="20">
        <v>11</v>
      </c>
      <c r="B2542" s="21" t="s">
        <v>24</v>
      </c>
      <c r="C2542" s="14"/>
      <c r="D2542" s="14"/>
      <c r="E2542" s="14"/>
      <c r="F2542" s="14"/>
      <c r="G2542" s="14"/>
      <c r="H2542" s="14"/>
    </row>
    <row r="2543" spans="1:8" s="27" customFormat="1" ht="47.25" x14ac:dyDescent="0.25">
      <c r="A2543" s="20">
        <v>12</v>
      </c>
      <c r="B2543" s="21" t="s">
        <v>25</v>
      </c>
      <c r="C2543" s="14"/>
      <c r="D2543" s="14"/>
      <c r="E2543" s="14"/>
      <c r="F2543" s="14"/>
      <c r="G2543" s="14"/>
      <c r="H2543" s="14"/>
    </row>
    <row r="2544" spans="1:8" s="27" customFormat="1" ht="15.75" x14ac:dyDescent="0.25">
      <c r="A2544" s="20">
        <v>13</v>
      </c>
      <c r="B2544" s="21" t="s">
        <v>26</v>
      </c>
      <c r="C2544" s="14">
        <v>138.57499999999999</v>
      </c>
      <c r="D2544" s="14">
        <v>138.62899999999999</v>
      </c>
      <c r="E2544" s="14">
        <v>139.4</v>
      </c>
      <c r="F2544" s="14">
        <v>106.8</v>
      </c>
      <c r="G2544" s="14">
        <v>109.3</v>
      </c>
      <c r="H2544" s="14">
        <v>115.4</v>
      </c>
    </row>
    <row r="2545" spans="1:8" s="27" customFormat="1" ht="15.75" x14ac:dyDescent="0.25">
      <c r="A2545" s="20">
        <v>14</v>
      </c>
      <c r="B2545" s="21" t="s">
        <v>16</v>
      </c>
      <c r="C2545" s="14">
        <v>0</v>
      </c>
      <c r="D2545" s="14">
        <f>D2544/C2544*100</f>
        <v>100.0389680678333</v>
      </c>
      <c r="E2545" s="14">
        <f>E2544/D2544*100</f>
        <v>100.55616068787918</v>
      </c>
      <c r="F2545" s="14">
        <f>F2544/E2544*100</f>
        <v>76.614060258249637</v>
      </c>
      <c r="G2545" s="14">
        <f>G2544/F2544*100</f>
        <v>102.34082397003745</v>
      </c>
      <c r="H2545" s="14">
        <f>H2544/G2544*100</f>
        <v>105.58096980786826</v>
      </c>
    </row>
    <row r="2546" spans="1:8" s="27" customFormat="1" ht="15.75" x14ac:dyDescent="0.25">
      <c r="A2546" s="36"/>
      <c r="B2546" s="37" t="s">
        <v>172</v>
      </c>
      <c r="C2546" s="14"/>
      <c r="D2546" s="14"/>
      <c r="E2546" s="14"/>
      <c r="F2546" s="14"/>
      <c r="G2546" s="14"/>
      <c r="H2546" s="14"/>
    </row>
    <row r="2547" spans="1:8" s="27" customFormat="1" ht="15.75" x14ac:dyDescent="0.25">
      <c r="A2547" s="20">
        <v>1</v>
      </c>
      <c r="B2547" s="21" t="s">
        <v>13</v>
      </c>
      <c r="C2547" s="14">
        <f t="shared" ref="C2547:G2547" si="1116">C2548+C2553</f>
        <v>58.213000000000001</v>
      </c>
      <c r="D2547" s="14">
        <f t="shared" si="1116"/>
        <v>67.3626</v>
      </c>
      <c r="E2547" s="14">
        <f t="shared" si="1116"/>
        <v>68.156000000000006</v>
      </c>
      <c r="F2547" s="14">
        <f t="shared" si="1116"/>
        <v>69.8</v>
      </c>
      <c r="G2547" s="14">
        <f t="shared" si="1116"/>
        <v>71.199999999999989</v>
      </c>
      <c r="H2547" s="14">
        <f t="shared" ref="H2547" si="1117">H2548+H2553</f>
        <v>64.2</v>
      </c>
    </row>
    <row r="2548" spans="1:8" s="27" customFormat="1" ht="15.75" x14ac:dyDescent="0.25">
      <c r="A2548" s="20">
        <v>2</v>
      </c>
      <c r="B2548" s="21" t="s">
        <v>15</v>
      </c>
      <c r="C2548" s="14">
        <f t="shared" ref="C2548:G2548" si="1118">C2550+C2551+C2552</f>
        <v>8.1820000000000004</v>
      </c>
      <c r="D2548" s="14">
        <f t="shared" si="1118"/>
        <v>8.9646000000000008</v>
      </c>
      <c r="E2548" s="14">
        <f t="shared" si="1118"/>
        <v>5.7</v>
      </c>
      <c r="F2548" s="14">
        <f t="shared" si="1118"/>
        <v>5.9</v>
      </c>
      <c r="G2548" s="14">
        <f t="shared" si="1118"/>
        <v>6.1</v>
      </c>
      <c r="H2548" s="14">
        <f t="shared" ref="H2548" si="1119">H2550+H2551+H2552</f>
        <v>9</v>
      </c>
    </row>
    <row r="2549" spans="1:8" s="27" customFormat="1" ht="15.75" x14ac:dyDescent="0.25">
      <c r="A2549" s="20">
        <v>3</v>
      </c>
      <c r="B2549" s="21" t="s">
        <v>16</v>
      </c>
      <c r="C2549" s="14">
        <v>0</v>
      </c>
      <c r="D2549" s="14">
        <f>D2548/C2548*100</f>
        <v>109.56489855780983</v>
      </c>
      <c r="E2549" s="14">
        <f>E2548/D2548*100</f>
        <v>63.583428150726185</v>
      </c>
      <c r="F2549" s="14">
        <f>F2548/E2548*100</f>
        <v>103.50877192982458</v>
      </c>
      <c r="G2549" s="14">
        <f>G2548/F2548*100</f>
        <v>103.38983050847457</v>
      </c>
      <c r="H2549" s="14">
        <f>H2548/G2548*100</f>
        <v>147.54098360655738</v>
      </c>
    </row>
    <row r="2550" spans="1:8" s="27" customFormat="1" ht="15.75" x14ac:dyDescent="0.25">
      <c r="A2550" s="20">
        <v>4</v>
      </c>
      <c r="B2550" s="21" t="s">
        <v>17</v>
      </c>
      <c r="C2550" s="14">
        <v>8.1820000000000004</v>
      </c>
      <c r="D2550" s="14">
        <v>8.9600000000000009</v>
      </c>
      <c r="E2550" s="14">
        <v>5.7</v>
      </c>
      <c r="F2550" s="14">
        <v>5.9</v>
      </c>
      <c r="G2550" s="14">
        <v>6.1</v>
      </c>
      <c r="H2550" s="14">
        <v>9</v>
      </c>
    </row>
    <row r="2551" spans="1:8" s="27" customFormat="1" ht="15.75" x14ac:dyDescent="0.25">
      <c r="A2551" s="20">
        <v>5</v>
      </c>
      <c r="B2551" s="21" t="s">
        <v>18</v>
      </c>
      <c r="C2551" s="14"/>
      <c r="D2551" s="14"/>
      <c r="E2551" s="14"/>
      <c r="F2551" s="14"/>
      <c r="G2551" s="14"/>
      <c r="H2551" s="14"/>
    </row>
    <row r="2552" spans="1:8" s="27" customFormat="1" ht="31.5" x14ac:dyDescent="0.25">
      <c r="A2552" s="20">
        <v>6</v>
      </c>
      <c r="B2552" s="21" t="s">
        <v>19</v>
      </c>
      <c r="C2552" s="14"/>
      <c r="D2552" s="14">
        <v>4.5999999999999999E-3</v>
      </c>
      <c r="E2552" s="14"/>
      <c r="F2552" s="14"/>
      <c r="G2552" s="14"/>
      <c r="H2552" s="14"/>
    </row>
    <row r="2553" spans="1:8" s="27" customFormat="1" ht="15.75" x14ac:dyDescent="0.25">
      <c r="A2553" s="20">
        <v>7</v>
      </c>
      <c r="B2553" s="21" t="s">
        <v>20</v>
      </c>
      <c r="C2553" s="14">
        <f t="shared" ref="C2553:G2553" si="1120">C2554+C2555+C2556</f>
        <v>50.030999999999999</v>
      </c>
      <c r="D2553" s="14">
        <f t="shared" si="1120"/>
        <v>58.398000000000003</v>
      </c>
      <c r="E2553" s="14">
        <f t="shared" si="1120"/>
        <v>62.456000000000003</v>
      </c>
      <c r="F2553" s="14">
        <f t="shared" si="1120"/>
        <v>63.9</v>
      </c>
      <c r="G2553" s="14">
        <f t="shared" si="1120"/>
        <v>65.099999999999994</v>
      </c>
      <c r="H2553" s="14">
        <f t="shared" ref="H2553" si="1121">H2554+H2555+H2556</f>
        <v>55.2</v>
      </c>
    </row>
    <row r="2554" spans="1:8" s="27" customFormat="1" ht="15.75" x14ac:dyDescent="0.25">
      <c r="A2554" s="20">
        <v>8</v>
      </c>
      <c r="B2554" s="21" t="s">
        <v>21</v>
      </c>
      <c r="C2554" s="14">
        <v>47.030999999999999</v>
      </c>
      <c r="D2554" s="14">
        <v>58.398000000000003</v>
      </c>
      <c r="E2554" s="14">
        <v>62.456000000000003</v>
      </c>
      <c r="F2554" s="14">
        <v>63.9</v>
      </c>
      <c r="G2554" s="14">
        <v>65.099999999999994</v>
      </c>
      <c r="H2554" s="14">
        <v>55.2</v>
      </c>
    </row>
    <row r="2555" spans="1:8" s="27" customFormat="1" ht="15.75" x14ac:dyDescent="0.25">
      <c r="A2555" s="20">
        <v>9</v>
      </c>
      <c r="B2555" s="21" t="s">
        <v>22</v>
      </c>
      <c r="C2555" s="14">
        <v>3</v>
      </c>
      <c r="D2555" s="14"/>
      <c r="E2555" s="14"/>
      <c r="F2555" s="14"/>
      <c r="G2555" s="14"/>
      <c r="H2555" s="14"/>
    </row>
    <row r="2556" spans="1:8" s="27" customFormat="1" ht="31.5" x14ac:dyDescent="0.25">
      <c r="A2556" s="20">
        <v>10</v>
      </c>
      <c r="B2556" s="21" t="s">
        <v>23</v>
      </c>
      <c r="C2556" s="14"/>
      <c r="D2556" s="14"/>
      <c r="E2556" s="14"/>
      <c r="F2556" s="14"/>
      <c r="G2556" s="14"/>
      <c r="H2556" s="14"/>
    </row>
    <row r="2557" spans="1:8" s="27" customFormat="1" ht="31.5" x14ac:dyDescent="0.25">
      <c r="A2557" s="20">
        <v>11</v>
      </c>
      <c r="B2557" s="21" t="s">
        <v>24</v>
      </c>
      <c r="C2557" s="14"/>
      <c r="D2557" s="14"/>
      <c r="E2557" s="14"/>
      <c r="F2557" s="14"/>
      <c r="G2557" s="14"/>
      <c r="H2557" s="14"/>
    </row>
    <row r="2558" spans="1:8" s="27" customFormat="1" ht="47.25" x14ac:dyDescent="0.25">
      <c r="A2558" s="20">
        <v>12</v>
      </c>
      <c r="B2558" s="21" t="s">
        <v>25</v>
      </c>
      <c r="C2558" s="14"/>
      <c r="D2558" s="14"/>
      <c r="E2558" s="14"/>
      <c r="F2558" s="14"/>
      <c r="G2558" s="14"/>
      <c r="H2558" s="14"/>
    </row>
    <row r="2559" spans="1:8" s="27" customFormat="1" ht="15.75" x14ac:dyDescent="0.25">
      <c r="A2559" s="20">
        <v>13</v>
      </c>
      <c r="B2559" s="21" t="s">
        <v>26</v>
      </c>
      <c r="C2559" s="14">
        <v>55.972999999999999</v>
      </c>
      <c r="D2559" s="14">
        <v>66.566000000000003</v>
      </c>
      <c r="E2559" s="14">
        <v>73.599999999999994</v>
      </c>
      <c r="F2559" s="14">
        <v>69.8</v>
      </c>
      <c r="G2559" s="14">
        <v>71.2</v>
      </c>
      <c r="H2559" s="14">
        <v>64.2</v>
      </c>
    </row>
    <row r="2560" spans="1:8" s="27" customFormat="1" ht="15.75" x14ac:dyDescent="0.25">
      <c r="A2560" s="20">
        <v>14</v>
      </c>
      <c r="B2560" s="21" t="s">
        <v>16</v>
      </c>
      <c r="C2560" s="14">
        <v>0</v>
      </c>
      <c r="D2560" s="14">
        <f>D2559/C2559*100</f>
        <v>118.92519607667984</v>
      </c>
      <c r="E2560" s="14">
        <f>E2559/D2559*100</f>
        <v>110.56695610371661</v>
      </c>
      <c r="F2560" s="14">
        <f>F2559/E2559*100</f>
        <v>94.83695652173914</v>
      </c>
      <c r="G2560" s="14">
        <f>G2559/F2559*100</f>
        <v>102.0057306590258</v>
      </c>
      <c r="H2560" s="14">
        <f>H2559/G2559*100</f>
        <v>90.168539325842701</v>
      </c>
    </row>
    <row r="2561" spans="1:8" s="27" customFormat="1" ht="16.5" customHeight="1" x14ac:dyDescent="0.25">
      <c r="A2561" s="36"/>
      <c r="B2561" s="37" t="s">
        <v>173</v>
      </c>
      <c r="C2561" s="14"/>
      <c r="D2561" s="14"/>
      <c r="E2561" s="14"/>
      <c r="F2561" s="14"/>
      <c r="G2561" s="14"/>
      <c r="H2561" s="14"/>
    </row>
    <row r="2562" spans="1:8" s="27" customFormat="1" ht="15.75" x14ac:dyDescent="0.25">
      <c r="A2562" s="20">
        <v>1</v>
      </c>
      <c r="B2562" s="21" t="s">
        <v>13</v>
      </c>
      <c r="C2562" s="14">
        <f t="shared" ref="C2562:G2562" si="1122">C2563+C2568</f>
        <v>84.046000000000006</v>
      </c>
      <c r="D2562" s="14">
        <f t="shared" si="1122"/>
        <v>105.87</v>
      </c>
      <c r="E2562" s="14">
        <f t="shared" si="1122"/>
        <v>102.6</v>
      </c>
      <c r="F2562" s="14">
        <f t="shared" si="1122"/>
        <v>80.099999999999994</v>
      </c>
      <c r="G2562" s="14">
        <f t="shared" si="1122"/>
        <v>81.599999999999994</v>
      </c>
      <c r="H2562" s="14">
        <f t="shared" ref="H2562" si="1123">H2563+H2568</f>
        <v>80.099999999999994</v>
      </c>
    </row>
    <row r="2563" spans="1:8" s="27" customFormat="1" ht="15.75" x14ac:dyDescent="0.25">
      <c r="A2563" s="20">
        <v>2</v>
      </c>
      <c r="B2563" s="21" t="s">
        <v>15</v>
      </c>
      <c r="C2563" s="14">
        <f t="shared" ref="C2563:G2563" si="1124">C2565+C2566+C2567</f>
        <v>23.623000000000001</v>
      </c>
      <c r="D2563" s="14">
        <f t="shared" si="1124"/>
        <v>33.826999999999998</v>
      </c>
      <c r="E2563" s="14">
        <f t="shared" si="1124"/>
        <v>18.600000000000001</v>
      </c>
      <c r="F2563" s="14">
        <f t="shared" si="1124"/>
        <v>19.100000000000001</v>
      </c>
      <c r="G2563" s="14">
        <f t="shared" si="1124"/>
        <v>19.899999999999999</v>
      </c>
      <c r="H2563" s="14">
        <f t="shared" ref="H2563" si="1125">H2565+H2566+H2567</f>
        <v>41.3</v>
      </c>
    </row>
    <row r="2564" spans="1:8" s="27" customFormat="1" ht="15.75" x14ac:dyDescent="0.25">
      <c r="A2564" s="20">
        <v>3</v>
      </c>
      <c r="B2564" s="21" t="s">
        <v>16</v>
      </c>
      <c r="C2564" s="14">
        <v>0</v>
      </c>
      <c r="D2564" s="14">
        <f>D2563/C2563*100</f>
        <v>143.19519112729117</v>
      </c>
      <c r="E2564" s="14">
        <f>E2563/D2563*100</f>
        <v>54.985662340733739</v>
      </c>
      <c r="F2564" s="14">
        <f>F2563/E2563*100</f>
        <v>102.68817204301075</v>
      </c>
      <c r="G2564" s="14">
        <f>G2563/F2563*100</f>
        <v>104.18848167539265</v>
      </c>
      <c r="H2564" s="14">
        <f>H2563/G2563*100</f>
        <v>207.53768844221105</v>
      </c>
    </row>
    <row r="2565" spans="1:8" s="27" customFormat="1" ht="15.75" x14ac:dyDescent="0.25">
      <c r="A2565" s="20">
        <v>4</v>
      </c>
      <c r="B2565" s="21" t="s">
        <v>17</v>
      </c>
      <c r="C2565" s="14">
        <v>23.384</v>
      </c>
      <c r="D2565" s="14">
        <v>33.252000000000002</v>
      </c>
      <c r="E2565" s="14">
        <v>18.600000000000001</v>
      </c>
      <c r="F2565" s="14">
        <v>19.100000000000001</v>
      </c>
      <c r="G2565" s="14">
        <v>19.899999999999999</v>
      </c>
      <c r="H2565" s="14">
        <v>41.3</v>
      </c>
    </row>
    <row r="2566" spans="1:8" s="27" customFormat="1" ht="15.75" x14ac:dyDescent="0.25">
      <c r="A2566" s="20">
        <v>5</v>
      </c>
      <c r="B2566" s="21" t="s">
        <v>18</v>
      </c>
      <c r="C2566" s="14">
        <v>4.0000000000000001E-3</v>
      </c>
      <c r="D2566" s="14">
        <v>0.376</v>
      </c>
      <c r="E2566" s="14"/>
      <c r="F2566" s="14"/>
      <c r="G2566" s="14"/>
      <c r="H2566" s="14"/>
    </row>
    <row r="2567" spans="1:8" s="27" customFormat="1" ht="31.5" x14ac:dyDescent="0.25">
      <c r="A2567" s="20">
        <v>6</v>
      </c>
      <c r="B2567" s="21" t="s">
        <v>19</v>
      </c>
      <c r="C2567" s="14">
        <v>0.23499999999999999</v>
      </c>
      <c r="D2567" s="14">
        <v>0.19900000000000001</v>
      </c>
      <c r="E2567" s="14"/>
      <c r="F2567" s="14"/>
      <c r="G2567" s="14"/>
      <c r="H2567" s="14"/>
    </row>
    <row r="2568" spans="1:8" s="27" customFormat="1" ht="15.75" x14ac:dyDescent="0.25">
      <c r="A2568" s="20">
        <v>7</v>
      </c>
      <c r="B2568" s="21" t="s">
        <v>20</v>
      </c>
      <c r="C2568" s="14">
        <f t="shared" ref="C2568:G2568" si="1126">C2569+C2570+C2571</f>
        <v>60.423000000000002</v>
      </c>
      <c r="D2568" s="14">
        <f t="shared" si="1126"/>
        <v>72.043000000000006</v>
      </c>
      <c r="E2568" s="14">
        <f t="shared" si="1126"/>
        <v>84</v>
      </c>
      <c r="F2568" s="14">
        <f t="shared" si="1126"/>
        <v>61</v>
      </c>
      <c r="G2568" s="14">
        <f t="shared" si="1126"/>
        <v>61.7</v>
      </c>
      <c r="H2568" s="14">
        <f t="shared" ref="H2568" si="1127">H2569+H2570+H2571</f>
        <v>38.799999999999997</v>
      </c>
    </row>
    <row r="2569" spans="1:8" s="27" customFormat="1" ht="15.75" x14ac:dyDescent="0.25">
      <c r="A2569" s="20">
        <v>8</v>
      </c>
      <c r="B2569" s="21" t="s">
        <v>21</v>
      </c>
      <c r="C2569" s="14">
        <v>58.328000000000003</v>
      </c>
      <c r="D2569" s="14">
        <v>72.043000000000006</v>
      </c>
      <c r="E2569" s="14">
        <v>84</v>
      </c>
      <c r="F2569" s="14">
        <v>61</v>
      </c>
      <c r="G2569" s="14">
        <v>61.7</v>
      </c>
      <c r="H2569" s="14">
        <v>38.799999999999997</v>
      </c>
    </row>
    <row r="2570" spans="1:8" s="27" customFormat="1" ht="15.75" x14ac:dyDescent="0.25">
      <c r="A2570" s="20">
        <v>9</v>
      </c>
      <c r="B2570" s="21" t="s">
        <v>22</v>
      </c>
      <c r="C2570" s="14">
        <v>2.0950000000000002</v>
      </c>
      <c r="D2570" s="14"/>
      <c r="E2570" s="14"/>
      <c r="F2570" s="14"/>
      <c r="G2570" s="14"/>
      <c r="H2570" s="14"/>
    </row>
    <row r="2571" spans="1:8" s="27" customFormat="1" ht="31.5" x14ac:dyDescent="0.25">
      <c r="A2571" s="20">
        <v>10</v>
      </c>
      <c r="B2571" s="21" t="s">
        <v>23</v>
      </c>
      <c r="C2571" s="14"/>
      <c r="D2571" s="14"/>
      <c r="E2571" s="14"/>
      <c r="F2571" s="14"/>
      <c r="G2571" s="14"/>
      <c r="H2571" s="14"/>
    </row>
    <row r="2572" spans="1:8" s="27" customFormat="1" ht="31.5" x14ac:dyDescent="0.25">
      <c r="A2572" s="20">
        <v>11</v>
      </c>
      <c r="B2572" s="21" t="s">
        <v>24</v>
      </c>
      <c r="C2572" s="14"/>
      <c r="D2572" s="14"/>
      <c r="E2572" s="14"/>
      <c r="F2572" s="14"/>
      <c r="G2572" s="14"/>
      <c r="H2572" s="14"/>
    </row>
    <row r="2573" spans="1:8" s="27" customFormat="1" ht="47.25" x14ac:dyDescent="0.25">
      <c r="A2573" s="20">
        <v>12</v>
      </c>
      <c r="B2573" s="21" t="s">
        <v>25</v>
      </c>
      <c r="C2573" s="14"/>
      <c r="D2573" s="14"/>
      <c r="E2573" s="14"/>
      <c r="F2573" s="14"/>
      <c r="G2573" s="14"/>
      <c r="H2573" s="14"/>
    </row>
    <row r="2574" spans="1:8" s="27" customFormat="1" ht="15.75" x14ac:dyDescent="0.25">
      <c r="A2574" s="20">
        <v>13</v>
      </c>
      <c r="B2574" s="21" t="s">
        <v>26</v>
      </c>
      <c r="C2574" s="14">
        <v>73.611999999999995</v>
      </c>
      <c r="D2574" s="14">
        <v>102.80800000000001</v>
      </c>
      <c r="E2574" s="14">
        <v>123.6</v>
      </c>
      <c r="F2574" s="14">
        <v>80.099999999999994</v>
      </c>
      <c r="G2574" s="14">
        <v>81.599999999999994</v>
      </c>
      <c r="H2574" s="14">
        <v>80.123000000000005</v>
      </c>
    </row>
    <row r="2575" spans="1:8" s="27" customFormat="1" ht="15.75" x14ac:dyDescent="0.25">
      <c r="A2575" s="20">
        <v>14</v>
      </c>
      <c r="B2575" s="21" t="s">
        <v>16</v>
      </c>
      <c r="C2575" s="14">
        <v>0</v>
      </c>
      <c r="D2575" s="14">
        <f>D2574/C2574*100</f>
        <v>139.66201162853883</v>
      </c>
      <c r="E2575" s="14">
        <f>E2574/D2574*100</f>
        <v>120.2241070733795</v>
      </c>
      <c r="F2575" s="14">
        <f>F2574/E2574*100</f>
        <v>64.805825242718441</v>
      </c>
      <c r="G2575" s="14">
        <f>G2574/F2574*100</f>
        <v>101.87265917602997</v>
      </c>
      <c r="H2575" s="14">
        <f>H2574/G2574*100</f>
        <v>98.189950980392169</v>
      </c>
    </row>
    <row r="2576" spans="1:8" s="27" customFormat="1" ht="15.75" x14ac:dyDescent="0.25">
      <c r="A2576" s="36"/>
      <c r="B2576" s="37" t="s">
        <v>174</v>
      </c>
      <c r="C2576" s="14"/>
      <c r="D2576" s="14"/>
      <c r="E2576" s="14"/>
      <c r="F2576" s="14"/>
      <c r="G2576" s="14"/>
      <c r="H2576" s="14"/>
    </row>
    <row r="2577" spans="1:8" s="27" customFormat="1" ht="15.75" x14ac:dyDescent="0.25">
      <c r="A2577" s="20">
        <v>1</v>
      </c>
      <c r="B2577" s="21" t="s">
        <v>13</v>
      </c>
      <c r="C2577" s="14">
        <f t="shared" ref="C2577:G2577" si="1128">C2578+C2583</f>
        <v>51.522999999999996</v>
      </c>
      <c r="D2577" s="14">
        <f t="shared" si="1128"/>
        <v>62.963999999999999</v>
      </c>
      <c r="E2577" s="14">
        <f t="shared" si="1128"/>
        <v>67.784999999999997</v>
      </c>
      <c r="F2577" s="14">
        <f t="shared" si="1128"/>
        <v>59.3</v>
      </c>
      <c r="G2577" s="14">
        <f t="shared" si="1128"/>
        <v>60.5</v>
      </c>
      <c r="H2577" s="14">
        <f t="shared" ref="H2577" si="1129">H2578+H2583</f>
        <v>55.335999999999999</v>
      </c>
    </row>
    <row r="2578" spans="1:8" s="27" customFormat="1" ht="15.75" x14ac:dyDescent="0.25">
      <c r="A2578" s="20">
        <v>2</v>
      </c>
      <c r="B2578" s="21" t="s">
        <v>15</v>
      </c>
      <c r="C2578" s="14">
        <f t="shared" ref="C2578:G2578" si="1130">C2580+C2581+C2582</f>
        <v>7.4219999999999997</v>
      </c>
      <c r="D2578" s="14">
        <f t="shared" si="1130"/>
        <v>15.064</v>
      </c>
      <c r="E2578" s="14">
        <f t="shared" si="1130"/>
        <v>4.6000000000000005</v>
      </c>
      <c r="F2578" s="14">
        <f t="shared" si="1130"/>
        <v>4.8</v>
      </c>
      <c r="G2578" s="14">
        <f t="shared" si="1130"/>
        <v>4.9000000000000004</v>
      </c>
      <c r="H2578" s="14">
        <f t="shared" ref="H2578" si="1131">H2580+H2581+H2582</f>
        <v>5.8359999999999994</v>
      </c>
    </row>
    <row r="2579" spans="1:8" s="27" customFormat="1" ht="15.75" x14ac:dyDescent="0.25">
      <c r="A2579" s="20">
        <v>3</v>
      </c>
      <c r="B2579" s="21" t="s">
        <v>16</v>
      </c>
      <c r="C2579" s="14">
        <v>0</v>
      </c>
      <c r="D2579" s="14">
        <f>D2578/C2578*100</f>
        <v>202.96416060361091</v>
      </c>
      <c r="E2579" s="14">
        <f>E2578/D2578*100</f>
        <v>30.536378120021247</v>
      </c>
      <c r="F2579" s="14">
        <f>F2578/E2578*100</f>
        <v>104.3478260869565</v>
      </c>
      <c r="G2579" s="14">
        <f>G2578/F2578*100</f>
        <v>102.08333333333334</v>
      </c>
      <c r="H2579" s="14">
        <f>H2578/G2578*100</f>
        <v>119.10204081632652</v>
      </c>
    </row>
    <row r="2580" spans="1:8" s="27" customFormat="1" ht="15.75" x14ac:dyDescent="0.25">
      <c r="A2580" s="20">
        <v>4</v>
      </c>
      <c r="B2580" s="21" t="s">
        <v>17</v>
      </c>
      <c r="C2580" s="14">
        <v>4.9489999999999998</v>
      </c>
      <c r="D2580" s="14">
        <v>6.57</v>
      </c>
      <c r="E2580" s="14">
        <v>4.4000000000000004</v>
      </c>
      <c r="F2580" s="14">
        <v>4.5999999999999996</v>
      </c>
      <c r="G2580" s="14">
        <v>4.7</v>
      </c>
      <c r="H2580" s="14">
        <v>5.6</v>
      </c>
    </row>
    <row r="2581" spans="1:8" s="27" customFormat="1" ht="15.75" x14ac:dyDescent="0.25">
      <c r="A2581" s="20">
        <v>5</v>
      </c>
      <c r="B2581" s="21" t="s">
        <v>18</v>
      </c>
      <c r="C2581" s="14"/>
      <c r="D2581" s="14">
        <v>0.437</v>
      </c>
      <c r="E2581" s="14">
        <v>0.2</v>
      </c>
      <c r="F2581" s="14">
        <v>0.2</v>
      </c>
      <c r="G2581" s="14">
        <v>0.2</v>
      </c>
      <c r="H2581" s="14">
        <v>0.23599999999999999</v>
      </c>
    </row>
    <row r="2582" spans="1:8" s="27" customFormat="1" ht="31.5" x14ac:dyDescent="0.25">
      <c r="A2582" s="20">
        <v>6</v>
      </c>
      <c r="B2582" s="21" t="s">
        <v>19</v>
      </c>
      <c r="C2582" s="14">
        <v>2.4729999999999999</v>
      </c>
      <c r="D2582" s="14">
        <v>8.0570000000000004</v>
      </c>
      <c r="E2582" s="14"/>
      <c r="F2582" s="14"/>
      <c r="G2582" s="14"/>
      <c r="H2582" s="14"/>
    </row>
    <row r="2583" spans="1:8" s="27" customFormat="1" ht="15.75" x14ac:dyDescent="0.25">
      <c r="A2583" s="20">
        <v>7</v>
      </c>
      <c r="B2583" s="21" t="s">
        <v>20</v>
      </c>
      <c r="C2583" s="14">
        <f t="shared" ref="C2583:G2583" si="1132">C2584+C2585+C2586</f>
        <v>44.100999999999999</v>
      </c>
      <c r="D2583" s="14">
        <f t="shared" si="1132"/>
        <v>47.9</v>
      </c>
      <c r="E2583" s="14">
        <f t="shared" si="1132"/>
        <v>63.185000000000002</v>
      </c>
      <c r="F2583" s="14">
        <f t="shared" si="1132"/>
        <v>54.5</v>
      </c>
      <c r="G2583" s="14">
        <f t="shared" si="1132"/>
        <v>55.6</v>
      </c>
      <c r="H2583" s="14">
        <f t="shared" ref="H2583" si="1133">H2584+H2585+H2586</f>
        <v>49.5</v>
      </c>
    </row>
    <row r="2584" spans="1:8" s="27" customFormat="1" ht="15.75" x14ac:dyDescent="0.25">
      <c r="A2584" s="20">
        <v>8</v>
      </c>
      <c r="B2584" s="21" t="s">
        <v>21</v>
      </c>
      <c r="C2584" s="14">
        <v>42.66</v>
      </c>
      <c r="D2584" s="14">
        <v>47.9</v>
      </c>
      <c r="E2584" s="14">
        <v>53.185000000000002</v>
      </c>
      <c r="F2584" s="14">
        <v>54.5</v>
      </c>
      <c r="G2584" s="14">
        <v>55.6</v>
      </c>
      <c r="H2584" s="14">
        <v>49.5</v>
      </c>
    </row>
    <row r="2585" spans="1:8" s="27" customFormat="1" ht="15.75" x14ac:dyDescent="0.25">
      <c r="A2585" s="20">
        <v>9</v>
      </c>
      <c r="B2585" s="21" t="s">
        <v>22</v>
      </c>
      <c r="C2585" s="14">
        <v>1.4410000000000001</v>
      </c>
      <c r="D2585" s="14"/>
      <c r="E2585" s="14">
        <v>10</v>
      </c>
      <c r="F2585" s="14"/>
      <c r="G2585" s="14"/>
      <c r="H2585" s="14"/>
    </row>
    <row r="2586" spans="1:8" s="27" customFormat="1" ht="31.5" x14ac:dyDescent="0.25">
      <c r="A2586" s="20">
        <v>10</v>
      </c>
      <c r="B2586" s="21" t="s">
        <v>23</v>
      </c>
      <c r="C2586" s="14"/>
      <c r="D2586" s="14"/>
      <c r="E2586" s="14"/>
      <c r="F2586" s="14"/>
      <c r="G2586" s="14"/>
      <c r="H2586" s="14"/>
    </row>
    <row r="2587" spans="1:8" s="27" customFormat="1" ht="31.5" x14ac:dyDescent="0.25">
      <c r="A2587" s="20">
        <v>11</v>
      </c>
      <c r="B2587" s="21" t="s">
        <v>24</v>
      </c>
      <c r="C2587" s="14"/>
      <c r="D2587" s="14"/>
      <c r="E2587" s="14"/>
      <c r="F2587" s="14"/>
      <c r="G2587" s="14"/>
      <c r="H2587" s="14"/>
    </row>
    <row r="2588" spans="1:8" s="27" customFormat="1" ht="47.25" x14ac:dyDescent="0.25">
      <c r="A2588" s="20">
        <v>12</v>
      </c>
      <c r="B2588" s="21" t="s">
        <v>25</v>
      </c>
      <c r="C2588" s="14"/>
      <c r="D2588" s="14"/>
      <c r="E2588" s="14"/>
      <c r="F2588" s="14"/>
      <c r="G2588" s="14"/>
      <c r="H2588" s="14"/>
    </row>
    <row r="2589" spans="1:8" s="27" customFormat="1" ht="15.75" x14ac:dyDescent="0.25">
      <c r="A2589" s="20">
        <v>13</v>
      </c>
      <c r="B2589" s="21" t="s">
        <v>26</v>
      </c>
      <c r="C2589" s="14">
        <v>51.152999999999999</v>
      </c>
      <c r="D2589" s="14">
        <v>56.888502000000003</v>
      </c>
      <c r="E2589" s="14">
        <v>78</v>
      </c>
      <c r="F2589" s="14">
        <v>59.3</v>
      </c>
      <c r="G2589" s="14">
        <v>60.5</v>
      </c>
      <c r="H2589" s="14">
        <v>55.3</v>
      </c>
    </row>
    <row r="2590" spans="1:8" s="27" customFormat="1" ht="15.75" x14ac:dyDescent="0.25">
      <c r="A2590" s="20">
        <v>14</v>
      </c>
      <c r="B2590" s="21" t="s">
        <v>16</v>
      </c>
      <c r="C2590" s="14">
        <v>0</v>
      </c>
      <c r="D2590" s="14">
        <f>D2589/C2589*100</f>
        <v>111.21244501788752</v>
      </c>
      <c r="E2590" s="14">
        <f>E2589/D2589*100</f>
        <v>137.11030745720814</v>
      </c>
      <c r="F2590" s="14">
        <f>F2589/E2589*100</f>
        <v>76.025641025641022</v>
      </c>
      <c r="G2590" s="14">
        <f>G2589/F2589*100</f>
        <v>102.02360876897134</v>
      </c>
      <c r="H2590" s="14">
        <f>H2589/G2589*100</f>
        <v>91.40495867768594</v>
      </c>
    </row>
    <row r="2591" spans="1:8" s="27" customFormat="1" ht="15.75" x14ac:dyDescent="0.25">
      <c r="A2591" s="36"/>
      <c r="B2591" s="37" t="s">
        <v>175</v>
      </c>
      <c r="C2591" s="14"/>
      <c r="D2591" s="14"/>
      <c r="E2591" s="14"/>
      <c r="F2591" s="14"/>
      <c r="G2591" s="14"/>
      <c r="H2591" s="14"/>
    </row>
    <row r="2592" spans="1:8" s="27" customFormat="1" ht="15.75" x14ac:dyDescent="0.25">
      <c r="A2592" s="20">
        <v>1</v>
      </c>
      <c r="B2592" s="21" t="s">
        <v>13</v>
      </c>
      <c r="C2592" s="14">
        <f t="shared" ref="C2592:G2592" si="1134">C2593+C2598</f>
        <v>47.685999999999993</v>
      </c>
      <c r="D2592" s="14">
        <f t="shared" si="1134"/>
        <v>54.742000000000004</v>
      </c>
      <c r="E2592" s="14">
        <f t="shared" si="1134"/>
        <v>54.315000000000005</v>
      </c>
      <c r="F2592" s="14">
        <f t="shared" si="1134"/>
        <v>55.4</v>
      </c>
      <c r="G2592" s="14">
        <f t="shared" si="1134"/>
        <v>56.599999999999994</v>
      </c>
      <c r="H2592" s="14">
        <f t="shared" ref="H2592" si="1135">H2593+H2598</f>
        <v>52.530999999999999</v>
      </c>
    </row>
    <row r="2593" spans="1:8" s="27" customFormat="1" ht="15.75" x14ac:dyDescent="0.25">
      <c r="A2593" s="20">
        <v>2</v>
      </c>
      <c r="B2593" s="21" t="s">
        <v>15</v>
      </c>
      <c r="C2593" s="14">
        <f t="shared" ref="C2593:G2593" si="1136">C2595+C2596+C2597</f>
        <v>4.476</v>
      </c>
      <c r="D2593" s="14">
        <f t="shared" si="1136"/>
        <v>5.423</v>
      </c>
      <c r="E2593" s="14">
        <f t="shared" si="1136"/>
        <v>3.52</v>
      </c>
      <c r="F2593" s="14">
        <f t="shared" si="1136"/>
        <v>3.6</v>
      </c>
      <c r="G2593" s="14">
        <f t="shared" si="1136"/>
        <v>3.8000000000000003</v>
      </c>
      <c r="H2593" s="14">
        <f t="shared" ref="H2593" si="1137">H2595+H2596+H2597</f>
        <v>7.2309999999999999</v>
      </c>
    </row>
    <row r="2594" spans="1:8" s="27" customFormat="1" ht="15.75" x14ac:dyDescent="0.25">
      <c r="A2594" s="20">
        <v>3</v>
      </c>
      <c r="B2594" s="21" t="s">
        <v>16</v>
      </c>
      <c r="C2594" s="14">
        <v>0</v>
      </c>
      <c r="D2594" s="14">
        <f>D2593/C2593*100</f>
        <v>121.15728328865059</v>
      </c>
      <c r="E2594" s="14">
        <f>E2593/D2593*100</f>
        <v>64.908722109533471</v>
      </c>
      <c r="F2594" s="14">
        <f>F2593/E2593*100</f>
        <v>102.27272727272727</v>
      </c>
      <c r="G2594" s="14">
        <f>G2593/F2593*100</f>
        <v>105.55555555555556</v>
      </c>
      <c r="H2594" s="14">
        <f>H2593/G2593*100</f>
        <v>190.28947368421052</v>
      </c>
    </row>
    <row r="2595" spans="1:8" s="27" customFormat="1" ht="15.75" x14ac:dyDescent="0.25">
      <c r="A2595" s="20">
        <v>4</v>
      </c>
      <c r="B2595" s="21" t="s">
        <v>17</v>
      </c>
      <c r="C2595" s="14">
        <v>4.2539999999999996</v>
      </c>
      <c r="D2595" s="14">
        <v>5.2430000000000003</v>
      </c>
      <c r="E2595" s="14">
        <v>3.4</v>
      </c>
      <c r="F2595" s="14">
        <v>3.5</v>
      </c>
      <c r="G2595" s="14">
        <v>3.7</v>
      </c>
      <c r="H2595" s="14">
        <v>7.1</v>
      </c>
    </row>
    <row r="2596" spans="1:8" s="27" customFormat="1" ht="15.75" x14ac:dyDescent="0.25">
      <c r="A2596" s="20">
        <v>5</v>
      </c>
      <c r="B2596" s="21" t="s">
        <v>18</v>
      </c>
      <c r="C2596" s="14">
        <v>0.222</v>
      </c>
      <c r="D2596" s="14">
        <v>0.152</v>
      </c>
      <c r="E2596" s="14">
        <v>0.12</v>
      </c>
      <c r="F2596" s="14">
        <v>0.1</v>
      </c>
      <c r="G2596" s="14">
        <v>0.1</v>
      </c>
      <c r="H2596" s="14">
        <v>0.13100000000000001</v>
      </c>
    </row>
    <row r="2597" spans="1:8" s="27" customFormat="1" ht="31.5" x14ac:dyDescent="0.25">
      <c r="A2597" s="20">
        <v>6</v>
      </c>
      <c r="B2597" s="21" t="s">
        <v>19</v>
      </c>
      <c r="C2597" s="14"/>
      <c r="D2597" s="14">
        <v>2.8000000000000001E-2</v>
      </c>
      <c r="E2597" s="14"/>
      <c r="F2597" s="14"/>
      <c r="G2597" s="14"/>
      <c r="H2597" s="14"/>
    </row>
    <row r="2598" spans="1:8" s="27" customFormat="1" ht="15.75" x14ac:dyDescent="0.25">
      <c r="A2598" s="20">
        <v>7</v>
      </c>
      <c r="B2598" s="21" t="s">
        <v>20</v>
      </c>
      <c r="C2598" s="14">
        <f t="shared" ref="C2598:G2598" si="1138">C2599+C2600+C2601</f>
        <v>43.209999999999994</v>
      </c>
      <c r="D2598" s="14">
        <f t="shared" si="1138"/>
        <v>49.319000000000003</v>
      </c>
      <c r="E2598" s="14">
        <f t="shared" si="1138"/>
        <v>50.795000000000002</v>
      </c>
      <c r="F2598" s="14">
        <f t="shared" si="1138"/>
        <v>51.8</v>
      </c>
      <c r="G2598" s="14">
        <f t="shared" si="1138"/>
        <v>52.8</v>
      </c>
      <c r="H2598" s="14">
        <f t="shared" ref="H2598" si="1139">H2599+H2600+H2601</f>
        <v>45.3</v>
      </c>
    </row>
    <row r="2599" spans="1:8" s="27" customFormat="1" ht="15.75" x14ac:dyDescent="0.25">
      <c r="A2599" s="20">
        <v>8</v>
      </c>
      <c r="B2599" s="21" t="s">
        <v>21</v>
      </c>
      <c r="C2599" s="14">
        <v>42.41</v>
      </c>
      <c r="D2599" s="14">
        <v>49.319000000000003</v>
      </c>
      <c r="E2599" s="14">
        <v>50.795000000000002</v>
      </c>
      <c r="F2599" s="14">
        <v>51.8</v>
      </c>
      <c r="G2599" s="14">
        <v>52.8</v>
      </c>
      <c r="H2599" s="14">
        <v>45.3</v>
      </c>
    </row>
    <row r="2600" spans="1:8" s="27" customFormat="1" ht="15.75" x14ac:dyDescent="0.25">
      <c r="A2600" s="20">
        <v>9</v>
      </c>
      <c r="B2600" s="21" t="s">
        <v>22</v>
      </c>
      <c r="C2600" s="14">
        <v>0.8</v>
      </c>
      <c r="D2600" s="14"/>
      <c r="E2600" s="14"/>
      <c r="F2600" s="14"/>
      <c r="G2600" s="14"/>
      <c r="H2600" s="14"/>
    </row>
    <row r="2601" spans="1:8" s="27" customFormat="1" ht="31.5" x14ac:dyDescent="0.25">
      <c r="A2601" s="20">
        <v>10</v>
      </c>
      <c r="B2601" s="21" t="s">
        <v>23</v>
      </c>
      <c r="C2601" s="14"/>
      <c r="D2601" s="14"/>
      <c r="E2601" s="14"/>
      <c r="F2601" s="14"/>
      <c r="G2601" s="14"/>
      <c r="H2601" s="14"/>
    </row>
    <row r="2602" spans="1:8" s="27" customFormat="1" ht="31.5" x14ac:dyDescent="0.25">
      <c r="A2602" s="20">
        <v>11</v>
      </c>
      <c r="B2602" s="21" t="s">
        <v>24</v>
      </c>
      <c r="C2602" s="14"/>
      <c r="D2602" s="14"/>
      <c r="E2602" s="14"/>
      <c r="F2602" s="14"/>
      <c r="G2602" s="14"/>
      <c r="H2602" s="14"/>
    </row>
    <row r="2603" spans="1:8" s="27" customFormat="1" ht="47.25" x14ac:dyDescent="0.25">
      <c r="A2603" s="20">
        <v>12</v>
      </c>
      <c r="B2603" s="21" t="s">
        <v>25</v>
      </c>
      <c r="C2603" s="14"/>
      <c r="D2603" s="14"/>
      <c r="E2603" s="14"/>
      <c r="F2603" s="14"/>
      <c r="G2603" s="14"/>
      <c r="H2603" s="14"/>
    </row>
    <row r="2604" spans="1:8" s="27" customFormat="1" ht="15.75" x14ac:dyDescent="0.25">
      <c r="A2604" s="20">
        <v>13</v>
      </c>
      <c r="B2604" s="21" t="s">
        <v>26</v>
      </c>
      <c r="C2604" s="14">
        <v>47.176000000000002</v>
      </c>
      <c r="D2604" s="14">
        <v>53.874780000000001</v>
      </c>
      <c r="E2604" s="14">
        <v>57.3</v>
      </c>
      <c r="F2604" s="14">
        <v>55.4</v>
      </c>
      <c r="G2604" s="14">
        <v>56.6</v>
      </c>
      <c r="H2604" s="14">
        <v>52.5</v>
      </c>
    </row>
    <row r="2605" spans="1:8" s="27" customFormat="1" ht="15.75" x14ac:dyDescent="0.25">
      <c r="A2605" s="20">
        <v>14</v>
      </c>
      <c r="B2605" s="21" t="s">
        <v>16</v>
      </c>
      <c r="C2605" s="14">
        <v>0</v>
      </c>
      <c r="D2605" s="14">
        <f>D2604/C2604*100</f>
        <v>114.1995506189588</v>
      </c>
      <c r="E2605" s="14">
        <f>E2604/D2604*100</f>
        <v>106.35774289936775</v>
      </c>
      <c r="F2605" s="14">
        <f>F2604/E2604*100</f>
        <v>96.684118673647461</v>
      </c>
      <c r="G2605" s="14">
        <f>G2604/F2604*100</f>
        <v>102.16606498194946</v>
      </c>
      <c r="H2605" s="14">
        <f>H2604/G2604*100</f>
        <v>92.75618374558303</v>
      </c>
    </row>
    <row r="2606" spans="1:8" s="27" customFormat="1" ht="15.75" x14ac:dyDescent="0.25">
      <c r="A2606" s="36"/>
      <c r="B2606" s="37" t="s">
        <v>176</v>
      </c>
      <c r="C2606" s="14"/>
      <c r="D2606" s="14"/>
      <c r="E2606" s="14"/>
      <c r="F2606" s="14"/>
      <c r="G2606" s="14"/>
      <c r="H2606" s="14"/>
    </row>
    <row r="2607" spans="1:8" s="27" customFormat="1" ht="15.75" x14ac:dyDescent="0.25">
      <c r="A2607" s="20">
        <v>1</v>
      </c>
      <c r="B2607" s="21" t="s">
        <v>13</v>
      </c>
      <c r="C2607" s="14">
        <f t="shared" ref="C2607:G2607" si="1140">C2608+C2613</f>
        <v>59.613</v>
      </c>
      <c r="D2607" s="14">
        <f t="shared" si="1140"/>
        <v>68.066000000000003</v>
      </c>
      <c r="E2607" s="14">
        <f t="shared" si="1140"/>
        <v>65.111000000000004</v>
      </c>
      <c r="F2607" s="14">
        <f t="shared" si="1140"/>
        <v>66.62</v>
      </c>
      <c r="G2607" s="14">
        <f t="shared" si="1140"/>
        <v>68.099999999999994</v>
      </c>
      <c r="H2607" s="14">
        <f t="shared" ref="H2607" si="1141">H2608+H2613</f>
        <v>65.62</v>
      </c>
    </row>
    <row r="2608" spans="1:8" s="27" customFormat="1" ht="15.75" x14ac:dyDescent="0.25">
      <c r="A2608" s="20">
        <v>2</v>
      </c>
      <c r="B2608" s="21" t="s">
        <v>15</v>
      </c>
      <c r="C2608" s="14">
        <f t="shared" ref="C2608:G2608" si="1142">C2610+C2611+C2612</f>
        <v>6.68</v>
      </c>
      <c r="D2608" s="14">
        <f t="shared" si="1142"/>
        <v>8.0060000000000002</v>
      </c>
      <c r="E2608" s="14">
        <f t="shared" si="1142"/>
        <v>4.5100000000000007</v>
      </c>
      <c r="F2608" s="14">
        <f t="shared" si="1142"/>
        <v>4.72</v>
      </c>
      <c r="G2608" s="14">
        <f t="shared" si="1142"/>
        <v>4.8</v>
      </c>
      <c r="H2608" s="14">
        <f t="shared" ref="H2608" si="1143">H2610+H2611+H2612</f>
        <v>9.1199999999999992</v>
      </c>
    </row>
    <row r="2609" spans="1:8" s="27" customFormat="1" ht="15.75" x14ac:dyDescent="0.25">
      <c r="A2609" s="20">
        <v>3</v>
      </c>
      <c r="B2609" s="21" t="s">
        <v>16</v>
      </c>
      <c r="C2609" s="14">
        <v>0</v>
      </c>
      <c r="D2609" s="14">
        <f>D2608/C2608*100</f>
        <v>119.85029940119762</v>
      </c>
      <c r="E2609" s="14">
        <f>E2608/D2608*100</f>
        <v>56.33275043717213</v>
      </c>
      <c r="F2609" s="14">
        <f>F2608/E2608*100</f>
        <v>104.65631929046562</v>
      </c>
      <c r="G2609" s="14">
        <f>G2608/F2608*100</f>
        <v>101.69491525423729</v>
      </c>
      <c r="H2609" s="14">
        <f>H2608/G2608*100</f>
        <v>190</v>
      </c>
    </row>
    <row r="2610" spans="1:8" s="27" customFormat="1" ht="15.75" x14ac:dyDescent="0.25">
      <c r="A2610" s="20">
        <v>4</v>
      </c>
      <c r="B2610" s="21" t="s">
        <v>17</v>
      </c>
      <c r="C2610" s="14">
        <v>6.5510000000000002</v>
      </c>
      <c r="D2610" s="14">
        <v>7.8369999999999997</v>
      </c>
      <c r="E2610" s="14">
        <v>4.4000000000000004</v>
      </c>
      <c r="F2610" s="14">
        <v>4.5999999999999996</v>
      </c>
      <c r="G2610" s="14">
        <v>4.7</v>
      </c>
      <c r="H2610" s="14">
        <v>9</v>
      </c>
    </row>
    <row r="2611" spans="1:8" s="27" customFormat="1" ht="15.75" x14ac:dyDescent="0.25">
      <c r="A2611" s="20">
        <v>5</v>
      </c>
      <c r="B2611" s="21" t="s">
        <v>18</v>
      </c>
      <c r="C2611" s="14">
        <v>0.111</v>
      </c>
      <c r="D2611" s="14">
        <v>0.16900000000000001</v>
      </c>
      <c r="E2611" s="14">
        <v>0.11</v>
      </c>
      <c r="F2611" s="14">
        <v>0.12</v>
      </c>
      <c r="G2611" s="14">
        <v>0.1</v>
      </c>
      <c r="H2611" s="14">
        <v>0.12</v>
      </c>
    </row>
    <row r="2612" spans="1:8" s="27" customFormat="1" ht="31.5" x14ac:dyDescent="0.25">
      <c r="A2612" s="20">
        <v>6</v>
      </c>
      <c r="B2612" s="21" t="s">
        <v>19</v>
      </c>
      <c r="C2612" s="14">
        <v>1.7999999999999999E-2</v>
      </c>
      <c r="D2612" s="14"/>
      <c r="E2612" s="14"/>
      <c r="F2612" s="14"/>
      <c r="G2612" s="14"/>
      <c r="H2612" s="14"/>
    </row>
    <row r="2613" spans="1:8" s="27" customFormat="1" ht="15.75" x14ac:dyDescent="0.25">
      <c r="A2613" s="20">
        <v>7</v>
      </c>
      <c r="B2613" s="21" t="s">
        <v>20</v>
      </c>
      <c r="C2613" s="14">
        <f t="shared" ref="C2613:G2613" si="1144">C2614+C2615+C2616</f>
        <v>52.933</v>
      </c>
      <c r="D2613" s="14">
        <f t="shared" si="1144"/>
        <v>60.06</v>
      </c>
      <c r="E2613" s="14">
        <f t="shared" si="1144"/>
        <v>60.600999999999999</v>
      </c>
      <c r="F2613" s="14">
        <f t="shared" si="1144"/>
        <v>61.9</v>
      </c>
      <c r="G2613" s="14">
        <f t="shared" si="1144"/>
        <v>63.3</v>
      </c>
      <c r="H2613" s="14">
        <f t="shared" ref="H2613" si="1145">H2614+H2615+H2616</f>
        <v>56.5</v>
      </c>
    </row>
    <row r="2614" spans="1:8" s="27" customFormat="1" ht="15.75" x14ac:dyDescent="0.25">
      <c r="A2614" s="20">
        <v>8</v>
      </c>
      <c r="B2614" s="21" t="s">
        <v>21</v>
      </c>
      <c r="C2614" s="14">
        <v>52.933</v>
      </c>
      <c r="D2614" s="14">
        <v>60.06</v>
      </c>
      <c r="E2614" s="14">
        <v>60.600999999999999</v>
      </c>
      <c r="F2614" s="14">
        <v>61.9</v>
      </c>
      <c r="G2614" s="14">
        <v>63.3</v>
      </c>
      <c r="H2614" s="14">
        <v>56.5</v>
      </c>
    </row>
    <row r="2615" spans="1:8" s="27" customFormat="1" ht="15.75" x14ac:dyDescent="0.25">
      <c r="A2615" s="20">
        <v>9</v>
      </c>
      <c r="B2615" s="21" t="s">
        <v>22</v>
      </c>
      <c r="C2615" s="14"/>
      <c r="D2615" s="14"/>
      <c r="E2615" s="14"/>
      <c r="F2615" s="14"/>
      <c r="G2615" s="14"/>
      <c r="H2615" s="14"/>
    </row>
    <row r="2616" spans="1:8" s="27" customFormat="1" ht="31.5" x14ac:dyDescent="0.25">
      <c r="A2616" s="20">
        <v>10</v>
      </c>
      <c r="B2616" s="21" t="s">
        <v>23</v>
      </c>
      <c r="C2616" s="14"/>
      <c r="D2616" s="14"/>
      <c r="E2616" s="14"/>
      <c r="F2616" s="14"/>
      <c r="G2616" s="14"/>
      <c r="H2616" s="14"/>
    </row>
    <row r="2617" spans="1:8" s="27" customFormat="1" ht="31.5" x14ac:dyDescent="0.25">
      <c r="A2617" s="20">
        <v>11</v>
      </c>
      <c r="B2617" s="21" t="s">
        <v>24</v>
      </c>
      <c r="C2617" s="14"/>
      <c r="D2617" s="14"/>
      <c r="E2617" s="14"/>
      <c r="F2617" s="14"/>
      <c r="G2617" s="14"/>
      <c r="H2617" s="14"/>
    </row>
    <row r="2618" spans="1:8" s="27" customFormat="1" ht="47.25" x14ac:dyDescent="0.25">
      <c r="A2618" s="20">
        <v>12</v>
      </c>
      <c r="B2618" s="21" t="s">
        <v>25</v>
      </c>
      <c r="C2618" s="14"/>
      <c r="D2618" s="14"/>
      <c r="E2618" s="14"/>
      <c r="F2618" s="14"/>
      <c r="G2618" s="14"/>
      <c r="H2618" s="14"/>
    </row>
    <row r="2619" spans="1:8" s="27" customFormat="1" ht="15.75" x14ac:dyDescent="0.25">
      <c r="A2619" s="20">
        <v>13</v>
      </c>
      <c r="B2619" s="21" t="s">
        <v>26</v>
      </c>
      <c r="C2619" s="14">
        <v>57.956000000000003</v>
      </c>
      <c r="D2619" s="14">
        <v>69.113</v>
      </c>
      <c r="E2619" s="14">
        <v>69.8</v>
      </c>
      <c r="F2619" s="14">
        <v>66.599999999999994</v>
      </c>
      <c r="G2619" s="14">
        <v>68.099999999999994</v>
      </c>
      <c r="H2619" s="14">
        <v>65.599999999999994</v>
      </c>
    </row>
    <row r="2620" spans="1:8" s="27" customFormat="1" ht="15.75" x14ac:dyDescent="0.25">
      <c r="A2620" s="20">
        <v>14</v>
      </c>
      <c r="B2620" s="21" t="s">
        <v>16</v>
      </c>
      <c r="C2620" s="14">
        <v>0</v>
      </c>
      <c r="D2620" s="14">
        <f>D2619/C2619*100</f>
        <v>119.25081096003865</v>
      </c>
      <c r="E2620" s="14">
        <f>E2619/D2619*100</f>
        <v>100.99402427907917</v>
      </c>
      <c r="F2620" s="14">
        <f>F2619/E2619*100</f>
        <v>95.415472779369622</v>
      </c>
      <c r="G2620" s="14">
        <f>G2619/F2619*100</f>
        <v>102.25225225225225</v>
      </c>
      <c r="H2620" s="14">
        <f>H2619/G2619*100</f>
        <v>96.328928046989731</v>
      </c>
    </row>
    <row r="2621" spans="1:8" s="27" customFormat="1" ht="15.75" x14ac:dyDescent="0.25">
      <c r="A2621" s="36"/>
      <c r="B2621" s="37" t="s">
        <v>177</v>
      </c>
      <c r="C2621" s="14"/>
      <c r="D2621" s="14"/>
      <c r="E2621" s="14"/>
      <c r="F2621" s="14"/>
      <c r="G2621" s="14"/>
      <c r="H2621" s="14"/>
    </row>
    <row r="2622" spans="1:8" s="27" customFormat="1" ht="15.75" x14ac:dyDescent="0.25">
      <c r="A2622" s="20">
        <v>1</v>
      </c>
      <c r="B2622" s="21" t="s">
        <v>13</v>
      </c>
      <c r="C2622" s="14">
        <f t="shared" ref="C2622:G2622" si="1146">C2623+C2628</f>
        <v>60.995999999999995</v>
      </c>
      <c r="D2622" s="14">
        <f t="shared" si="1146"/>
        <v>76.617999999999995</v>
      </c>
      <c r="E2622" s="14">
        <f t="shared" si="1146"/>
        <v>75.010000000000005</v>
      </c>
      <c r="F2622" s="14">
        <f t="shared" si="1146"/>
        <v>76.600000000000009</v>
      </c>
      <c r="G2622" s="14">
        <f t="shared" si="1146"/>
        <v>78.400000000000006</v>
      </c>
      <c r="H2622" s="14">
        <f t="shared" ref="H2622" si="1147">H2623+H2628</f>
        <v>74.863</v>
      </c>
    </row>
    <row r="2623" spans="1:8" s="27" customFormat="1" ht="15.75" x14ac:dyDescent="0.25">
      <c r="A2623" s="20">
        <v>2</v>
      </c>
      <c r="B2623" s="21" t="s">
        <v>15</v>
      </c>
      <c r="C2623" s="14">
        <f t="shared" ref="C2623:G2623" si="1148">C2625+C2626+C2627</f>
        <v>8.5220000000000002</v>
      </c>
      <c r="D2623" s="14">
        <f t="shared" si="1148"/>
        <v>10.238</v>
      </c>
      <c r="E2623" s="14">
        <f t="shared" si="1148"/>
        <v>5.7</v>
      </c>
      <c r="F2623" s="14">
        <f t="shared" si="1148"/>
        <v>5.8999999999999995</v>
      </c>
      <c r="G2623" s="14">
        <f t="shared" si="1148"/>
        <v>6.1999999999999993</v>
      </c>
      <c r="H2623" s="14">
        <f t="shared" ref="H2623" si="1149">H2625+H2626+H2627</f>
        <v>11.963000000000001</v>
      </c>
    </row>
    <row r="2624" spans="1:8" s="27" customFormat="1" ht="15.75" x14ac:dyDescent="0.25">
      <c r="A2624" s="20">
        <v>3</v>
      </c>
      <c r="B2624" s="21" t="s">
        <v>16</v>
      </c>
      <c r="C2624" s="14">
        <v>0</v>
      </c>
      <c r="D2624" s="14">
        <f>D2623/C2623*100</f>
        <v>120.13611828209341</v>
      </c>
      <c r="E2624" s="14">
        <f>E2623/D2623*100</f>
        <v>55.674936511037323</v>
      </c>
      <c r="F2624" s="14">
        <f>F2623/E2623*100</f>
        <v>103.50877192982455</v>
      </c>
      <c r="G2624" s="14">
        <f>G2623/F2623*100</f>
        <v>105.08474576271185</v>
      </c>
      <c r="H2624" s="14">
        <f>H2623/G2623*100</f>
        <v>192.95161290322585</v>
      </c>
    </row>
    <row r="2625" spans="1:8" s="27" customFormat="1" ht="15.75" x14ac:dyDescent="0.25">
      <c r="A2625" s="20">
        <v>4</v>
      </c>
      <c r="B2625" s="21" t="s">
        <v>17</v>
      </c>
      <c r="C2625" s="14">
        <v>8.5</v>
      </c>
      <c r="D2625" s="14">
        <v>9.9640000000000004</v>
      </c>
      <c r="E2625" s="14">
        <v>5.7</v>
      </c>
      <c r="F2625" s="14">
        <v>5.8</v>
      </c>
      <c r="G2625" s="14">
        <v>6.1</v>
      </c>
      <c r="H2625" s="14">
        <v>11.9</v>
      </c>
    </row>
    <row r="2626" spans="1:8" s="27" customFormat="1" ht="15.75" x14ac:dyDescent="0.25">
      <c r="A2626" s="20">
        <v>5</v>
      </c>
      <c r="B2626" s="21" t="s">
        <v>18</v>
      </c>
      <c r="C2626" s="14">
        <v>0</v>
      </c>
      <c r="D2626" s="14">
        <v>7.8E-2</v>
      </c>
      <c r="E2626" s="14"/>
      <c r="F2626" s="14">
        <v>0.1</v>
      </c>
      <c r="G2626" s="14">
        <v>0.1</v>
      </c>
      <c r="H2626" s="14">
        <v>6.3E-2</v>
      </c>
    </row>
    <row r="2627" spans="1:8" s="27" customFormat="1" ht="31.5" x14ac:dyDescent="0.25">
      <c r="A2627" s="20">
        <v>6</v>
      </c>
      <c r="B2627" s="21" t="s">
        <v>19</v>
      </c>
      <c r="C2627" s="14">
        <v>2.1999999999999999E-2</v>
      </c>
      <c r="D2627" s="14">
        <v>0.19600000000000001</v>
      </c>
      <c r="E2627" s="14"/>
      <c r="F2627" s="14"/>
      <c r="G2627" s="14"/>
      <c r="H2627" s="14"/>
    </row>
    <row r="2628" spans="1:8" s="27" customFormat="1" ht="15.75" x14ac:dyDescent="0.25">
      <c r="A2628" s="20">
        <v>7</v>
      </c>
      <c r="B2628" s="21" t="s">
        <v>20</v>
      </c>
      <c r="C2628" s="14">
        <f t="shared" ref="C2628:G2628" si="1150">C2629+C2630+C2631</f>
        <v>52.473999999999997</v>
      </c>
      <c r="D2628" s="14">
        <f t="shared" si="1150"/>
        <v>66.38</v>
      </c>
      <c r="E2628" s="14">
        <f t="shared" si="1150"/>
        <v>69.31</v>
      </c>
      <c r="F2628" s="14">
        <f t="shared" si="1150"/>
        <v>70.7</v>
      </c>
      <c r="G2628" s="14">
        <f t="shared" si="1150"/>
        <v>72.2</v>
      </c>
      <c r="H2628" s="14">
        <f t="shared" ref="H2628" si="1151">H2629+H2630+H2631</f>
        <v>62.9</v>
      </c>
    </row>
    <row r="2629" spans="1:8" s="27" customFormat="1" ht="15.75" x14ac:dyDescent="0.25">
      <c r="A2629" s="20">
        <v>8</v>
      </c>
      <c r="B2629" s="21" t="s">
        <v>21</v>
      </c>
      <c r="C2629" s="14">
        <v>52.473999999999997</v>
      </c>
      <c r="D2629" s="14">
        <v>66.38</v>
      </c>
      <c r="E2629" s="14">
        <v>69.31</v>
      </c>
      <c r="F2629" s="14">
        <v>70.7</v>
      </c>
      <c r="G2629" s="14">
        <v>72.2</v>
      </c>
      <c r="H2629" s="14">
        <v>62.9</v>
      </c>
    </row>
    <row r="2630" spans="1:8" s="27" customFormat="1" ht="15.75" x14ac:dyDescent="0.25">
      <c r="A2630" s="20">
        <v>9</v>
      </c>
      <c r="B2630" s="21" t="s">
        <v>22</v>
      </c>
      <c r="C2630" s="14"/>
      <c r="D2630" s="14"/>
      <c r="E2630" s="14"/>
      <c r="F2630" s="14"/>
      <c r="G2630" s="14"/>
      <c r="H2630" s="14"/>
    </row>
    <row r="2631" spans="1:8" s="27" customFormat="1" ht="31.5" x14ac:dyDescent="0.25">
      <c r="A2631" s="20">
        <v>10</v>
      </c>
      <c r="B2631" s="21" t="s">
        <v>23</v>
      </c>
      <c r="C2631" s="14"/>
      <c r="D2631" s="14"/>
      <c r="E2631" s="14"/>
      <c r="F2631" s="14"/>
      <c r="G2631" s="14"/>
      <c r="H2631" s="14"/>
    </row>
    <row r="2632" spans="1:8" s="27" customFormat="1" ht="31.5" x14ac:dyDescent="0.25">
      <c r="A2632" s="20">
        <v>11</v>
      </c>
      <c r="B2632" s="21" t="s">
        <v>24</v>
      </c>
      <c r="C2632" s="14"/>
      <c r="D2632" s="14"/>
      <c r="E2632" s="14"/>
      <c r="F2632" s="14"/>
      <c r="G2632" s="14"/>
      <c r="H2632" s="14"/>
    </row>
    <row r="2633" spans="1:8" s="27" customFormat="1" ht="47.25" x14ac:dyDescent="0.25">
      <c r="A2633" s="20">
        <v>12</v>
      </c>
      <c r="B2633" s="21" t="s">
        <v>25</v>
      </c>
      <c r="C2633" s="14"/>
      <c r="D2633" s="14"/>
      <c r="E2633" s="14"/>
      <c r="F2633" s="14"/>
      <c r="G2633" s="14"/>
      <c r="H2633" s="14"/>
    </row>
    <row r="2634" spans="1:8" s="27" customFormat="1" ht="15.75" x14ac:dyDescent="0.25">
      <c r="A2634" s="20">
        <v>13</v>
      </c>
      <c r="B2634" s="21" t="s">
        <v>26</v>
      </c>
      <c r="C2634" s="14">
        <v>58.094999999999999</v>
      </c>
      <c r="D2634" s="14">
        <v>74.427000000000007</v>
      </c>
      <c r="E2634" s="14">
        <v>82.8</v>
      </c>
      <c r="F2634" s="14">
        <v>76.599999999999994</v>
      </c>
      <c r="G2634" s="14">
        <v>78.400000000000006</v>
      </c>
      <c r="H2634" s="14">
        <v>74.900000000000006</v>
      </c>
    </row>
    <row r="2635" spans="1:8" s="27" customFormat="1" ht="15.75" x14ac:dyDescent="0.25">
      <c r="A2635" s="20">
        <v>14</v>
      </c>
      <c r="B2635" s="21" t="s">
        <v>16</v>
      </c>
      <c r="C2635" s="14">
        <v>0</v>
      </c>
      <c r="D2635" s="14">
        <f>D2634/C2634*100</f>
        <v>128.11257423186163</v>
      </c>
      <c r="E2635" s="14">
        <f>E2634/D2634*100</f>
        <v>111.24994961505902</v>
      </c>
      <c r="F2635" s="14">
        <f>F2634/E2634*100</f>
        <v>92.512077294685994</v>
      </c>
      <c r="G2635" s="14">
        <f>G2634/F2634*100</f>
        <v>102.34986945169715</v>
      </c>
      <c r="H2635" s="14">
        <f>H2634/G2634*100</f>
        <v>95.535714285714292</v>
      </c>
    </row>
    <row r="2636" spans="1:8" s="27" customFormat="1" ht="31.5" x14ac:dyDescent="0.25">
      <c r="A2636" s="36"/>
      <c r="B2636" s="38" t="s">
        <v>178</v>
      </c>
      <c r="C2636" s="14"/>
      <c r="D2636" s="14"/>
      <c r="E2636" s="14"/>
      <c r="F2636" s="14"/>
      <c r="G2636" s="14"/>
      <c r="H2636" s="14"/>
    </row>
    <row r="2637" spans="1:8" s="27" customFormat="1" ht="15.75" x14ac:dyDescent="0.25">
      <c r="A2637" s="20">
        <v>1</v>
      </c>
      <c r="B2637" s="21" t="s">
        <v>13</v>
      </c>
      <c r="C2637" s="14">
        <f t="shared" ref="C2637:G2637" si="1152">C2638+C2643</f>
        <v>41.914999999999999</v>
      </c>
      <c r="D2637" s="14">
        <f t="shared" si="1152"/>
        <v>82.582999999999998</v>
      </c>
      <c r="E2637" s="14">
        <f t="shared" si="1152"/>
        <v>51.921999999999997</v>
      </c>
      <c r="F2637" s="14">
        <f t="shared" si="1152"/>
        <v>53.300000000000004</v>
      </c>
      <c r="G2637" s="14">
        <f t="shared" si="1152"/>
        <v>54.3</v>
      </c>
      <c r="H2637" s="14">
        <f t="shared" ref="H2637" si="1153">H2638+H2643</f>
        <v>49.16</v>
      </c>
    </row>
    <row r="2638" spans="1:8" s="27" customFormat="1" ht="15.75" x14ac:dyDescent="0.25">
      <c r="A2638" s="20">
        <v>2</v>
      </c>
      <c r="B2638" s="21" t="s">
        <v>15</v>
      </c>
      <c r="C2638" s="14">
        <f t="shared" ref="C2638:G2638" si="1154">C2640+C2641+C2642</f>
        <v>3.5329999999999999</v>
      </c>
      <c r="D2638" s="14">
        <f t="shared" si="1154"/>
        <v>24.923000000000002</v>
      </c>
      <c r="E2638" s="14">
        <f t="shared" si="1154"/>
        <v>3.05</v>
      </c>
      <c r="F2638" s="14">
        <f t="shared" si="1154"/>
        <v>3.2</v>
      </c>
      <c r="G2638" s="14">
        <f t="shared" si="1154"/>
        <v>3.3000000000000003</v>
      </c>
      <c r="H2638" s="14">
        <f t="shared" ref="H2638" si="1155">H2640+H2641+H2642</f>
        <v>4.8600000000000003</v>
      </c>
    </row>
    <row r="2639" spans="1:8" s="27" customFormat="1" ht="15.75" x14ac:dyDescent="0.25">
      <c r="A2639" s="20">
        <v>3</v>
      </c>
      <c r="B2639" s="21" t="s">
        <v>16</v>
      </c>
      <c r="C2639" s="14">
        <v>0</v>
      </c>
      <c r="D2639" s="14">
        <f>D2638/C2638*100</f>
        <v>705.43447495046712</v>
      </c>
      <c r="E2639" s="14">
        <f>E2638/D2638*100</f>
        <v>12.237692091642256</v>
      </c>
      <c r="F2639" s="14">
        <f>F2638/E2638*100</f>
        <v>104.91803278688525</v>
      </c>
      <c r="G2639" s="14">
        <f>G2638/F2638*100</f>
        <v>103.125</v>
      </c>
      <c r="H2639" s="14">
        <f>H2638/G2638*100</f>
        <v>147.27272727272725</v>
      </c>
    </row>
    <row r="2640" spans="1:8" s="27" customFormat="1" ht="15.75" x14ac:dyDescent="0.25">
      <c r="A2640" s="20">
        <v>4</v>
      </c>
      <c r="B2640" s="21" t="s">
        <v>17</v>
      </c>
      <c r="C2640" s="14">
        <v>3.1669999999999998</v>
      </c>
      <c r="D2640" s="14">
        <v>4.452</v>
      </c>
      <c r="E2640" s="14">
        <v>2.9</v>
      </c>
      <c r="F2640" s="14">
        <v>3</v>
      </c>
      <c r="G2640" s="14">
        <v>3.1</v>
      </c>
      <c r="H2640" s="14">
        <v>4.7</v>
      </c>
    </row>
    <row r="2641" spans="1:8" s="27" customFormat="1" ht="15.75" x14ac:dyDescent="0.25">
      <c r="A2641" s="20">
        <v>5</v>
      </c>
      <c r="B2641" s="21" t="s">
        <v>18</v>
      </c>
      <c r="C2641" s="14">
        <v>0.36599999999999999</v>
      </c>
      <c r="D2641" s="14">
        <v>0.127</v>
      </c>
      <c r="E2641" s="14">
        <v>0.15</v>
      </c>
      <c r="F2641" s="14">
        <v>0.2</v>
      </c>
      <c r="G2641" s="14">
        <v>0.2</v>
      </c>
      <c r="H2641" s="14">
        <v>0.16</v>
      </c>
    </row>
    <row r="2642" spans="1:8" s="27" customFormat="1" ht="31.5" x14ac:dyDescent="0.25">
      <c r="A2642" s="20">
        <v>6</v>
      </c>
      <c r="B2642" s="21" t="s">
        <v>19</v>
      </c>
      <c r="C2642" s="14"/>
      <c r="D2642" s="14">
        <v>20.344000000000001</v>
      </c>
      <c r="E2642" s="14"/>
      <c r="F2642" s="14"/>
      <c r="G2642" s="14"/>
      <c r="H2642" s="14"/>
    </row>
    <row r="2643" spans="1:8" s="27" customFormat="1" ht="15.75" x14ac:dyDescent="0.25">
      <c r="A2643" s="20">
        <v>7</v>
      </c>
      <c r="B2643" s="21" t="s">
        <v>20</v>
      </c>
      <c r="C2643" s="14">
        <f t="shared" ref="C2643:G2643" si="1156">C2644+C2645+C2646</f>
        <v>38.381999999999998</v>
      </c>
      <c r="D2643" s="14">
        <f t="shared" si="1156"/>
        <v>57.66</v>
      </c>
      <c r="E2643" s="14">
        <f t="shared" si="1156"/>
        <v>48.872</v>
      </c>
      <c r="F2643" s="14">
        <f t="shared" si="1156"/>
        <v>50.1</v>
      </c>
      <c r="G2643" s="14">
        <f t="shared" si="1156"/>
        <v>51</v>
      </c>
      <c r="H2643" s="14">
        <f t="shared" ref="H2643" si="1157">H2644+H2645+H2646</f>
        <v>44.3</v>
      </c>
    </row>
    <row r="2644" spans="1:8" s="27" customFormat="1" ht="15.75" x14ac:dyDescent="0.25">
      <c r="A2644" s="20">
        <v>8</v>
      </c>
      <c r="B2644" s="21" t="s">
        <v>21</v>
      </c>
      <c r="C2644" s="14">
        <v>38.381999999999998</v>
      </c>
      <c r="D2644" s="14">
        <v>45.66</v>
      </c>
      <c r="E2644" s="14">
        <v>48.872</v>
      </c>
      <c r="F2644" s="14">
        <v>50.1</v>
      </c>
      <c r="G2644" s="14">
        <v>51</v>
      </c>
      <c r="H2644" s="14">
        <v>44.3</v>
      </c>
    </row>
    <row r="2645" spans="1:8" s="27" customFormat="1" ht="15.75" x14ac:dyDescent="0.25">
      <c r="A2645" s="20">
        <v>9</v>
      </c>
      <c r="B2645" s="21" t="s">
        <v>22</v>
      </c>
      <c r="C2645" s="14"/>
      <c r="D2645" s="14">
        <v>12</v>
      </c>
      <c r="E2645" s="14"/>
      <c r="F2645" s="14"/>
      <c r="G2645" s="14"/>
      <c r="H2645" s="14"/>
    </row>
    <row r="2646" spans="1:8" s="27" customFormat="1" ht="31.5" x14ac:dyDescent="0.25">
      <c r="A2646" s="20">
        <v>10</v>
      </c>
      <c r="B2646" s="21" t="s">
        <v>23</v>
      </c>
      <c r="C2646" s="14"/>
      <c r="D2646" s="14"/>
      <c r="E2646" s="14"/>
      <c r="F2646" s="14"/>
      <c r="G2646" s="14"/>
      <c r="H2646" s="14"/>
    </row>
    <row r="2647" spans="1:8" s="27" customFormat="1" ht="31.5" x14ac:dyDescent="0.25">
      <c r="A2647" s="20">
        <v>11</v>
      </c>
      <c r="B2647" s="21" t="s">
        <v>24</v>
      </c>
      <c r="C2647" s="14"/>
      <c r="D2647" s="14"/>
      <c r="E2647" s="14"/>
      <c r="F2647" s="14"/>
      <c r="G2647" s="14"/>
      <c r="H2647" s="14"/>
    </row>
    <row r="2648" spans="1:8" s="27" customFormat="1" ht="47.25" x14ac:dyDescent="0.25">
      <c r="A2648" s="20">
        <v>12</v>
      </c>
      <c r="B2648" s="21" t="s">
        <v>25</v>
      </c>
      <c r="C2648" s="14"/>
      <c r="D2648" s="14"/>
      <c r="E2648" s="14"/>
      <c r="F2648" s="14"/>
      <c r="G2648" s="14"/>
      <c r="H2648" s="14"/>
    </row>
    <row r="2649" spans="1:8" s="27" customFormat="1" ht="15.75" x14ac:dyDescent="0.25">
      <c r="A2649" s="20">
        <v>13</v>
      </c>
      <c r="B2649" s="21" t="s">
        <v>26</v>
      </c>
      <c r="C2649" s="14">
        <v>42.594000000000001</v>
      </c>
      <c r="D2649" s="14">
        <v>63.255000000000003</v>
      </c>
      <c r="E2649" s="14">
        <v>73</v>
      </c>
      <c r="F2649" s="14">
        <v>53.3</v>
      </c>
      <c r="G2649" s="14">
        <v>54.3</v>
      </c>
      <c r="H2649" s="14">
        <v>49.16</v>
      </c>
    </row>
    <row r="2650" spans="1:8" s="27" customFormat="1" ht="15.75" x14ac:dyDescent="0.25">
      <c r="A2650" s="20">
        <v>14</v>
      </c>
      <c r="B2650" s="21" t="s">
        <v>16</v>
      </c>
      <c r="C2650" s="14">
        <v>0</v>
      </c>
      <c r="D2650" s="14">
        <f>D2649/C2649*100</f>
        <v>148.50683194816173</v>
      </c>
      <c r="E2650" s="14">
        <f>E2649/D2649*100</f>
        <v>115.40589676705397</v>
      </c>
      <c r="F2650" s="14">
        <f>F2649/E2649*100</f>
        <v>73.013698630136986</v>
      </c>
      <c r="G2650" s="14">
        <f>G2649/F2649*100</f>
        <v>101.87617260787994</v>
      </c>
      <c r="H2650" s="14">
        <f>H2649/G2649*100</f>
        <v>90.534069981583784</v>
      </c>
    </row>
    <row r="2651" spans="1:8" s="27" customFormat="1" ht="31.5" x14ac:dyDescent="0.25">
      <c r="A2651" s="36"/>
      <c r="B2651" s="38" t="s">
        <v>179</v>
      </c>
      <c r="C2651" s="14"/>
      <c r="D2651" s="14"/>
      <c r="E2651" s="14"/>
      <c r="F2651" s="14"/>
      <c r="G2651" s="14"/>
      <c r="H2651" s="14"/>
    </row>
    <row r="2652" spans="1:8" s="27" customFormat="1" ht="15.75" x14ac:dyDescent="0.25">
      <c r="A2652" s="20">
        <v>1</v>
      </c>
      <c r="B2652" s="21" t="s">
        <v>13</v>
      </c>
      <c r="C2652" s="14">
        <f t="shared" ref="C2652:G2652" si="1158">C2653+C2658</f>
        <v>42.575000000000003</v>
      </c>
      <c r="D2652" s="14">
        <f t="shared" si="1158"/>
        <v>48.952999999999996</v>
      </c>
      <c r="E2652" s="14">
        <f t="shared" si="1158"/>
        <v>51.414999999999999</v>
      </c>
      <c r="F2652" s="14">
        <f t="shared" si="1158"/>
        <v>52.5</v>
      </c>
      <c r="G2652" s="14">
        <f t="shared" si="1158"/>
        <v>53.599999999999994</v>
      </c>
      <c r="H2652" s="14">
        <f t="shared" ref="H2652" si="1159">H2653+H2658</f>
        <v>49.6</v>
      </c>
    </row>
    <row r="2653" spans="1:8" s="27" customFormat="1" ht="15.75" x14ac:dyDescent="0.25">
      <c r="A2653" s="20">
        <v>2</v>
      </c>
      <c r="B2653" s="21" t="s">
        <v>15</v>
      </c>
      <c r="C2653" s="14">
        <f t="shared" ref="C2653:G2653" si="1160">C2655+C2656+C2657</f>
        <v>6.5149999999999997</v>
      </c>
      <c r="D2653" s="14">
        <f t="shared" si="1160"/>
        <v>5.55</v>
      </c>
      <c r="E2653" s="14">
        <f t="shared" si="1160"/>
        <v>3.6</v>
      </c>
      <c r="F2653" s="14">
        <f t="shared" si="1160"/>
        <v>3.7</v>
      </c>
      <c r="G2653" s="14">
        <f t="shared" si="1160"/>
        <v>3.8</v>
      </c>
      <c r="H2653" s="14">
        <f t="shared" ref="H2653" si="1161">H2655+H2656+H2657</f>
        <v>7</v>
      </c>
    </row>
    <row r="2654" spans="1:8" s="27" customFormat="1" ht="15.75" x14ac:dyDescent="0.25">
      <c r="A2654" s="20">
        <v>3</v>
      </c>
      <c r="B2654" s="21" t="s">
        <v>16</v>
      </c>
      <c r="C2654" s="14">
        <v>0</v>
      </c>
      <c r="D2654" s="14">
        <f>D2653/C2653*100</f>
        <v>85.188027628549506</v>
      </c>
      <c r="E2654" s="14">
        <f>E2653/D2653*100</f>
        <v>64.86486486486487</v>
      </c>
      <c r="F2654" s="14">
        <f>F2653/E2653*100</f>
        <v>102.77777777777779</v>
      </c>
      <c r="G2654" s="14">
        <f>G2653/F2653*100</f>
        <v>102.70270270270269</v>
      </c>
      <c r="H2654" s="14">
        <f>H2653/G2653*100</f>
        <v>184.21052631578948</v>
      </c>
    </row>
    <row r="2655" spans="1:8" s="27" customFormat="1" ht="15.75" x14ac:dyDescent="0.25">
      <c r="A2655" s="20">
        <v>4</v>
      </c>
      <c r="B2655" s="21" t="s">
        <v>17</v>
      </c>
      <c r="C2655" s="14">
        <v>6.4779999999999998</v>
      </c>
      <c r="D2655" s="14">
        <v>5.1210000000000004</v>
      </c>
      <c r="E2655" s="14">
        <v>3.6</v>
      </c>
      <c r="F2655" s="14">
        <v>3.7</v>
      </c>
      <c r="G2655" s="14">
        <v>3.8</v>
      </c>
      <c r="H2655" s="14">
        <v>7</v>
      </c>
    </row>
    <row r="2656" spans="1:8" s="27" customFormat="1" ht="15.75" x14ac:dyDescent="0.25">
      <c r="A2656" s="20">
        <v>5</v>
      </c>
      <c r="B2656" s="21" t="s">
        <v>18</v>
      </c>
      <c r="C2656" s="14">
        <v>3.6999999999999998E-2</v>
      </c>
      <c r="D2656" s="14">
        <v>3.5999999999999997E-2</v>
      </c>
      <c r="E2656" s="14"/>
      <c r="F2656" s="14"/>
      <c r="G2656" s="14"/>
      <c r="H2656" s="14"/>
    </row>
    <row r="2657" spans="1:8" s="27" customFormat="1" ht="31.5" x14ac:dyDescent="0.25">
      <c r="A2657" s="20">
        <v>6</v>
      </c>
      <c r="B2657" s="21" t="s">
        <v>19</v>
      </c>
      <c r="C2657" s="14"/>
      <c r="D2657" s="14">
        <v>0.39300000000000002</v>
      </c>
      <c r="E2657" s="14"/>
      <c r="F2657" s="14"/>
      <c r="G2657" s="14"/>
      <c r="H2657" s="14"/>
    </row>
    <row r="2658" spans="1:8" s="27" customFormat="1" ht="15.75" x14ac:dyDescent="0.25">
      <c r="A2658" s="20">
        <v>7</v>
      </c>
      <c r="B2658" s="21" t="s">
        <v>20</v>
      </c>
      <c r="C2658" s="14">
        <f t="shared" ref="C2658:G2658" si="1162">C2659+C2660+C2661</f>
        <v>36.06</v>
      </c>
      <c r="D2658" s="14">
        <f t="shared" si="1162"/>
        <v>43.402999999999999</v>
      </c>
      <c r="E2658" s="14">
        <f t="shared" si="1162"/>
        <v>47.814999999999998</v>
      </c>
      <c r="F2658" s="14">
        <f t="shared" si="1162"/>
        <v>48.8</v>
      </c>
      <c r="G2658" s="14">
        <f t="shared" si="1162"/>
        <v>49.8</v>
      </c>
      <c r="H2658" s="14">
        <f t="shared" ref="H2658" si="1163">H2659+H2660+H2661</f>
        <v>42.6</v>
      </c>
    </row>
    <row r="2659" spans="1:8" s="27" customFormat="1" ht="15.75" x14ac:dyDescent="0.25">
      <c r="A2659" s="20">
        <v>8</v>
      </c>
      <c r="B2659" s="21" t="s">
        <v>21</v>
      </c>
      <c r="C2659" s="14">
        <v>36.06</v>
      </c>
      <c r="D2659" s="14">
        <v>43.402999999999999</v>
      </c>
      <c r="E2659" s="14">
        <v>47.814999999999998</v>
      </c>
      <c r="F2659" s="14">
        <v>48.8</v>
      </c>
      <c r="G2659" s="14">
        <v>49.8</v>
      </c>
      <c r="H2659" s="14">
        <v>42.6</v>
      </c>
    </row>
    <row r="2660" spans="1:8" s="27" customFormat="1" ht="15.75" x14ac:dyDescent="0.25">
      <c r="A2660" s="20">
        <v>9</v>
      </c>
      <c r="B2660" s="21" t="s">
        <v>22</v>
      </c>
      <c r="C2660" s="14"/>
      <c r="D2660" s="14"/>
      <c r="E2660" s="14"/>
      <c r="F2660" s="14"/>
      <c r="G2660" s="14"/>
      <c r="H2660" s="14"/>
    </row>
    <row r="2661" spans="1:8" s="27" customFormat="1" ht="31.5" x14ac:dyDescent="0.25">
      <c r="A2661" s="20">
        <v>10</v>
      </c>
      <c r="B2661" s="21" t="s">
        <v>23</v>
      </c>
      <c r="C2661" s="14"/>
      <c r="D2661" s="14"/>
      <c r="E2661" s="14"/>
      <c r="F2661" s="14"/>
      <c r="G2661" s="14"/>
      <c r="H2661" s="14"/>
    </row>
    <row r="2662" spans="1:8" s="27" customFormat="1" ht="31.5" x14ac:dyDescent="0.25">
      <c r="A2662" s="20">
        <v>11</v>
      </c>
      <c r="B2662" s="21" t="s">
        <v>24</v>
      </c>
      <c r="C2662" s="14"/>
      <c r="D2662" s="14"/>
      <c r="E2662" s="14"/>
      <c r="F2662" s="14"/>
      <c r="G2662" s="14"/>
      <c r="H2662" s="14"/>
    </row>
    <row r="2663" spans="1:8" s="27" customFormat="1" ht="47.25" x14ac:dyDescent="0.25">
      <c r="A2663" s="20">
        <v>12</v>
      </c>
      <c r="B2663" s="21" t="s">
        <v>25</v>
      </c>
      <c r="C2663" s="14"/>
      <c r="D2663" s="14"/>
      <c r="E2663" s="14"/>
      <c r="F2663" s="14"/>
      <c r="G2663" s="14"/>
      <c r="H2663" s="14"/>
    </row>
    <row r="2664" spans="1:8" s="27" customFormat="1" ht="15.75" x14ac:dyDescent="0.25">
      <c r="A2664" s="20">
        <v>13</v>
      </c>
      <c r="B2664" s="21" t="s">
        <v>26</v>
      </c>
      <c r="C2664" s="14">
        <v>39.700499999999998</v>
      </c>
      <c r="D2664" s="14">
        <v>50.279000000000003</v>
      </c>
      <c r="E2664" s="14">
        <v>54.3</v>
      </c>
      <c r="F2664" s="14">
        <v>52.5</v>
      </c>
      <c r="G2664" s="14">
        <v>53.6</v>
      </c>
      <c r="H2664" s="14">
        <v>49.6</v>
      </c>
    </row>
    <row r="2665" spans="1:8" s="27" customFormat="1" ht="15.75" x14ac:dyDescent="0.25">
      <c r="A2665" s="20">
        <v>14</v>
      </c>
      <c r="B2665" s="21" t="s">
        <v>16</v>
      </c>
      <c r="C2665" s="14">
        <v>0</v>
      </c>
      <c r="D2665" s="14">
        <f>D2664/C2664*100</f>
        <v>126.64576012896565</v>
      </c>
      <c r="E2665" s="14">
        <f>E2664/D2664*100</f>
        <v>107.99737464945602</v>
      </c>
      <c r="F2665" s="14">
        <f>F2664/E2664*100</f>
        <v>96.685082872928191</v>
      </c>
      <c r="G2665" s="14">
        <f>G2664/F2664*100</f>
        <v>102.0952380952381</v>
      </c>
      <c r="H2665" s="14">
        <f>H2664/G2664*100</f>
        <v>92.537313432835816</v>
      </c>
    </row>
    <row r="2666" spans="1:8" s="27" customFormat="1" ht="15.75" x14ac:dyDescent="0.25">
      <c r="A2666" s="36"/>
      <c r="B2666" s="37" t="s">
        <v>180</v>
      </c>
      <c r="C2666" s="14"/>
      <c r="D2666" s="14"/>
      <c r="E2666" s="14"/>
      <c r="F2666" s="14"/>
      <c r="G2666" s="14"/>
      <c r="H2666" s="14"/>
    </row>
    <row r="2667" spans="1:8" s="27" customFormat="1" ht="15.75" x14ac:dyDescent="0.25">
      <c r="A2667" s="20">
        <v>1</v>
      </c>
      <c r="B2667" s="21" t="s">
        <v>13</v>
      </c>
      <c r="C2667" s="14">
        <f t="shared" ref="C2667:G2667" si="1164">C2668+C2673</f>
        <v>52.241</v>
      </c>
      <c r="D2667" s="14">
        <f t="shared" si="1164"/>
        <v>57.579000000000008</v>
      </c>
      <c r="E2667" s="14">
        <f t="shared" si="1164"/>
        <v>58.701000000000001</v>
      </c>
      <c r="F2667" s="14">
        <f t="shared" si="1164"/>
        <v>59.8</v>
      </c>
      <c r="G2667" s="14">
        <f t="shared" si="1164"/>
        <v>60.8</v>
      </c>
      <c r="H2667" s="14">
        <f t="shared" ref="H2667" si="1165">H2668+H2673</f>
        <v>60.400000000000006</v>
      </c>
    </row>
    <row r="2668" spans="1:8" s="27" customFormat="1" ht="15.75" x14ac:dyDescent="0.25">
      <c r="A2668" s="20">
        <v>2</v>
      </c>
      <c r="B2668" s="21" t="s">
        <v>15</v>
      </c>
      <c r="C2668" s="14">
        <f t="shared" ref="C2668:G2668" si="1166">C2670+C2671+C2672</f>
        <v>9.6240000000000006</v>
      </c>
      <c r="D2668" s="14">
        <f t="shared" si="1166"/>
        <v>10.257000000000001</v>
      </c>
      <c r="E2668" s="14">
        <f t="shared" si="1166"/>
        <v>3.3</v>
      </c>
      <c r="F2668" s="14">
        <f t="shared" si="1166"/>
        <v>3.3</v>
      </c>
      <c r="G2668" s="14">
        <f t="shared" si="1166"/>
        <v>3.5</v>
      </c>
      <c r="H2668" s="14">
        <f t="shared" ref="H2668" si="1167">H2670+H2671+H2672</f>
        <v>8.1999999999999993</v>
      </c>
    </row>
    <row r="2669" spans="1:8" s="27" customFormat="1" ht="15.75" x14ac:dyDescent="0.25">
      <c r="A2669" s="20">
        <v>3</v>
      </c>
      <c r="B2669" s="21" t="s">
        <v>16</v>
      </c>
      <c r="C2669" s="14">
        <v>0</v>
      </c>
      <c r="D2669" s="14">
        <f>D2668/C2668*100</f>
        <v>106.57730673316709</v>
      </c>
      <c r="E2669" s="14">
        <f>E2668/D2668*100</f>
        <v>32.173150043872475</v>
      </c>
      <c r="F2669" s="14">
        <f>F2668/E2668*100</f>
        <v>100</v>
      </c>
      <c r="G2669" s="14">
        <f>G2668/F2668*100</f>
        <v>106.06060606060606</v>
      </c>
      <c r="H2669" s="14">
        <f>H2668/G2668*100</f>
        <v>234.28571428571425</v>
      </c>
    </row>
    <row r="2670" spans="1:8" s="27" customFormat="1" ht="15.75" x14ac:dyDescent="0.25">
      <c r="A2670" s="20">
        <v>4</v>
      </c>
      <c r="B2670" s="21" t="s">
        <v>17</v>
      </c>
      <c r="C2670" s="14">
        <v>9.5869999999999997</v>
      </c>
      <c r="D2670" s="14">
        <v>10.223000000000001</v>
      </c>
      <c r="E2670" s="14">
        <v>3.3</v>
      </c>
      <c r="F2670" s="14">
        <v>3.3</v>
      </c>
      <c r="G2670" s="14">
        <v>3.5</v>
      </c>
      <c r="H2670" s="14">
        <v>8.1999999999999993</v>
      </c>
    </row>
    <row r="2671" spans="1:8" s="27" customFormat="1" ht="15.75" x14ac:dyDescent="0.25">
      <c r="A2671" s="20">
        <v>5</v>
      </c>
      <c r="B2671" s="21" t="s">
        <v>18</v>
      </c>
      <c r="C2671" s="14">
        <v>2.5000000000000001E-2</v>
      </c>
      <c r="D2671" s="14">
        <v>3.4000000000000002E-2</v>
      </c>
      <c r="E2671" s="14"/>
      <c r="F2671" s="14"/>
      <c r="G2671" s="14"/>
      <c r="H2671" s="14"/>
    </row>
    <row r="2672" spans="1:8" s="27" customFormat="1" ht="31.5" x14ac:dyDescent="0.25">
      <c r="A2672" s="20">
        <v>6</v>
      </c>
      <c r="B2672" s="21" t="s">
        <v>19</v>
      </c>
      <c r="C2672" s="14">
        <v>1.2E-2</v>
      </c>
      <c r="D2672" s="14"/>
      <c r="E2672" s="14"/>
      <c r="F2672" s="14"/>
      <c r="G2672" s="14"/>
      <c r="H2672" s="14"/>
    </row>
    <row r="2673" spans="1:8" s="27" customFormat="1" ht="15.75" x14ac:dyDescent="0.25">
      <c r="A2673" s="20">
        <v>7</v>
      </c>
      <c r="B2673" s="21" t="s">
        <v>20</v>
      </c>
      <c r="C2673" s="14">
        <f t="shared" ref="C2673:G2673" si="1168">C2674+C2675+C2676</f>
        <v>42.616999999999997</v>
      </c>
      <c r="D2673" s="14">
        <f t="shared" si="1168"/>
        <v>47.322000000000003</v>
      </c>
      <c r="E2673" s="14">
        <f t="shared" si="1168"/>
        <v>55.401000000000003</v>
      </c>
      <c r="F2673" s="14">
        <f t="shared" si="1168"/>
        <v>56.5</v>
      </c>
      <c r="G2673" s="14">
        <f t="shared" si="1168"/>
        <v>57.3</v>
      </c>
      <c r="H2673" s="14">
        <f t="shared" ref="H2673" si="1169">H2674+H2675+H2676</f>
        <v>52.2</v>
      </c>
    </row>
    <row r="2674" spans="1:8" s="27" customFormat="1" ht="15.75" x14ac:dyDescent="0.25">
      <c r="A2674" s="20">
        <v>8</v>
      </c>
      <c r="B2674" s="21" t="s">
        <v>21</v>
      </c>
      <c r="C2674" s="14">
        <v>40.201999999999998</v>
      </c>
      <c r="D2674" s="14">
        <v>47.322000000000003</v>
      </c>
      <c r="E2674" s="14">
        <v>55.401000000000003</v>
      </c>
      <c r="F2674" s="14">
        <v>56.5</v>
      </c>
      <c r="G2674" s="14">
        <v>57.3</v>
      </c>
      <c r="H2674" s="14">
        <v>52.2</v>
      </c>
    </row>
    <row r="2675" spans="1:8" s="27" customFormat="1" ht="15.75" x14ac:dyDescent="0.25">
      <c r="A2675" s="20">
        <v>9</v>
      </c>
      <c r="B2675" s="21" t="s">
        <v>22</v>
      </c>
      <c r="C2675" s="14">
        <v>2.415</v>
      </c>
      <c r="D2675" s="14"/>
      <c r="E2675" s="14"/>
      <c r="F2675" s="14"/>
      <c r="G2675" s="14"/>
      <c r="H2675" s="14"/>
    </row>
    <row r="2676" spans="1:8" s="27" customFormat="1" ht="31.5" x14ac:dyDescent="0.25">
      <c r="A2676" s="20">
        <v>10</v>
      </c>
      <c r="B2676" s="21" t="s">
        <v>23</v>
      </c>
      <c r="C2676" s="14"/>
      <c r="D2676" s="14"/>
      <c r="E2676" s="14"/>
      <c r="F2676" s="14"/>
      <c r="G2676" s="14"/>
      <c r="H2676" s="14"/>
    </row>
    <row r="2677" spans="1:8" s="27" customFormat="1" ht="31.5" x14ac:dyDescent="0.25">
      <c r="A2677" s="20">
        <v>11</v>
      </c>
      <c r="B2677" s="21" t="s">
        <v>24</v>
      </c>
      <c r="C2677" s="14"/>
      <c r="D2677" s="14"/>
      <c r="E2677" s="14"/>
      <c r="F2677" s="14"/>
      <c r="G2677" s="14"/>
      <c r="H2677" s="14"/>
    </row>
    <row r="2678" spans="1:8" s="27" customFormat="1" ht="47.25" x14ac:dyDescent="0.25">
      <c r="A2678" s="20">
        <v>12</v>
      </c>
      <c r="B2678" s="21" t="s">
        <v>25</v>
      </c>
      <c r="C2678" s="14"/>
      <c r="D2678" s="14"/>
      <c r="E2678" s="14"/>
      <c r="F2678" s="14"/>
      <c r="G2678" s="14"/>
      <c r="H2678" s="14"/>
    </row>
    <row r="2679" spans="1:8" s="27" customFormat="1" ht="15.75" x14ac:dyDescent="0.25">
      <c r="A2679" s="20">
        <v>13</v>
      </c>
      <c r="B2679" s="21" t="s">
        <v>26</v>
      </c>
      <c r="C2679" s="14">
        <v>47.779000000000003</v>
      </c>
      <c r="D2679" s="14">
        <v>58.503999999999998</v>
      </c>
      <c r="E2679" s="14">
        <v>65.7</v>
      </c>
      <c r="F2679" s="14">
        <v>59.8</v>
      </c>
      <c r="G2679" s="14">
        <v>60.8</v>
      </c>
      <c r="H2679" s="14">
        <v>60.4</v>
      </c>
    </row>
    <row r="2680" spans="1:8" s="27" customFormat="1" ht="15.75" x14ac:dyDescent="0.25">
      <c r="A2680" s="20">
        <v>14</v>
      </c>
      <c r="B2680" s="21" t="s">
        <v>16</v>
      </c>
      <c r="C2680" s="14">
        <v>0</v>
      </c>
      <c r="D2680" s="14">
        <f>D2679/C2679*100</f>
        <v>122.44710019046023</v>
      </c>
      <c r="E2680" s="14">
        <f>E2679/D2679*100</f>
        <v>112.30001367427869</v>
      </c>
      <c r="F2680" s="14">
        <f>F2679/E2679*100</f>
        <v>91.019786910197865</v>
      </c>
      <c r="G2680" s="14">
        <f>G2679/F2679*100</f>
        <v>101.67224080267559</v>
      </c>
      <c r="H2680" s="14">
        <f>H2679/G2679*100</f>
        <v>99.342105263157904</v>
      </c>
    </row>
    <row r="2681" spans="1:8" s="27" customFormat="1" ht="15.75" x14ac:dyDescent="0.25">
      <c r="A2681" s="37"/>
      <c r="B2681" s="37" t="s">
        <v>101</v>
      </c>
      <c r="C2681" s="14"/>
      <c r="D2681" s="14"/>
      <c r="E2681" s="14"/>
      <c r="F2681" s="14"/>
      <c r="G2681" s="14"/>
      <c r="H2681" s="14"/>
    </row>
    <row r="2682" spans="1:8" s="27" customFormat="1" ht="15.75" x14ac:dyDescent="0.25">
      <c r="A2682" s="20">
        <v>1</v>
      </c>
      <c r="B2682" s="21" t="s">
        <v>13</v>
      </c>
      <c r="C2682" s="14">
        <f t="shared" ref="C2682:G2682" si="1170">C2683+C2688</f>
        <v>45.009</v>
      </c>
      <c r="D2682" s="14">
        <f t="shared" si="1170"/>
        <v>58.522999999999996</v>
      </c>
      <c r="E2682" s="14">
        <f t="shared" si="1170"/>
        <v>63.898000000000003</v>
      </c>
      <c r="F2682" s="14">
        <f t="shared" si="1170"/>
        <v>54.94</v>
      </c>
      <c r="G2682" s="14">
        <f t="shared" si="1170"/>
        <v>56.14</v>
      </c>
      <c r="H2682" s="14">
        <f t="shared" ref="H2682" si="1171">H2683+H2688</f>
        <v>53.341999999999999</v>
      </c>
    </row>
    <row r="2683" spans="1:8" s="27" customFormat="1" ht="15.75" x14ac:dyDescent="0.25">
      <c r="A2683" s="20">
        <v>2</v>
      </c>
      <c r="B2683" s="21" t="s">
        <v>15</v>
      </c>
      <c r="C2683" s="14">
        <f t="shared" ref="C2683:G2683" si="1172">C2685+C2686+C2687</f>
        <v>5.8049999999999997</v>
      </c>
      <c r="D2683" s="14">
        <f t="shared" si="1172"/>
        <v>11.149999999999999</v>
      </c>
      <c r="E2683" s="14">
        <f t="shared" si="1172"/>
        <v>2.5</v>
      </c>
      <c r="F2683" s="14">
        <f t="shared" si="1172"/>
        <v>2.54</v>
      </c>
      <c r="G2683" s="14">
        <f t="shared" si="1172"/>
        <v>2.74</v>
      </c>
      <c r="H2683" s="14">
        <f t="shared" ref="H2683" si="1173">H2685+H2686+H2687</f>
        <v>4.4420000000000002</v>
      </c>
    </row>
    <row r="2684" spans="1:8" s="27" customFormat="1" ht="15.75" x14ac:dyDescent="0.25">
      <c r="A2684" s="20">
        <v>3</v>
      </c>
      <c r="B2684" s="21" t="s">
        <v>16</v>
      </c>
      <c r="C2684" s="14">
        <v>0</v>
      </c>
      <c r="D2684" s="14">
        <f>D2683/C2683*100</f>
        <v>192.07579672695951</v>
      </c>
      <c r="E2684" s="14">
        <f>E2683/D2683*100</f>
        <v>22.421524663677133</v>
      </c>
      <c r="F2684" s="14">
        <f>F2683/E2683*100</f>
        <v>101.6</v>
      </c>
      <c r="G2684" s="14">
        <f>G2683/F2683*100</f>
        <v>107.87401574803151</v>
      </c>
      <c r="H2684" s="14">
        <f>H2683/G2683*100</f>
        <v>162.11678832116786</v>
      </c>
    </row>
    <row r="2685" spans="1:8" s="27" customFormat="1" ht="15.75" x14ac:dyDescent="0.25">
      <c r="A2685" s="20">
        <v>4</v>
      </c>
      <c r="B2685" s="21" t="s">
        <v>17</v>
      </c>
      <c r="C2685" s="14">
        <v>5.6890000000000001</v>
      </c>
      <c r="D2685" s="14">
        <v>3.8039999999999998</v>
      </c>
      <c r="E2685" s="14">
        <v>2.4</v>
      </c>
      <c r="F2685" s="14">
        <v>2.5</v>
      </c>
      <c r="G2685" s="14">
        <v>2.7</v>
      </c>
      <c r="H2685" s="14">
        <v>4.4000000000000004</v>
      </c>
    </row>
    <row r="2686" spans="1:8" s="27" customFormat="1" ht="15.75" x14ac:dyDescent="0.25">
      <c r="A2686" s="20">
        <v>5</v>
      </c>
      <c r="B2686" s="21" t="s">
        <v>18</v>
      </c>
      <c r="C2686" s="14">
        <v>0.11600000000000001</v>
      </c>
      <c r="D2686" s="14">
        <v>5.7000000000000002E-2</v>
      </c>
      <c r="E2686" s="14">
        <v>0.1</v>
      </c>
      <c r="F2686" s="14">
        <v>0.04</v>
      </c>
      <c r="G2686" s="14">
        <v>0.04</v>
      </c>
      <c r="H2686" s="14">
        <v>4.2000000000000003E-2</v>
      </c>
    </row>
    <row r="2687" spans="1:8" s="27" customFormat="1" ht="31.5" x14ac:dyDescent="0.25">
      <c r="A2687" s="20">
        <v>6</v>
      </c>
      <c r="B2687" s="21" t="s">
        <v>19</v>
      </c>
      <c r="C2687" s="14"/>
      <c r="D2687" s="14">
        <v>7.2889999999999997</v>
      </c>
      <c r="E2687" s="14"/>
      <c r="F2687" s="14"/>
      <c r="G2687" s="14"/>
      <c r="H2687" s="14"/>
    </row>
    <row r="2688" spans="1:8" s="27" customFormat="1" ht="15.75" x14ac:dyDescent="0.25">
      <c r="A2688" s="20">
        <v>7</v>
      </c>
      <c r="B2688" s="21" t="s">
        <v>20</v>
      </c>
      <c r="C2688" s="14">
        <f t="shared" ref="C2688:G2688" si="1174">C2689+C2690+C2691</f>
        <v>39.204000000000001</v>
      </c>
      <c r="D2688" s="14">
        <f t="shared" si="1174"/>
        <v>47.372999999999998</v>
      </c>
      <c r="E2688" s="14">
        <f t="shared" si="1174"/>
        <v>61.398000000000003</v>
      </c>
      <c r="F2688" s="14">
        <f t="shared" si="1174"/>
        <v>52.4</v>
      </c>
      <c r="G2688" s="14">
        <f t="shared" si="1174"/>
        <v>53.4</v>
      </c>
      <c r="H2688" s="14">
        <f t="shared" ref="H2688" si="1175">H2689+H2690+H2691</f>
        <v>48.9</v>
      </c>
    </row>
    <row r="2689" spans="1:8" s="27" customFormat="1" ht="15.75" x14ac:dyDescent="0.25">
      <c r="A2689" s="20">
        <v>8</v>
      </c>
      <c r="B2689" s="21" t="s">
        <v>21</v>
      </c>
      <c r="C2689" s="14">
        <v>38.68</v>
      </c>
      <c r="D2689" s="14">
        <v>47.372999999999998</v>
      </c>
      <c r="E2689" s="14">
        <v>51.398000000000003</v>
      </c>
      <c r="F2689" s="14">
        <v>52.4</v>
      </c>
      <c r="G2689" s="14">
        <v>53.4</v>
      </c>
      <c r="H2689" s="14">
        <v>48.9</v>
      </c>
    </row>
    <row r="2690" spans="1:8" s="27" customFormat="1" ht="15.75" x14ac:dyDescent="0.25">
      <c r="A2690" s="20">
        <v>9</v>
      </c>
      <c r="B2690" s="21" t="s">
        <v>22</v>
      </c>
      <c r="C2690" s="14">
        <v>0.52400000000000002</v>
      </c>
      <c r="D2690" s="14"/>
      <c r="E2690" s="14">
        <v>10</v>
      </c>
      <c r="F2690" s="14"/>
      <c r="G2690" s="14"/>
      <c r="H2690" s="14"/>
    </row>
    <row r="2691" spans="1:8" s="27" customFormat="1" ht="31.5" x14ac:dyDescent="0.25">
      <c r="A2691" s="20">
        <v>10</v>
      </c>
      <c r="B2691" s="21" t="s">
        <v>23</v>
      </c>
      <c r="C2691" s="14"/>
      <c r="D2691" s="14"/>
      <c r="E2691" s="14"/>
      <c r="F2691" s="14"/>
      <c r="G2691" s="14"/>
      <c r="H2691" s="14"/>
    </row>
    <row r="2692" spans="1:8" s="27" customFormat="1" ht="31.5" x14ac:dyDescent="0.25">
      <c r="A2692" s="20">
        <v>11</v>
      </c>
      <c r="B2692" s="21" t="s">
        <v>24</v>
      </c>
      <c r="C2692" s="14"/>
      <c r="D2692" s="14"/>
      <c r="E2692" s="14"/>
      <c r="F2692" s="14"/>
      <c r="G2692" s="14"/>
      <c r="H2692" s="14"/>
    </row>
    <row r="2693" spans="1:8" s="27" customFormat="1" ht="47.25" x14ac:dyDescent="0.25">
      <c r="A2693" s="20">
        <v>12</v>
      </c>
      <c r="B2693" s="21" t="s">
        <v>25</v>
      </c>
      <c r="C2693" s="14"/>
      <c r="D2693" s="14"/>
      <c r="E2693" s="14"/>
      <c r="F2693" s="14"/>
      <c r="G2693" s="14"/>
      <c r="H2693" s="14"/>
    </row>
    <row r="2694" spans="1:8" s="27" customFormat="1" ht="15.75" x14ac:dyDescent="0.25">
      <c r="A2694" s="20">
        <v>13</v>
      </c>
      <c r="B2694" s="21" t="s">
        <v>26</v>
      </c>
      <c r="C2694" s="14">
        <v>43.575000000000003</v>
      </c>
      <c r="D2694" s="14">
        <v>53.268000000000001</v>
      </c>
      <c r="E2694" s="14">
        <v>72.7</v>
      </c>
      <c r="F2694" s="14">
        <v>54.9</v>
      </c>
      <c r="G2694" s="14">
        <v>56.1</v>
      </c>
      <c r="H2694" s="14">
        <v>53.3</v>
      </c>
    </row>
    <row r="2695" spans="1:8" s="27" customFormat="1" ht="15.75" x14ac:dyDescent="0.25">
      <c r="A2695" s="20">
        <v>14</v>
      </c>
      <c r="B2695" s="21" t="s">
        <v>16</v>
      </c>
      <c r="C2695" s="14">
        <v>0</v>
      </c>
      <c r="D2695" s="14">
        <f>D2694/C2694*100</f>
        <v>122.24440619621342</v>
      </c>
      <c r="E2695" s="14">
        <f>E2694/D2694*100</f>
        <v>136.47968761733122</v>
      </c>
      <c r="F2695" s="14">
        <f>F2694/E2694*100</f>
        <v>75.515818431911967</v>
      </c>
      <c r="G2695" s="14">
        <f>G2694/F2694*100</f>
        <v>102.18579234972678</v>
      </c>
      <c r="H2695" s="14">
        <f>H2694/G2694*100</f>
        <v>95.008912655971471</v>
      </c>
    </row>
    <row r="2696" spans="1:8" s="27" customFormat="1" ht="15.75" x14ac:dyDescent="0.25">
      <c r="A2696" s="37"/>
      <c r="B2696" s="37" t="s">
        <v>181</v>
      </c>
      <c r="C2696" s="14"/>
      <c r="D2696" s="14"/>
      <c r="E2696" s="14"/>
      <c r="F2696" s="14"/>
      <c r="G2696" s="14"/>
      <c r="H2696" s="14"/>
    </row>
    <row r="2697" spans="1:8" s="27" customFormat="1" ht="15.75" x14ac:dyDescent="0.25">
      <c r="A2697" s="20">
        <v>1</v>
      </c>
      <c r="B2697" s="21" t="s">
        <v>13</v>
      </c>
      <c r="C2697" s="14">
        <f t="shared" ref="C2697:G2697" si="1176">C2698+C2703</f>
        <v>48.872</v>
      </c>
      <c r="D2697" s="14">
        <f t="shared" si="1176"/>
        <v>68.491</v>
      </c>
      <c r="E2697" s="14">
        <f t="shared" si="1176"/>
        <v>62</v>
      </c>
      <c r="F2697" s="14">
        <f t="shared" si="1176"/>
        <v>62.7</v>
      </c>
      <c r="G2697" s="14">
        <f t="shared" si="1176"/>
        <v>64.099999999999994</v>
      </c>
      <c r="H2697" s="14">
        <f t="shared" ref="H2697" si="1177">H2698+H2703</f>
        <v>69.5</v>
      </c>
    </row>
    <row r="2698" spans="1:8" s="27" customFormat="1" ht="15.75" x14ac:dyDescent="0.25">
      <c r="A2698" s="20">
        <v>2</v>
      </c>
      <c r="B2698" s="21" t="s">
        <v>15</v>
      </c>
      <c r="C2698" s="14">
        <f t="shared" ref="C2698:G2698" si="1178">C2700+C2701+C2702</f>
        <v>6.6849999999999996</v>
      </c>
      <c r="D2698" s="14">
        <f t="shared" si="1178"/>
        <v>14.086</v>
      </c>
      <c r="E2698" s="14">
        <f t="shared" si="1178"/>
        <v>4</v>
      </c>
      <c r="F2698" s="14">
        <f t="shared" si="1178"/>
        <v>4.0999999999999996</v>
      </c>
      <c r="G2698" s="14">
        <f t="shared" si="1178"/>
        <v>4.3</v>
      </c>
      <c r="H2698" s="14">
        <f t="shared" ref="H2698" si="1179">H2700+H2701+H2702</f>
        <v>4.0999999999999996</v>
      </c>
    </row>
    <row r="2699" spans="1:8" s="27" customFormat="1" ht="15.75" x14ac:dyDescent="0.25">
      <c r="A2699" s="20">
        <v>3</v>
      </c>
      <c r="B2699" s="21" t="s">
        <v>16</v>
      </c>
      <c r="C2699" s="14">
        <v>0</v>
      </c>
      <c r="D2699" s="14">
        <f>D2698/C2698*100</f>
        <v>210.71054599850413</v>
      </c>
      <c r="E2699" s="14">
        <f>E2698/D2698*100</f>
        <v>28.396989919068577</v>
      </c>
      <c r="F2699" s="14">
        <f>F2698/E2698*100</f>
        <v>102.49999999999999</v>
      </c>
      <c r="G2699" s="14">
        <f>G2698/F2698*100</f>
        <v>104.8780487804878</v>
      </c>
      <c r="H2699" s="14">
        <f>H2698/G2698*100</f>
        <v>95.348837209302317</v>
      </c>
    </row>
    <row r="2700" spans="1:8" s="27" customFormat="1" ht="15.75" x14ac:dyDescent="0.25">
      <c r="A2700" s="20">
        <v>4</v>
      </c>
      <c r="B2700" s="21" t="s">
        <v>17</v>
      </c>
      <c r="C2700" s="14">
        <v>6.2859999999999996</v>
      </c>
      <c r="D2700" s="14">
        <v>6.5060000000000002</v>
      </c>
      <c r="E2700" s="14">
        <v>4</v>
      </c>
      <c r="F2700" s="14">
        <v>4.0999999999999996</v>
      </c>
      <c r="G2700" s="14">
        <v>4.3</v>
      </c>
      <c r="H2700" s="14">
        <v>4.0999999999999996</v>
      </c>
    </row>
    <row r="2701" spans="1:8" s="27" customFormat="1" ht="15.75" x14ac:dyDescent="0.25">
      <c r="A2701" s="20">
        <v>5</v>
      </c>
      <c r="B2701" s="21" t="s">
        <v>18</v>
      </c>
      <c r="C2701" s="14">
        <v>0.39900000000000002</v>
      </c>
      <c r="D2701" s="14">
        <v>0.58699999999999997</v>
      </c>
      <c r="E2701" s="14"/>
      <c r="F2701" s="14"/>
      <c r="G2701" s="14"/>
      <c r="H2701" s="14"/>
    </row>
    <row r="2702" spans="1:8" s="27" customFormat="1" ht="31.5" x14ac:dyDescent="0.25">
      <c r="A2702" s="20">
        <v>6</v>
      </c>
      <c r="B2702" s="21" t="s">
        <v>19</v>
      </c>
      <c r="C2702" s="14"/>
      <c r="D2702" s="14">
        <v>6.9930000000000003</v>
      </c>
      <c r="E2702" s="14"/>
      <c r="F2702" s="14"/>
      <c r="G2702" s="14"/>
      <c r="H2702" s="14"/>
    </row>
    <row r="2703" spans="1:8" s="27" customFormat="1" ht="15.75" x14ac:dyDescent="0.25">
      <c r="A2703" s="20">
        <v>7</v>
      </c>
      <c r="B2703" s="21" t="s">
        <v>20</v>
      </c>
      <c r="C2703" s="14">
        <f t="shared" ref="C2703:G2703" si="1180">C2704+C2705+C2706</f>
        <v>42.186999999999998</v>
      </c>
      <c r="D2703" s="14">
        <f t="shared" si="1180"/>
        <v>54.405000000000001</v>
      </c>
      <c r="E2703" s="14">
        <f t="shared" si="1180"/>
        <v>58</v>
      </c>
      <c r="F2703" s="14">
        <f t="shared" si="1180"/>
        <v>58.6</v>
      </c>
      <c r="G2703" s="14">
        <f t="shared" si="1180"/>
        <v>59.8</v>
      </c>
      <c r="H2703" s="14">
        <f t="shared" ref="H2703" si="1181">H2704+H2705+H2706</f>
        <v>65.400000000000006</v>
      </c>
    </row>
    <row r="2704" spans="1:8" s="27" customFormat="1" ht="15.75" x14ac:dyDescent="0.25">
      <c r="A2704" s="20">
        <v>8</v>
      </c>
      <c r="B2704" s="21" t="s">
        <v>21</v>
      </c>
      <c r="C2704" s="14">
        <v>42.186999999999998</v>
      </c>
      <c r="D2704" s="14">
        <v>54.405000000000001</v>
      </c>
      <c r="E2704" s="14">
        <v>58</v>
      </c>
      <c r="F2704" s="14">
        <v>58.6</v>
      </c>
      <c r="G2704" s="14">
        <v>59.8</v>
      </c>
      <c r="H2704" s="14">
        <v>65.400000000000006</v>
      </c>
    </row>
    <row r="2705" spans="1:8" s="27" customFormat="1" ht="15.75" x14ac:dyDescent="0.25">
      <c r="A2705" s="20">
        <v>9</v>
      </c>
      <c r="B2705" s="21" t="s">
        <v>22</v>
      </c>
      <c r="C2705" s="14"/>
      <c r="D2705" s="14"/>
      <c r="E2705" s="14"/>
      <c r="F2705" s="14"/>
      <c r="G2705" s="14"/>
      <c r="H2705" s="14"/>
    </row>
    <row r="2706" spans="1:8" s="27" customFormat="1" ht="31.5" x14ac:dyDescent="0.25">
      <c r="A2706" s="20">
        <v>10</v>
      </c>
      <c r="B2706" s="21" t="s">
        <v>23</v>
      </c>
      <c r="C2706" s="14"/>
      <c r="D2706" s="14"/>
      <c r="E2706" s="14"/>
      <c r="F2706" s="14"/>
      <c r="G2706" s="14"/>
      <c r="H2706" s="14"/>
    </row>
    <row r="2707" spans="1:8" s="27" customFormat="1" ht="31.5" x14ac:dyDescent="0.25">
      <c r="A2707" s="20">
        <v>11</v>
      </c>
      <c r="B2707" s="21" t="s">
        <v>24</v>
      </c>
      <c r="C2707" s="14"/>
      <c r="D2707" s="14"/>
      <c r="E2707" s="14"/>
      <c r="F2707" s="14"/>
      <c r="G2707" s="14"/>
      <c r="H2707" s="14"/>
    </row>
    <row r="2708" spans="1:8" s="27" customFormat="1" ht="47.25" x14ac:dyDescent="0.25">
      <c r="A2708" s="20">
        <v>12</v>
      </c>
      <c r="B2708" s="21" t="s">
        <v>25</v>
      </c>
      <c r="C2708" s="14"/>
      <c r="D2708" s="14"/>
      <c r="E2708" s="14"/>
      <c r="F2708" s="14"/>
      <c r="G2708" s="14"/>
      <c r="H2708" s="14"/>
    </row>
    <row r="2709" spans="1:8" s="27" customFormat="1" ht="15.75" x14ac:dyDescent="0.25">
      <c r="A2709" s="20">
        <v>13</v>
      </c>
      <c r="B2709" s="21" t="s">
        <v>26</v>
      </c>
      <c r="C2709" s="14">
        <v>46.798999999999999</v>
      </c>
      <c r="D2709" s="14">
        <v>61.192101000000001</v>
      </c>
      <c r="E2709" s="14">
        <v>73.599999999999994</v>
      </c>
      <c r="F2709" s="14">
        <v>62.7</v>
      </c>
      <c r="G2709" s="14">
        <v>64.099999999999994</v>
      </c>
      <c r="H2709" s="14">
        <v>69.5</v>
      </c>
    </row>
    <row r="2710" spans="1:8" s="27" customFormat="1" ht="15.75" x14ac:dyDescent="0.25">
      <c r="A2710" s="20">
        <v>14</v>
      </c>
      <c r="B2710" s="21" t="s">
        <v>16</v>
      </c>
      <c r="C2710" s="14">
        <v>0</v>
      </c>
      <c r="D2710" s="14">
        <f>D2709/C2709*100</f>
        <v>130.75514647748884</v>
      </c>
      <c r="E2710" s="14">
        <f>E2709/D2709*100</f>
        <v>120.27696189088195</v>
      </c>
      <c r="F2710" s="14">
        <f>F2709/E2709*100</f>
        <v>85.190217391304358</v>
      </c>
      <c r="G2710" s="14">
        <f>G2709/F2709*100</f>
        <v>102.2328548644338</v>
      </c>
      <c r="H2710" s="14">
        <f>H2709/G2709*100</f>
        <v>108.42433697347896</v>
      </c>
    </row>
    <row r="2711" spans="1:8" s="27" customFormat="1" ht="15.75" x14ac:dyDescent="0.25">
      <c r="A2711" s="35"/>
      <c r="B2711" s="35" t="s">
        <v>43</v>
      </c>
      <c r="C2711" s="14"/>
      <c r="D2711" s="14"/>
      <c r="E2711" s="14"/>
      <c r="F2711" s="14"/>
      <c r="G2711" s="14"/>
      <c r="H2711" s="14"/>
    </row>
    <row r="2712" spans="1:8" s="27" customFormat="1" ht="15.75" x14ac:dyDescent="0.25">
      <c r="A2712" s="36"/>
      <c r="B2712" s="37" t="s">
        <v>182</v>
      </c>
      <c r="C2712" s="14"/>
      <c r="D2712" s="14"/>
      <c r="E2712" s="14"/>
      <c r="F2712" s="14"/>
      <c r="G2712" s="14"/>
      <c r="H2712" s="14"/>
    </row>
    <row r="2713" spans="1:8" s="27" customFormat="1" ht="15.75" x14ac:dyDescent="0.25">
      <c r="A2713" s="20">
        <v>1</v>
      </c>
      <c r="B2713" s="21" t="s">
        <v>13</v>
      </c>
      <c r="C2713" s="14">
        <f t="shared" ref="C2713:G2713" si="1182">C2714+C2719</f>
        <v>31.959700000000002</v>
      </c>
      <c r="D2713" s="14">
        <f t="shared" si="1182"/>
        <v>41.668800000000005</v>
      </c>
      <c r="E2713" s="14">
        <f t="shared" si="1182"/>
        <v>36.983999999999995</v>
      </c>
      <c r="F2713" s="14">
        <f t="shared" si="1182"/>
        <v>37.801000000000002</v>
      </c>
      <c r="G2713" s="14">
        <f t="shared" si="1182"/>
        <v>38.431999999999995</v>
      </c>
      <c r="H2713" s="14">
        <f t="shared" ref="H2713" si="1183">H2714+H2719</f>
        <v>39.262</v>
      </c>
    </row>
    <row r="2714" spans="1:8" s="27" customFormat="1" ht="15.75" x14ac:dyDescent="0.25">
      <c r="A2714" s="20">
        <v>2</v>
      </c>
      <c r="B2714" s="21" t="s">
        <v>15</v>
      </c>
      <c r="C2714" s="14">
        <f t="shared" ref="C2714:G2714" si="1184">C2716+C2717+C2718</f>
        <v>2.6767000000000003</v>
      </c>
      <c r="D2714" s="14">
        <f t="shared" si="1184"/>
        <v>5.3317999999999994</v>
      </c>
      <c r="E2714" s="14">
        <f t="shared" si="1184"/>
        <v>3.48</v>
      </c>
      <c r="F2714" s="14">
        <f t="shared" si="1184"/>
        <v>3.96</v>
      </c>
      <c r="G2714" s="14">
        <f t="shared" si="1184"/>
        <v>4.4400000000000004</v>
      </c>
      <c r="H2714" s="14">
        <f t="shared" ref="H2714" si="1185">H2716+H2717+H2718</f>
        <v>4.97</v>
      </c>
    </row>
    <row r="2715" spans="1:8" s="27" customFormat="1" ht="15.75" x14ac:dyDescent="0.25">
      <c r="A2715" s="20">
        <v>3</v>
      </c>
      <c r="B2715" s="21" t="s">
        <v>16</v>
      </c>
      <c r="C2715" s="14">
        <v>0</v>
      </c>
      <c r="D2715" s="14">
        <f>D2714/C2714*100</f>
        <v>199.19303620129259</v>
      </c>
      <c r="E2715" s="14">
        <f>E2714/D2714*100</f>
        <v>65.268764769871339</v>
      </c>
      <c r="F2715" s="14">
        <f>F2714/E2714*100</f>
        <v>113.79310344827587</v>
      </c>
      <c r="G2715" s="14">
        <f>G2714/F2714*100</f>
        <v>112.12121212121214</v>
      </c>
      <c r="H2715" s="14">
        <f>H2714/G2714*100</f>
        <v>111.93693693693692</v>
      </c>
    </row>
    <row r="2716" spans="1:8" s="27" customFormat="1" ht="15.75" x14ac:dyDescent="0.25">
      <c r="A2716" s="20">
        <v>4</v>
      </c>
      <c r="B2716" s="21" t="s">
        <v>17</v>
      </c>
      <c r="C2716" s="14">
        <v>2.6697000000000002</v>
      </c>
      <c r="D2716" s="14">
        <v>3.6966000000000001</v>
      </c>
      <c r="E2716" s="14">
        <v>3.48</v>
      </c>
      <c r="F2716" s="14">
        <v>3.96</v>
      </c>
      <c r="G2716" s="14">
        <v>4.4400000000000004</v>
      </c>
      <c r="H2716" s="14">
        <v>4.97</v>
      </c>
    </row>
    <row r="2717" spans="1:8" s="27" customFormat="1" ht="15.75" x14ac:dyDescent="0.25">
      <c r="A2717" s="20">
        <v>5</v>
      </c>
      <c r="B2717" s="21" t="s">
        <v>18</v>
      </c>
      <c r="C2717" s="14">
        <v>7.0000000000000001E-3</v>
      </c>
      <c r="D2717" s="14">
        <v>0.01</v>
      </c>
      <c r="E2717" s="14">
        <v>0</v>
      </c>
      <c r="F2717" s="14">
        <v>0</v>
      </c>
      <c r="G2717" s="14">
        <v>0</v>
      </c>
      <c r="H2717" s="14">
        <v>0</v>
      </c>
    </row>
    <row r="2718" spans="1:8" s="27" customFormat="1" ht="31.5" x14ac:dyDescent="0.25">
      <c r="A2718" s="20">
        <v>6</v>
      </c>
      <c r="B2718" s="21" t="s">
        <v>19</v>
      </c>
      <c r="C2718" s="14">
        <v>0</v>
      </c>
      <c r="D2718" s="14">
        <v>1.6252</v>
      </c>
      <c r="E2718" s="14">
        <v>0</v>
      </c>
      <c r="F2718" s="14">
        <v>0</v>
      </c>
      <c r="G2718" s="14">
        <v>0</v>
      </c>
      <c r="H2718" s="14">
        <v>0</v>
      </c>
    </row>
    <row r="2719" spans="1:8" s="27" customFormat="1" ht="15.75" x14ac:dyDescent="0.25">
      <c r="A2719" s="20">
        <v>7</v>
      </c>
      <c r="B2719" s="21" t="s">
        <v>20</v>
      </c>
      <c r="C2719" s="14">
        <f t="shared" ref="C2719:G2719" si="1186">C2720+C2721+C2722</f>
        <v>29.283000000000001</v>
      </c>
      <c r="D2719" s="14">
        <f t="shared" si="1186"/>
        <v>36.337000000000003</v>
      </c>
      <c r="E2719" s="14">
        <f t="shared" si="1186"/>
        <v>33.503999999999998</v>
      </c>
      <c r="F2719" s="14">
        <f t="shared" si="1186"/>
        <v>33.841000000000001</v>
      </c>
      <c r="G2719" s="14">
        <f t="shared" si="1186"/>
        <v>33.991999999999997</v>
      </c>
      <c r="H2719" s="14">
        <f t="shared" ref="H2719" si="1187">H2720+H2721+H2722</f>
        <v>34.292000000000002</v>
      </c>
    </row>
    <row r="2720" spans="1:8" s="27" customFormat="1" ht="15.75" x14ac:dyDescent="0.25">
      <c r="A2720" s="20">
        <v>8</v>
      </c>
      <c r="B2720" s="21" t="s">
        <v>21</v>
      </c>
      <c r="C2720" s="14">
        <v>29.271000000000001</v>
      </c>
      <c r="D2720" s="14">
        <v>31.323</v>
      </c>
      <c r="E2720" s="14">
        <v>33.503999999999998</v>
      </c>
      <c r="F2720" s="14">
        <v>33.841000000000001</v>
      </c>
      <c r="G2720" s="14">
        <v>33.991999999999997</v>
      </c>
      <c r="H2720" s="14">
        <v>34.292000000000002</v>
      </c>
    </row>
    <row r="2721" spans="1:8" s="27" customFormat="1" ht="15.75" x14ac:dyDescent="0.25">
      <c r="A2721" s="20">
        <v>9</v>
      </c>
      <c r="B2721" s="21" t="s">
        <v>22</v>
      </c>
      <c r="C2721" s="14">
        <v>1.2E-2</v>
      </c>
      <c r="D2721" s="14">
        <v>5.0140000000000002</v>
      </c>
      <c r="E2721" s="14">
        <v>0</v>
      </c>
      <c r="F2721" s="14"/>
      <c r="G2721" s="14"/>
      <c r="H2721" s="14"/>
    </row>
    <row r="2722" spans="1:8" s="27" customFormat="1" ht="31.5" x14ac:dyDescent="0.25">
      <c r="A2722" s="20">
        <v>10</v>
      </c>
      <c r="B2722" s="21" t="s">
        <v>23</v>
      </c>
      <c r="C2722" s="14"/>
      <c r="D2722" s="14"/>
      <c r="E2722" s="14"/>
      <c r="F2722" s="14"/>
      <c r="G2722" s="14"/>
      <c r="H2722" s="14"/>
    </row>
    <row r="2723" spans="1:8" s="27" customFormat="1" ht="31.5" x14ac:dyDescent="0.25">
      <c r="A2723" s="20">
        <v>11</v>
      </c>
      <c r="B2723" s="21" t="s">
        <v>24</v>
      </c>
      <c r="C2723" s="14"/>
      <c r="D2723" s="14"/>
      <c r="E2723" s="14"/>
      <c r="F2723" s="14"/>
      <c r="G2723" s="14"/>
      <c r="H2723" s="14"/>
    </row>
    <row r="2724" spans="1:8" s="27" customFormat="1" ht="47.25" x14ac:dyDescent="0.25">
      <c r="A2724" s="20">
        <v>12</v>
      </c>
      <c r="B2724" s="21" t="s">
        <v>25</v>
      </c>
      <c r="C2724" s="14"/>
      <c r="D2724" s="14"/>
      <c r="E2724" s="14"/>
      <c r="F2724" s="14"/>
      <c r="G2724" s="14"/>
      <c r="H2724" s="14"/>
    </row>
    <row r="2725" spans="1:8" s="27" customFormat="1" ht="15.75" x14ac:dyDescent="0.25">
      <c r="A2725" s="20">
        <v>13</v>
      </c>
      <c r="B2725" s="21" t="s">
        <v>26</v>
      </c>
      <c r="C2725" s="14">
        <v>31.6752</v>
      </c>
      <c r="D2725" s="14">
        <v>39.171799999999998</v>
      </c>
      <c r="E2725" s="14">
        <v>36.984000000000002</v>
      </c>
      <c r="F2725" s="14">
        <v>37.801000000000002</v>
      </c>
      <c r="G2725" s="14">
        <v>38.432000000000002</v>
      </c>
      <c r="H2725" s="14">
        <v>39.262</v>
      </c>
    </row>
    <row r="2726" spans="1:8" s="27" customFormat="1" ht="15.75" x14ac:dyDescent="0.25">
      <c r="A2726" s="20">
        <v>14</v>
      </c>
      <c r="B2726" s="21" t="s">
        <v>16</v>
      </c>
      <c r="C2726" s="14">
        <v>0</v>
      </c>
      <c r="D2726" s="14">
        <f>D2725/C2725*100</f>
        <v>123.66709602465018</v>
      </c>
      <c r="E2726" s="14">
        <f>E2725/D2725*100</f>
        <v>94.414859669456092</v>
      </c>
      <c r="F2726" s="14">
        <f>F2725/E2725*100</f>
        <v>102.20906337875839</v>
      </c>
      <c r="G2726" s="14">
        <f>G2725/F2725*100</f>
        <v>101.66926800878284</v>
      </c>
      <c r="H2726" s="14">
        <f>H2725/G2725*100</f>
        <v>102.15965861781848</v>
      </c>
    </row>
    <row r="2727" spans="1:8" s="27" customFormat="1" ht="15.75" x14ac:dyDescent="0.25">
      <c r="A2727" s="36"/>
      <c r="B2727" s="37" t="s">
        <v>183</v>
      </c>
      <c r="C2727" s="14"/>
      <c r="D2727" s="14"/>
      <c r="E2727" s="14"/>
      <c r="F2727" s="14"/>
      <c r="G2727" s="14"/>
      <c r="H2727" s="14"/>
    </row>
    <row r="2728" spans="1:8" s="27" customFormat="1" ht="15.75" x14ac:dyDescent="0.25">
      <c r="A2728" s="20">
        <v>1</v>
      </c>
      <c r="B2728" s="21" t="s">
        <v>13</v>
      </c>
      <c r="C2728" s="14">
        <f t="shared" ref="C2728:G2728" si="1188">C2729+C2734</f>
        <v>46.790399999999998</v>
      </c>
      <c r="D2728" s="14">
        <f t="shared" si="1188"/>
        <v>55.086800000000004</v>
      </c>
      <c r="E2728" s="14">
        <f t="shared" si="1188"/>
        <v>54.016000000000005</v>
      </c>
      <c r="F2728" s="14">
        <f t="shared" si="1188"/>
        <v>55.179000000000002</v>
      </c>
      <c r="G2728" s="14">
        <f t="shared" si="1188"/>
        <v>56.236999999999995</v>
      </c>
      <c r="H2728" s="14">
        <f t="shared" ref="H2728" si="1189">H2729+H2734</f>
        <v>57.562000000000005</v>
      </c>
    </row>
    <row r="2729" spans="1:8" s="27" customFormat="1" ht="15.75" x14ac:dyDescent="0.25">
      <c r="A2729" s="20">
        <v>2</v>
      </c>
      <c r="B2729" s="21" t="s">
        <v>15</v>
      </c>
      <c r="C2729" s="14">
        <f t="shared" ref="C2729:G2729" si="1190">C2731+C2732+C2733</f>
        <v>3.7584</v>
      </c>
      <c r="D2729" s="14">
        <f t="shared" si="1190"/>
        <v>5.0358000000000001</v>
      </c>
      <c r="E2729" s="14">
        <f t="shared" si="1190"/>
        <v>3.63</v>
      </c>
      <c r="F2729" s="14">
        <f t="shared" si="1190"/>
        <v>4.1449999999999996</v>
      </c>
      <c r="G2729" s="14">
        <f t="shared" si="1190"/>
        <v>4.66</v>
      </c>
      <c r="H2729" s="14">
        <f t="shared" ref="H2729" si="1191">H2731+H2732+H2733</f>
        <v>5.2190000000000003</v>
      </c>
    </row>
    <row r="2730" spans="1:8" s="27" customFormat="1" ht="15.75" x14ac:dyDescent="0.25">
      <c r="A2730" s="20">
        <v>3</v>
      </c>
      <c r="B2730" s="21" t="s">
        <v>16</v>
      </c>
      <c r="C2730" s="14">
        <v>0</v>
      </c>
      <c r="D2730" s="14">
        <f>D2729/C2729*100</f>
        <v>133.98786717752236</v>
      </c>
      <c r="E2730" s="14">
        <f>E2729/D2729*100</f>
        <v>72.083879423328966</v>
      </c>
      <c r="F2730" s="14">
        <f>F2729/E2729*100</f>
        <v>114.18732782369145</v>
      </c>
      <c r="G2730" s="14">
        <f>G2729/F2729*100</f>
        <v>112.42460796139927</v>
      </c>
      <c r="H2730" s="14">
        <f>H2729/G2729*100</f>
        <v>111.99570815450643</v>
      </c>
    </row>
    <row r="2731" spans="1:8" s="27" customFormat="1" ht="15.75" x14ac:dyDescent="0.25">
      <c r="A2731" s="20">
        <v>4</v>
      </c>
      <c r="B2731" s="21" t="s">
        <v>17</v>
      </c>
      <c r="C2731" s="14">
        <v>3.7584</v>
      </c>
      <c r="D2731" s="14">
        <v>5.0358000000000001</v>
      </c>
      <c r="E2731" s="14">
        <v>3.63</v>
      </c>
      <c r="F2731" s="14">
        <v>4.1449999999999996</v>
      </c>
      <c r="G2731" s="14">
        <v>4.66</v>
      </c>
      <c r="H2731" s="14">
        <v>5.2190000000000003</v>
      </c>
    </row>
    <row r="2732" spans="1:8" s="27" customFormat="1" ht="15.75" x14ac:dyDescent="0.25">
      <c r="A2732" s="20">
        <v>5</v>
      </c>
      <c r="B2732" s="21" t="s">
        <v>18</v>
      </c>
      <c r="C2732" s="14"/>
      <c r="D2732" s="14"/>
      <c r="E2732" s="14"/>
      <c r="F2732" s="14"/>
      <c r="G2732" s="14"/>
      <c r="H2732" s="14"/>
    </row>
    <row r="2733" spans="1:8" s="27" customFormat="1" ht="31.5" x14ac:dyDescent="0.25">
      <c r="A2733" s="20">
        <v>6</v>
      </c>
      <c r="B2733" s="21" t="s">
        <v>19</v>
      </c>
      <c r="C2733" s="14"/>
      <c r="D2733" s="14"/>
      <c r="E2733" s="14"/>
      <c r="F2733" s="14"/>
      <c r="G2733" s="14"/>
      <c r="H2733" s="14"/>
    </row>
    <row r="2734" spans="1:8" s="27" customFormat="1" ht="15.75" x14ac:dyDescent="0.25">
      <c r="A2734" s="20">
        <v>7</v>
      </c>
      <c r="B2734" s="21" t="s">
        <v>20</v>
      </c>
      <c r="C2734" s="14">
        <f t="shared" ref="C2734:G2734" si="1192">C2735+C2736+C2737</f>
        <v>43.031999999999996</v>
      </c>
      <c r="D2734" s="14">
        <f t="shared" si="1192"/>
        <v>50.051000000000002</v>
      </c>
      <c r="E2734" s="14">
        <f t="shared" si="1192"/>
        <v>50.386000000000003</v>
      </c>
      <c r="F2734" s="14">
        <f t="shared" si="1192"/>
        <v>51.033999999999999</v>
      </c>
      <c r="G2734" s="14">
        <f t="shared" si="1192"/>
        <v>51.576999999999998</v>
      </c>
      <c r="H2734" s="14">
        <f t="shared" ref="H2734" si="1193">H2735+H2736+H2737</f>
        <v>52.343000000000004</v>
      </c>
    </row>
    <row r="2735" spans="1:8" s="27" customFormat="1" ht="15.75" x14ac:dyDescent="0.25">
      <c r="A2735" s="20">
        <v>8</v>
      </c>
      <c r="B2735" s="21" t="s">
        <v>21</v>
      </c>
      <c r="C2735" s="14">
        <v>42.930999999999997</v>
      </c>
      <c r="D2735" s="14">
        <v>47.216000000000001</v>
      </c>
      <c r="E2735" s="14">
        <v>50.386000000000003</v>
      </c>
      <c r="F2735" s="14">
        <v>51.033999999999999</v>
      </c>
      <c r="G2735" s="14">
        <v>51.576999999999998</v>
      </c>
      <c r="H2735" s="14">
        <v>52.343000000000004</v>
      </c>
    </row>
    <row r="2736" spans="1:8" s="27" customFormat="1" ht="15.75" x14ac:dyDescent="0.25">
      <c r="A2736" s="20">
        <v>9</v>
      </c>
      <c r="B2736" s="21" t="s">
        <v>22</v>
      </c>
      <c r="C2736" s="14">
        <v>0.10100000000000001</v>
      </c>
      <c r="D2736" s="14">
        <v>2.835</v>
      </c>
      <c r="E2736" s="14"/>
      <c r="F2736" s="14"/>
      <c r="G2736" s="14"/>
      <c r="H2736" s="14"/>
    </row>
    <row r="2737" spans="1:8" s="27" customFormat="1" ht="31.5" x14ac:dyDescent="0.25">
      <c r="A2737" s="20">
        <v>10</v>
      </c>
      <c r="B2737" s="21" t="s">
        <v>23</v>
      </c>
      <c r="C2737" s="14"/>
      <c r="D2737" s="14"/>
      <c r="E2737" s="14"/>
      <c r="F2737" s="14"/>
      <c r="G2737" s="14"/>
      <c r="H2737" s="14"/>
    </row>
    <row r="2738" spans="1:8" s="27" customFormat="1" ht="31.5" x14ac:dyDescent="0.25">
      <c r="A2738" s="20">
        <v>11</v>
      </c>
      <c r="B2738" s="21" t="s">
        <v>24</v>
      </c>
      <c r="C2738" s="14"/>
      <c r="D2738" s="14"/>
      <c r="E2738" s="14"/>
      <c r="F2738" s="14"/>
      <c r="G2738" s="14"/>
      <c r="H2738" s="14"/>
    </row>
    <row r="2739" spans="1:8" s="27" customFormat="1" ht="47.25" x14ac:dyDescent="0.25">
      <c r="A2739" s="20">
        <v>12</v>
      </c>
      <c r="B2739" s="21" t="s">
        <v>25</v>
      </c>
      <c r="C2739" s="14"/>
      <c r="D2739" s="14"/>
      <c r="E2739" s="14"/>
      <c r="F2739" s="14"/>
      <c r="G2739" s="14"/>
      <c r="H2739" s="14"/>
    </row>
    <row r="2740" spans="1:8" s="27" customFormat="1" ht="15.75" x14ac:dyDescent="0.25">
      <c r="A2740" s="20">
        <v>13</v>
      </c>
      <c r="B2740" s="21" t="s">
        <v>26</v>
      </c>
      <c r="C2740" s="14">
        <v>46.3964</v>
      </c>
      <c r="D2740" s="14">
        <v>54.1449</v>
      </c>
      <c r="E2740" s="14">
        <v>54.015999999999998</v>
      </c>
      <c r="F2740" s="14">
        <v>55.179000000000002</v>
      </c>
      <c r="G2740" s="14">
        <v>56.237000000000002</v>
      </c>
      <c r="H2740" s="14">
        <v>57.561999999999998</v>
      </c>
    </row>
    <row r="2741" spans="1:8" s="27" customFormat="1" ht="15.75" x14ac:dyDescent="0.25">
      <c r="A2741" s="20">
        <v>14</v>
      </c>
      <c r="B2741" s="21" t="s">
        <v>16</v>
      </c>
      <c r="C2741" s="14">
        <v>0</v>
      </c>
      <c r="D2741" s="14">
        <f>D2740/C2740*100</f>
        <v>116.7006491882991</v>
      </c>
      <c r="E2741" s="14">
        <f>E2740/D2740*100</f>
        <v>99.761935103767854</v>
      </c>
      <c r="F2741" s="14">
        <f>F2740/E2740*100</f>
        <v>102.15306575829383</v>
      </c>
      <c r="G2741" s="14">
        <f>G2740/F2740*100</f>
        <v>101.91739611083928</v>
      </c>
      <c r="H2741" s="14">
        <f>H2740/G2740*100</f>
        <v>102.3561000764621</v>
      </c>
    </row>
    <row r="2742" spans="1:8" s="27" customFormat="1" ht="15.75" x14ac:dyDescent="0.25">
      <c r="A2742" s="36"/>
      <c r="B2742" s="37" t="s">
        <v>184</v>
      </c>
      <c r="C2742" s="14"/>
      <c r="D2742" s="14"/>
      <c r="E2742" s="14"/>
      <c r="F2742" s="14"/>
      <c r="G2742" s="14"/>
      <c r="H2742" s="14"/>
    </row>
    <row r="2743" spans="1:8" s="27" customFormat="1" ht="15.75" x14ac:dyDescent="0.25">
      <c r="A2743" s="20">
        <v>1</v>
      </c>
      <c r="B2743" s="21" t="s">
        <v>13</v>
      </c>
      <c r="C2743" s="14">
        <f t="shared" ref="C2743:G2743" si="1194">C2744+C2749</f>
        <v>49.201800000000006</v>
      </c>
      <c r="D2743" s="14">
        <f t="shared" si="1194"/>
        <v>54.411599999999993</v>
      </c>
      <c r="E2743" s="14">
        <f t="shared" si="1194"/>
        <v>52.374000000000002</v>
      </c>
      <c r="F2743" s="14">
        <f t="shared" si="1194"/>
        <v>53.333999999999996</v>
      </c>
      <c r="G2743" s="14">
        <f t="shared" si="1194"/>
        <v>54.166000000000004</v>
      </c>
      <c r="H2743" s="14">
        <f t="shared" ref="H2743" si="1195">H2744+H2749</f>
        <v>55.381</v>
      </c>
    </row>
    <row r="2744" spans="1:8" s="27" customFormat="1" ht="15.75" x14ac:dyDescent="0.25">
      <c r="A2744" s="20">
        <v>2</v>
      </c>
      <c r="B2744" s="21" t="s">
        <v>15</v>
      </c>
      <c r="C2744" s="14">
        <f t="shared" ref="C2744:G2744" si="1196">C2746+C2747+C2748</f>
        <v>4.3708</v>
      </c>
      <c r="D2744" s="14">
        <f t="shared" si="1196"/>
        <v>6.0835999999999997</v>
      </c>
      <c r="E2744" s="14">
        <f t="shared" si="1196"/>
        <v>5.24</v>
      </c>
      <c r="F2744" s="14">
        <f t="shared" si="1196"/>
        <v>5.76</v>
      </c>
      <c r="G2744" s="14">
        <f t="shared" si="1196"/>
        <v>6.28</v>
      </c>
      <c r="H2744" s="14">
        <f t="shared" ref="H2744" si="1197">H2746+H2747+H2748</f>
        <v>6.8449999999999998</v>
      </c>
    </row>
    <row r="2745" spans="1:8" s="27" customFormat="1" ht="15.75" x14ac:dyDescent="0.25">
      <c r="A2745" s="20">
        <v>3</v>
      </c>
      <c r="B2745" s="21" t="s">
        <v>16</v>
      </c>
      <c r="C2745" s="14">
        <v>0</v>
      </c>
      <c r="D2745" s="14">
        <f>D2744/C2744*100</f>
        <v>139.18733412647569</v>
      </c>
      <c r="E2745" s="14">
        <f>E2744/D2744*100</f>
        <v>86.133210598987446</v>
      </c>
      <c r="F2745" s="14">
        <f>F2744/E2744*100</f>
        <v>109.92366412213738</v>
      </c>
      <c r="G2745" s="14">
        <f>G2744/F2744*100</f>
        <v>109.02777777777779</v>
      </c>
      <c r="H2745" s="14">
        <f>H2744/G2744*100</f>
        <v>108.9968152866242</v>
      </c>
    </row>
    <row r="2746" spans="1:8" s="27" customFormat="1" ht="15.75" x14ac:dyDescent="0.25">
      <c r="A2746" s="20">
        <v>4</v>
      </c>
      <c r="B2746" s="21" t="s">
        <v>17</v>
      </c>
      <c r="C2746" s="14">
        <v>3.8342999999999998</v>
      </c>
      <c r="D2746" s="14">
        <v>6.077</v>
      </c>
      <c r="E2746" s="14">
        <v>5.24</v>
      </c>
      <c r="F2746" s="14">
        <v>5.76</v>
      </c>
      <c r="G2746" s="14">
        <v>6.28</v>
      </c>
      <c r="H2746" s="14">
        <v>6.8449999999999998</v>
      </c>
    </row>
    <row r="2747" spans="1:8" s="27" customFormat="1" ht="15.75" x14ac:dyDescent="0.25">
      <c r="A2747" s="20">
        <v>5</v>
      </c>
      <c r="B2747" s="21" t="s">
        <v>18</v>
      </c>
      <c r="C2747" s="14"/>
      <c r="D2747" s="14"/>
      <c r="E2747" s="14"/>
      <c r="F2747" s="14"/>
      <c r="G2747" s="14"/>
      <c r="H2747" s="14"/>
    </row>
    <row r="2748" spans="1:8" s="27" customFormat="1" ht="31.5" x14ac:dyDescent="0.25">
      <c r="A2748" s="20">
        <v>6</v>
      </c>
      <c r="B2748" s="21" t="s">
        <v>19</v>
      </c>
      <c r="C2748" s="14">
        <v>0.53649999999999998</v>
      </c>
      <c r="D2748" s="14">
        <v>6.6E-3</v>
      </c>
      <c r="E2748" s="14">
        <v>0</v>
      </c>
      <c r="F2748" s="14">
        <v>0</v>
      </c>
      <c r="G2748" s="14">
        <v>0</v>
      </c>
      <c r="H2748" s="14">
        <v>0</v>
      </c>
    </row>
    <row r="2749" spans="1:8" s="27" customFormat="1" ht="15.75" x14ac:dyDescent="0.25">
      <c r="A2749" s="20">
        <v>7</v>
      </c>
      <c r="B2749" s="21" t="s">
        <v>20</v>
      </c>
      <c r="C2749" s="14">
        <f t="shared" ref="C2749:G2749" si="1198">C2750+C2751+C2752</f>
        <v>44.831000000000003</v>
      </c>
      <c r="D2749" s="14">
        <f t="shared" si="1198"/>
        <v>48.327999999999996</v>
      </c>
      <c r="E2749" s="14">
        <f t="shared" si="1198"/>
        <v>47.134</v>
      </c>
      <c r="F2749" s="14">
        <f t="shared" si="1198"/>
        <v>47.573999999999998</v>
      </c>
      <c r="G2749" s="14">
        <f t="shared" si="1198"/>
        <v>47.886000000000003</v>
      </c>
      <c r="H2749" s="14">
        <f t="shared" ref="H2749" si="1199">H2750+H2751+H2752</f>
        <v>48.536000000000001</v>
      </c>
    </row>
    <row r="2750" spans="1:8" s="27" customFormat="1" ht="15.75" x14ac:dyDescent="0.25">
      <c r="A2750" s="20">
        <v>8</v>
      </c>
      <c r="B2750" s="21" t="s">
        <v>21</v>
      </c>
      <c r="C2750" s="14">
        <v>44.329000000000001</v>
      </c>
      <c r="D2750" s="14">
        <v>47.991999999999997</v>
      </c>
      <c r="E2750" s="14">
        <v>47.134</v>
      </c>
      <c r="F2750" s="14">
        <v>47.573999999999998</v>
      </c>
      <c r="G2750" s="14">
        <v>47.886000000000003</v>
      </c>
      <c r="H2750" s="14">
        <v>48.536000000000001</v>
      </c>
    </row>
    <row r="2751" spans="1:8" s="27" customFormat="1" ht="15.75" x14ac:dyDescent="0.25">
      <c r="A2751" s="20">
        <v>9</v>
      </c>
      <c r="B2751" s="21" t="s">
        <v>22</v>
      </c>
      <c r="C2751" s="14">
        <v>0.502</v>
      </c>
      <c r="D2751" s="14">
        <v>0.33600000000000002</v>
      </c>
      <c r="E2751" s="14"/>
      <c r="F2751" s="14"/>
      <c r="G2751" s="14"/>
      <c r="H2751" s="14"/>
    </row>
    <row r="2752" spans="1:8" s="27" customFormat="1" ht="31.5" x14ac:dyDescent="0.25">
      <c r="A2752" s="20">
        <v>10</v>
      </c>
      <c r="B2752" s="21" t="s">
        <v>23</v>
      </c>
      <c r="C2752" s="14"/>
      <c r="D2752" s="14"/>
      <c r="E2752" s="14"/>
      <c r="F2752" s="14"/>
      <c r="G2752" s="14"/>
      <c r="H2752" s="14"/>
    </row>
    <row r="2753" spans="1:8" s="27" customFormat="1" ht="31.5" x14ac:dyDescent="0.25">
      <c r="A2753" s="20">
        <v>11</v>
      </c>
      <c r="B2753" s="21" t="s">
        <v>24</v>
      </c>
      <c r="C2753" s="14"/>
      <c r="D2753" s="14"/>
      <c r="E2753" s="14"/>
      <c r="F2753" s="14"/>
      <c r="G2753" s="14"/>
      <c r="H2753" s="14"/>
    </row>
    <row r="2754" spans="1:8" s="27" customFormat="1" ht="47.25" x14ac:dyDescent="0.25">
      <c r="A2754" s="20">
        <v>12</v>
      </c>
      <c r="B2754" s="21" t="s">
        <v>25</v>
      </c>
      <c r="C2754" s="14"/>
      <c r="D2754" s="14"/>
      <c r="E2754" s="14"/>
      <c r="F2754" s="14"/>
      <c r="G2754" s="14"/>
      <c r="H2754" s="14"/>
    </row>
    <row r="2755" spans="1:8" s="27" customFormat="1" ht="15.75" x14ac:dyDescent="0.25">
      <c r="A2755" s="20">
        <v>13</v>
      </c>
      <c r="B2755" s="21" t="s">
        <v>26</v>
      </c>
      <c r="C2755" s="14">
        <v>47.831400000000002</v>
      </c>
      <c r="D2755" s="14">
        <v>54.326599999999999</v>
      </c>
      <c r="E2755" s="14">
        <v>52.374000000000002</v>
      </c>
      <c r="F2755" s="14">
        <v>53.334000000000003</v>
      </c>
      <c r="G2755" s="14">
        <v>54.165999999999997</v>
      </c>
      <c r="H2755" s="14">
        <v>55.381</v>
      </c>
    </row>
    <row r="2756" spans="1:8" s="27" customFormat="1" ht="15.75" x14ac:dyDescent="0.25">
      <c r="A2756" s="20">
        <v>14</v>
      </c>
      <c r="B2756" s="21" t="s">
        <v>16</v>
      </c>
      <c r="C2756" s="14">
        <v>0</v>
      </c>
      <c r="D2756" s="14">
        <f>D2755/C2755*100</f>
        <v>113.57936418336072</v>
      </c>
      <c r="E2756" s="14">
        <f>E2755/D2755*100</f>
        <v>96.405812254033947</v>
      </c>
      <c r="F2756" s="14">
        <f>F2755/E2755*100</f>
        <v>101.83297055791041</v>
      </c>
      <c r="G2756" s="14">
        <f>G2755/F2755*100</f>
        <v>101.55998050024373</v>
      </c>
      <c r="H2756" s="14">
        <f>H2755/G2755*100</f>
        <v>102.2431045305173</v>
      </c>
    </row>
    <row r="2757" spans="1:8" s="27" customFormat="1" ht="15.75" x14ac:dyDescent="0.25">
      <c r="A2757" s="36"/>
      <c r="B2757" s="37" t="s">
        <v>185</v>
      </c>
      <c r="C2757" s="14"/>
      <c r="D2757" s="14"/>
      <c r="E2757" s="14"/>
      <c r="F2757" s="14"/>
      <c r="G2757" s="14"/>
      <c r="H2757" s="14"/>
    </row>
    <row r="2758" spans="1:8" s="27" customFormat="1" ht="15.75" x14ac:dyDescent="0.25">
      <c r="A2758" s="20">
        <v>1</v>
      </c>
      <c r="B2758" s="21" t="s">
        <v>13</v>
      </c>
      <c r="C2758" s="14">
        <f t="shared" ref="C2758:G2758" si="1200">C2759+C2764</f>
        <v>40.037300000000002</v>
      </c>
      <c r="D2758" s="14">
        <f t="shared" si="1200"/>
        <v>45.329900000000002</v>
      </c>
      <c r="E2758" s="14">
        <f t="shared" si="1200"/>
        <v>36.685000000000002</v>
      </c>
      <c r="F2758" s="14">
        <f t="shared" si="1200"/>
        <v>37.5</v>
      </c>
      <c r="G2758" s="14">
        <f t="shared" si="1200"/>
        <v>38.251000000000005</v>
      </c>
      <c r="H2758" s="14">
        <f t="shared" ref="H2758" si="1201">H2759+H2764</f>
        <v>39.143999999999998</v>
      </c>
    </row>
    <row r="2759" spans="1:8" s="27" customFormat="1" ht="15.75" x14ac:dyDescent="0.25">
      <c r="A2759" s="20">
        <v>2</v>
      </c>
      <c r="B2759" s="21" t="s">
        <v>15</v>
      </c>
      <c r="C2759" s="14">
        <f t="shared" ref="C2759:G2759" si="1202">C2761+C2762+C2763</f>
        <v>4.8753000000000002</v>
      </c>
      <c r="D2759" s="14">
        <f t="shared" si="1202"/>
        <v>5.2668999999999997</v>
      </c>
      <c r="E2759" s="14">
        <f t="shared" si="1202"/>
        <v>4.1399999999999997</v>
      </c>
      <c r="F2759" s="14">
        <f t="shared" si="1202"/>
        <v>4.5599999999999996</v>
      </c>
      <c r="G2759" s="14">
        <f t="shared" si="1202"/>
        <v>4.9800000000000004</v>
      </c>
      <c r="H2759" s="14">
        <f t="shared" ref="H2759" si="1203">H2761+H2762+H2763</f>
        <v>5.4279999999999999</v>
      </c>
    </row>
    <row r="2760" spans="1:8" s="27" customFormat="1" ht="15.75" x14ac:dyDescent="0.25">
      <c r="A2760" s="20">
        <v>3</v>
      </c>
      <c r="B2760" s="21" t="s">
        <v>16</v>
      </c>
      <c r="C2760" s="14">
        <v>0</v>
      </c>
      <c r="D2760" s="14">
        <f>D2759/C2759*100</f>
        <v>108.03232621582262</v>
      </c>
      <c r="E2760" s="14">
        <f>E2759/D2759*100</f>
        <v>78.604112476029542</v>
      </c>
      <c r="F2760" s="14">
        <f>F2759/E2759*100</f>
        <v>110.14492753623189</v>
      </c>
      <c r="G2760" s="14">
        <f>G2759/F2759*100</f>
        <v>109.21052631578949</v>
      </c>
      <c r="H2760" s="14">
        <f>H2759/G2759*100</f>
        <v>108.99598393574297</v>
      </c>
    </row>
    <row r="2761" spans="1:8" s="27" customFormat="1" ht="15.75" x14ac:dyDescent="0.25">
      <c r="A2761" s="20">
        <v>4</v>
      </c>
      <c r="B2761" s="21" t="s">
        <v>17</v>
      </c>
      <c r="C2761" s="14">
        <v>4.7561</v>
      </c>
      <c r="D2761" s="14">
        <v>5.0698999999999996</v>
      </c>
      <c r="E2761" s="14">
        <v>4.1399999999999997</v>
      </c>
      <c r="F2761" s="14">
        <v>4.5599999999999996</v>
      </c>
      <c r="G2761" s="14">
        <v>4.9800000000000004</v>
      </c>
      <c r="H2761" s="14">
        <v>5.4279999999999999</v>
      </c>
    </row>
    <row r="2762" spans="1:8" s="27" customFormat="1" ht="15.75" x14ac:dyDescent="0.25">
      <c r="A2762" s="20">
        <v>5</v>
      </c>
      <c r="B2762" s="21" t="s">
        <v>18</v>
      </c>
      <c r="C2762" s="14">
        <v>0</v>
      </c>
      <c r="D2762" s="14">
        <v>4.0000000000000002E-4</v>
      </c>
      <c r="E2762" s="14">
        <v>0</v>
      </c>
      <c r="F2762" s="14">
        <v>0</v>
      </c>
      <c r="G2762" s="14">
        <v>0</v>
      </c>
      <c r="H2762" s="14">
        <v>0</v>
      </c>
    </row>
    <row r="2763" spans="1:8" s="27" customFormat="1" ht="31.5" x14ac:dyDescent="0.25">
      <c r="A2763" s="20">
        <v>6</v>
      </c>
      <c r="B2763" s="21" t="s">
        <v>19</v>
      </c>
      <c r="C2763" s="14">
        <v>0.1192</v>
      </c>
      <c r="D2763" s="14">
        <v>0.1966</v>
      </c>
      <c r="E2763" s="14">
        <v>0</v>
      </c>
      <c r="F2763" s="14">
        <v>0</v>
      </c>
      <c r="G2763" s="14">
        <v>0</v>
      </c>
      <c r="H2763" s="14">
        <v>0</v>
      </c>
    </row>
    <row r="2764" spans="1:8" s="27" customFormat="1" ht="15.75" x14ac:dyDescent="0.25">
      <c r="A2764" s="20">
        <v>7</v>
      </c>
      <c r="B2764" s="21" t="s">
        <v>20</v>
      </c>
      <c r="C2764" s="14">
        <f t="shared" ref="C2764:G2764" si="1204">C2765+C2766+C2767</f>
        <v>35.161999999999999</v>
      </c>
      <c r="D2764" s="14">
        <f t="shared" si="1204"/>
        <v>40.063000000000002</v>
      </c>
      <c r="E2764" s="14">
        <f t="shared" si="1204"/>
        <v>32.545000000000002</v>
      </c>
      <c r="F2764" s="14">
        <f t="shared" si="1204"/>
        <v>32.94</v>
      </c>
      <c r="G2764" s="14">
        <f t="shared" si="1204"/>
        <v>33.271000000000001</v>
      </c>
      <c r="H2764" s="14">
        <f t="shared" ref="H2764" si="1205">H2765+H2766+H2767</f>
        <v>33.716000000000001</v>
      </c>
    </row>
    <row r="2765" spans="1:8" s="27" customFormat="1" ht="15.75" x14ac:dyDescent="0.25">
      <c r="A2765" s="20">
        <v>8</v>
      </c>
      <c r="B2765" s="21" t="s">
        <v>21</v>
      </c>
      <c r="C2765" s="14">
        <v>34.417999999999999</v>
      </c>
      <c r="D2765" s="14">
        <v>34.585000000000001</v>
      </c>
      <c r="E2765" s="14">
        <v>32.545000000000002</v>
      </c>
      <c r="F2765" s="14">
        <v>32.94</v>
      </c>
      <c r="G2765" s="14">
        <v>33.271000000000001</v>
      </c>
      <c r="H2765" s="14">
        <v>33.716000000000001</v>
      </c>
    </row>
    <row r="2766" spans="1:8" s="27" customFormat="1" ht="15.75" x14ac:dyDescent="0.25">
      <c r="A2766" s="20">
        <v>9</v>
      </c>
      <c r="B2766" s="21" t="s">
        <v>22</v>
      </c>
      <c r="C2766" s="14">
        <v>0.74399999999999999</v>
      </c>
      <c r="D2766" s="14">
        <v>5.4779999999999998</v>
      </c>
      <c r="E2766" s="14">
        <v>0</v>
      </c>
      <c r="F2766" s="14"/>
      <c r="G2766" s="14"/>
      <c r="H2766" s="14"/>
    </row>
    <row r="2767" spans="1:8" s="27" customFormat="1" ht="31.5" x14ac:dyDescent="0.25">
      <c r="A2767" s="20">
        <v>10</v>
      </c>
      <c r="B2767" s="21" t="s">
        <v>23</v>
      </c>
      <c r="C2767" s="14"/>
      <c r="D2767" s="14"/>
      <c r="E2767" s="14"/>
      <c r="F2767" s="14"/>
      <c r="G2767" s="14"/>
      <c r="H2767" s="14"/>
    </row>
    <row r="2768" spans="1:8" s="27" customFormat="1" ht="31.5" x14ac:dyDescent="0.25">
      <c r="A2768" s="20">
        <v>11</v>
      </c>
      <c r="B2768" s="21" t="s">
        <v>24</v>
      </c>
      <c r="C2768" s="14"/>
      <c r="D2768" s="14"/>
      <c r="E2768" s="14"/>
      <c r="F2768" s="14"/>
      <c r="G2768" s="14"/>
      <c r="H2768" s="14"/>
    </row>
    <row r="2769" spans="1:8" s="27" customFormat="1" ht="47.25" x14ac:dyDescent="0.25">
      <c r="A2769" s="20">
        <v>12</v>
      </c>
      <c r="B2769" s="21" t="s">
        <v>25</v>
      </c>
      <c r="C2769" s="14"/>
      <c r="D2769" s="14"/>
      <c r="E2769" s="14"/>
      <c r="F2769" s="14"/>
      <c r="G2769" s="14"/>
      <c r="H2769" s="14"/>
    </row>
    <row r="2770" spans="1:8" s="27" customFormat="1" ht="15.75" x14ac:dyDescent="0.25">
      <c r="A2770" s="20">
        <v>13</v>
      </c>
      <c r="B2770" s="21" t="s">
        <v>26</v>
      </c>
      <c r="C2770" s="14">
        <v>38.163400000000003</v>
      </c>
      <c r="D2770" s="14">
        <v>47.072600000000001</v>
      </c>
      <c r="E2770" s="14">
        <v>36.685000000000002</v>
      </c>
      <c r="F2770" s="14">
        <v>37.5</v>
      </c>
      <c r="G2770" s="14">
        <v>38.250999999999998</v>
      </c>
      <c r="H2770" s="14">
        <v>39.143999999999998</v>
      </c>
    </row>
    <row r="2771" spans="1:8" s="27" customFormat="1" ht="15.75" x14ac:dyDescent="0.25">
      <c r="A2771" s="20">
        <v>14</v>
      </c>
      <c r="B2771" s="21" t="s">
        <v>16</v>
      </c>
      <c r="C2771" s="14">
        <v>0</v>
      </c>
      <c r="D2771" s="14">
        <f>D2770/C2770*100</f>
        <v>123.3448801731502</v>
      </c>
      <c r="E2771" s="14">
        <f>E2770/D2770*100</f>
        <v>77.932810169822787</v>
      </c>
      <c r="F2771" s="14">
        <f>F2770/E2770*100</f>
        <v>102.22161646449501</v>
      </c>
      <c r="G2771" s="14">
        <f>G2770/F2770*100</f>
        <v>102.00266666666667</v>
      </c>
      <c r="H2771" s="14">
        <f>H2770/G2770*100</f>
        <v>102.33457948811795</v>
      </c>
    </row>
    <row r="2772" spans="1:8" s="27" customFormat="1" ht="15.75" x14ac:dyDescent="0.25">
      <c r="A2772" s="36"/>
      <c r="B2772" s="38" t="s">
        <v>186</v>
      </c>
      <c r="C2772" s="14"/>
      <c r="D2772" s="14"/>
      <c r="E2772" s="14"/>
      <c r="F2772" s="14"/>
      <c r="G2772" s="14"/>
      <c r="H2772" s="14"/>
    </row>
    <row r="2773" spans="1:8" s="27" customFormat="1" ht="15.75" x14ac:dyDescent="0.25">
      <c r="A2773" s="20">
        <v>1</v>
      </c>
      <c r="B2773" s="21" t="s">
        <v>13</v>
      </c>
      <c r="C2773" s="14">
        <f t="shared" ref="C2773:G2773" si="1206">C2774+C2779</f>
        <v>53.771599999999999</v>
      </c>
      <c r="D2773" s="14">
        <f t="shared" si="1206"/>
        <v>61.194099999999992</v>
      </c>
      <c r="E2773" s="14">
        <f t="shared" si="1206"/>
        <v>59.844999999999999</v>
      </c>
      <c r="F2773" s="14">
        <f t="shared" si="1206"/>
        <v>61.045999999999999</v>
      </c>
      <c r="G2773" s="14">
        <f t="shared" si="1206"/>
        <v>62.118000000000002</v>
      </c>
      <c r="H2773" s="14">
        <f t="shared" ref="H2773" si="1207">H2774+H2779</f>
        <v>63.537999999999997</v>
      </c>
    </row>
    <row r="2774" spans="1:8" s="27" customFormat="1" ht="15.75" x14ac:dyDescent="0.25">
      <c r="A2774" s="20">
        <v>2</v>
      </c>
      <c r="B2774" s="21" t="s">
        <v>15</v>
      </c>
      <c r="C2774" s="14">
        <f t="shared" ref="C2774:G2774" si="1208">C2776+C2777+C2778</f>
        <v>6.8745999999999992</v>
      </c>
      <c r="D2774" s="14">
        <f t="shared" si="1208"/>
        <v>10.4931</v>
      </c>
      <c r="E2774" s="14">
        <f t="shared" si="1208"/>
        <v>9.4700000000000006</v>
      </c>
      <c r="F2774" s="14">
        <f t="shared" si="1208"/>
        <v>10.130000000000001</v>
      </c>
      <c r="G2774" s="14">
        <f t="shared" si="1208"/>
        <v>10.79</v>
      </c>
      <c r="H2774" s="14">
        <f t="shared" ref="H2774" si="1209">H2776+H2777+H2778</f>
        <v>11.436999999999999</v>
      </c>
    </row>
    <row r="2775" spans="1:8" s="27" customFormat="1" ht="15.75" x14ac:dyDescent="0.25">
      <c r="A2775" s="20">
        <v>3</v>
      </c>
      <c r="B2775" s="21" t="s">
        <v>16</v>
      </c>
      <c r="C2775" s="14">
        <v>0</v>
      </c>
      <c r="D2775" s="14">
        <f>D2774/C2774*100</f>
        <v>152.63578971867454</v>
      </c>
      <c r="E2775" s="14">
        <f>E2774/D2774*100</f>
        <v>90.24978319085875</v>
      </c>
      <c r="F2775" s="14">
        <f>F2774/E2774*100</f>
        <v>106.96937697993664</v>
      </c>
      <c r="G2775" s="14">
        <f>G2774/F2774*100</f>
        <v>106.51530108588349</v>
      </c>
      <c r="H2775" s="14">
        <f>H2774/G2774*100</f>
        <v>105.99629286376275</v>
      </c>
    </row>
    <row r="2776" spans="1:8" s="27" customFormat="1" ht="15.75" x14ac:dyDescent="0.25">
      <c r="A2776" s="20">
        <v>4</v>
      </c>
      <c r="B2776" s="21" t="s">
        <v>17</v>
      </c>
      <c r="C2776" s="14">
        <v>6.351</v>
      </c>
      <c r="D2776" s="14">
        <v>10.461</v>
      </c>
      <c r="E2776" s="14">
        <v>9.4700000000000006</v>
      </c>
      <c r="F2776" s="14">
        <v>10.130000000000001</v>
      </c>
      <c r="G2776" s="14">
        <v>10.79</v>
      </c>
      <c r="H2776" s="14">
        <v>11.436999999999999</v>
      </c>
    </row>
    <row r="2777" spans="1:8" s="27" customFormat="1" ht="15.75" x14ac:dyDescent="0.25">
      <c r="A2777" s="20">
        <v>5</v>
      </c>
      <c r="B2777" s="21" t="s">
        <v>18</v>
      </c>
      <c r="C2777" s="14">
        <v>6.5699999999999995E-2</v>
      </c>
      <c r="D2777" s="14"/>
      <c r="E2777" s="14"/>
      <c r="F2777" s="14"/>
      <c r="G2777" s="14"/>
      <c r="H2777" s="14"/>
    </row>
    <row r="2778" spans="1:8" s="27" customFormat="1" ht="31.5" x14ac:dyDescent="0.25">
      <c r="A2778" s="20">
        <v>6</v>
      </c>
      <c r="B2778" s="21" t="s">
        <v>19</v>
      </c>
      <c r="C2778" s="14">
        <v>0.45789999999999997</v>
      </c>
      <c r="D2778" s="14">
        <v>3.2099999999999997E-2</v>
      </c>
      <c r="E2778" s="14">
        <v>0</v>
      </c>
      <c r="F2778" s="14">
        <v>0</v>
      </c>
      <c r="G2778" s="14">
        <v>0</v>
      </c>
      <c r="H2778" s="14">
        <v>0</v>
      </c>
    </row>
    <row r="2779" spans="1:8" s="27" customFormat="1" ht="15.75" x14ac:dyDescent="0.25">
      <c r="A2779" s="20">
        <v>7</v>
      </c>
      <c r="B2779" s="21" t="s">
        <v>20</v>
      </c>
      <c r="C2779" s="14">
        <f t="shared" ref="C2779:G2779" si="1210">C2780+C2781+C2782</f>
        <v>46.896999999999998</v>
      </c>
      <c r="D2779" s="14">
        <f t="shared" si="1210"/>
        <v>50.700999999999993</v>
      </c>
      <c r="E2779" s="14">
        <f t="shared" si="1210"/>
        <v>50.375</v>
      </c>
      <c r="F2779" s="14">
        <f t="shared" si="1210"/>
        <v>50.915999999999997</v>
      </c>
      <c r="G2779" s="14">
        <f t="shared" si="1210"/>
        <v>51.328000000000003</v>
      </c>
      <c r="H2779" s="14">
        <f t="shared" ref="H2779" si="1211">H2780+H2781+H2782</f>
        <v>52.100999999999999</v>
      </c>
    </row>
    <row r="2780" spans="1:8" s="27" customFormat="1" ht="15.75" x14ac:dyDescent="0.25">
      <c r="A2780" s="20">
        <v>8</v>
      </c>
      <c r="B2780" s="21" t="s">
        <v>21</v>
      </c>
      <c r="C2780" s="14">
        <v>46.795000000000002</v>
      </c>
      <c r="D2780" s="14">
        <v>49.607999999999997</v>
      </c>
      <c r="E2780" s="14">
        <v>50.375</v>
      </c>
      <c r="F2780" s="14">
        <v>50.915999999999997</v>
      </c>
      <c r="G2780" s="14">
        <v>51.328000000000003</v>
      </c>
      <c r="H2780" s="14">
        <v>52.100999999999999</v>
      </c>
    </row>
    <row r="2781" spans="1:8" s="27" customFormat="1" ht="15.75" x14ac:dyDescent="0.25">
      <c r="A2781" s="20">
        <v>9</v>
      </c>
      <c r="B2781" s="21" t="s">
        <v>22</v>
      </c>
      <c r="C2781" s="14">
        <v>0.10199999999999999</v>
      </c>
      <c r="D2781" s="14">
        <v>1.093</v>
      </c>
      <c r="E2781" s="14">
        <v>0</v>
      </c>
      <c r="F2781" s="14"/>
      <c r="G2781" s="14"/>
      <c r="H2781" s="14"/>
    </row>
    <row r="2782" spans="1:8" s="27" customFormat="1" ht="31.5" x14ac:dyDescent="0.25">
      <c r="A2782" s="20">
        <v>10</v>
      </c>
      <c r="B2782" s="21" t="s">
        <v>23</v>
      </c>
      <c r="C2782" s="14"/>
      <c r="D2782" s="14"/>
      <c r="E2782" s="14"/>
      <c r="F2782" s="14"/>
      <c r="G2782" s="14"/>
      <c r="H2782" s="14"/>
    </row>
    <row r="2783" spans="1:8" s="27" customFormat="1" ht="31.5" x14ac:dyDescent="0.25">
      <c r="A2783" s="20">
        <v>11</v>
      </c>
      <c r="B2783" s="21" t="s">
        <v>24</v>
      </c>
      <c r="C2783" s="14"/>
      <c r="D2783" s="14"/>
      <c r="E2783" s="14"/>
      <c r="F2783" s="14"/>
      <c r="G2783" s="14"/>
      <c r="H2783" s="14"/>
    </row>
    <row r="2784" spans="1:8" s="27" customFormat="1" ht="47.25" x14ac:dyDescent="0.25">
      <c r="A2784" s="20">
        <v>12</v>
      </c>
      <c r="B2784" s="21" t="s">
        <v>25</v>
      </c>
      <c r="C2784" s="14"/>
      <c r="D2784" s="14"/>
      <c r="E2784" s="14"/>
      <c r="F2784" s="14"/>
      <c r="G2784" s="14"/>
      <c r="H2784" s="14"/>
    </row>
    <row r="2785" spans="1:8" s="27" customFormat="1" ht="15.75" x14ac:dyDescent="0.25">
      <c r="A2785" s="20">
        <v>13</v>
      </c>
      <c r="B2785" s="21" t="s">
        <v>26</v>
      </c>
      <c r="C2785" s="14">
        <v>52.195999999999998</v>
      </c>
      <c r="D2785" s="14">
        <v>59.549799999999998</v>
      </c>
      <c r="E2785" s="14">
        <v>59.844999999999999</v>
      </c>
      <c r="F2785" s="14">
        <v>61.045999999999999</v>
      </c>
      <c r="G2785" s="14">
        <v>62.118000000000002</v>
      </c>
      <c r="H2785" s="14">
        <v>63.537999999999997</v>
      </c>
    </row>
    <row r="2786" spans="1:8" s="27" customFormat="1" ht="15.75" x14ac:dyDescent="0.25">
      <c r="A2786" s="20">
        <v>14</v>
      </c>
      <c r="B2786" s="21" t="s">
        <v>16</v>
      </c>
      <c r="C2786" s="14">
        <v>0</v>
      </c>
      <c r="D2786" s="14">
        <f>D2785/C2785*100</f>
        <v>114.08881906659514</v>
      </c>
      <c r="E2786" s="14">
        <f>E2785/D2785*100</f>
        <v>100.49571954901613</v>
      </c>
      <c r="F2786" s="14">
        <f>F2785/E2785*100</f>
        <v>102.00685103183223</v>
      </c>
      <c r="G2786" s="14">
        <f>G2785/F2785*100</f>
        <v>101.75605281263309</v>
      </c>
      <c r="H2786" s="14">
        <f>H2785/G2785*100</f>
        <v>102.28597186000836</v>
      </c>
    </row>
    <row r="2787" spans="1:8" s="27" customFormat="1" ht="15.75" x14ac:dyDescent="0.25">
      <c r="A2787" s="36"/>
      <c r="B2787" s="37" t="s">
        <v>187</v>
      </c>
      <c r="C2787" s="14"/>
      <c r="D2787" s="14"/>
      <c r="E2787" s="14"/>
      <c r="F2787" s="14"/>
      <c r="G2787" s="14"/>
      <c r="H2787" s="14"/>
    </row>
    <row r="2788" spans="1:8" s="27" customFormat="1" ht="15.75" x14ac:dyDescent="0.25">
      <c r="A2788" s="20">
        <v>1</v>
      </c>
      <c r="B2788" s="21" t="s">
        <v>13</v>
      </c>
      <c r="C2788" s="14">
        <f t="shared" ref="C2788:G2788" si="1212">C2789+C2794</f>
        <v>56.936100000000003</v>
      </c>
      <c r="D2788" s="14">
        <f t="shared" si="1212"/>
        <v>51.6661</v>
      </c>
      <c r="E2788" s="14">
        <f t="shared" si="1212"/>
        <v>51.919000000000004</v>
      </c>
      <c r="F2788" s="14">
        <f t="shared" si="1212"/>
        <v>52.954000000000001</v>
      </c>
      <c r="G2788" s="14">
        <f t="shared" si="1212"/>
        <v>53.872</v>
      </c>
      <c r="H2788" s="14">
        <f t="shared" ref="H2788" si="1213">H2789+H2794</f>
        <v>54.084999999999994</v>
      </c>
    </row>
    <row r="2789" spans="1:8" s="27" customFormat="1" ht="15.75" x14ac:dyDescent="0.25">
      <c r="A2789" s="20">
        <v>2</v>
      </c>
      <c r="B2789" s="21" t="s">
        <v>15</v>
      </c>
      <c r="C2789" s="14">
        <f t="shared" ref="C2789:G2789" si="1214">C2791+C2792+C2793</f>
        <v>6.0240999999999998</v>
      </c>
      <c r="D2789" s="14">
        <f t="shared" si="1214"/>
        <v>5.6241000000000003</v>
      </c>
      <c r="E2789" s="14">
        <f t="shared" si="1214"/>
        <v>4.96</v>
      </c>
      <c r="F2789" s="14">
        <f t="shared" si="1214"/>
        <v>5.38</v>
      </c>
      <c r="G2789" s="14">
        <f t="shared" si="1214"/>
        <v>5.8</v>
      </c>
      <c r="H2789" s="14">
        <f t="shared" ref="H2789" si="1215">H2791+H2792+H2793</f>
        <v>5.9130000000000003</v>
      </c>
    </row>
    <row r="2790" spans="1:8" s="27" customFormat="1" ht="15.75" x14ac:dyDescent="0.25">
      <c r="A2790" s="20">
        <v>3</v>
      </c>
      <c r="B2790" s="21" t="s">
        <v>16</v>
      </c>
      <c r="C2790" s="14">
        <v>0</v>
      </c>
      <c r="D2790" s="14">
        <f>D2789/C2789*100</f>
        <v>93.360003983997615</v>
      </c>
      <c r="E2790" s="14">
        <f>E2789/D2789*100</f>
        <v>88.191888479934562</v>
      </c>
      <c r="F2790" s="14">
        <f>F2789/E2789*100</f>
        <v>108.46774193548387</v>
      </c>
      <c r="G2790" s="14">
        <f>G2789/F2789*100</f>
        <v>107.80669144981412</v>
      </c>
      <c r="H2790" s="14">
        <f>H2789/G2789*100</f>
        <v>101.94827586206898</v>
      </c>
    </row>
    <row r="2791" spans="1:8" s="27" customFormat="1" ht="15.75" x14ac:dyDescent="0.25">
      <c r="A2791" s="20">
        <v>4</v>
      </c>
      <c r="B2791" s="21" t="s">
        <v>17</v>
      </c>
      <c r="C2791" s="14">
        <v>5.9256000000000002</v>
      </c>
      <c r="D2791" s="14">
        <v>5.3741000000000003</v>
      </c>
      <c r="E2791" s="14">
        <v>4.96</v>
      </c>
      <c r="F2791" s="14">
        <v>5.38</v>
      </c>
      <c r="G2791" s="14">
        <v>5.8</v>
      </c>
      <c r="H2791" s="14">
        <v>5.9130000000000003</v>
      </c>
    </row>
    <row r="2792" spans="1:8" s="27" customFormat="1" ht="15.75" x14ac:dyDescent="0.25">
      <c r="A2792" s="20">
        <v>5</v>
      </c>
      <c r="B2792" s="21" t="s">
        <v>18</v>
      </c>
      <c r="C2792" s="14">
        <v>0</v>
      </c>
      <c r="D2792" s="14">
        <v>0.25</v>
      </c>
      <c r="E2792" s="14">
        <v>0</v>
      </c>
      <c r="F2792" s="14">
        <v>0</v>
      </c>
      <c r="G2792" s="14">
        <v>0</v>
      </c>
      <c r="H2792" s="14">
        <v>0</v>
      </c>
    </row>
    <row r="2793" spans="1:8" s="27" customFormat="1" ht="31.5" x14ac:dyDescent="0.25">
      <c r="A2793" s="20">
        <v>6</v>
      </c>
      <c r="B2793" s="21" t="s">
        <v>19</v>
      </c>
      <c r="C2793" s="14">
        <v>9.8500000000000004E-2</v>
      </c>
      <c r="D2793" s="14">
        <v>0</v>
      </c>
      <c r="E2793" s="14">
        <v>0</v>
      </c>
      <c r="F2793" s="14">
        <v>0</v>
      </c>
      <c r="G2793" s="14">
        <v>0</v>
      </c>
      <c r="H2793" s="14">
        <v>0</v>
      </c>
    </row>
    <row r="2794" spans="1:8" s="27" customFormat="1" ht="15.75" x14ac:dyDescent="0.25">
      <c r="A2794" s="20">
        <v>7</v>
      </c>
      <c r="B2794" s="21" t="s">
        <v>20</v>
      </c>
      <c r="C2794" s="14">
        <f t="shared" ref="C2794:G2794" si="1216">C2795+C2796+C2797</f>
        <v>50.912000000000006</v>
      </c>
      <c r="D2794" s="14">
        <f t="shared" si="1216"/>
        <v>46.042000000000002</v>
      </c>
      <c r="E2794" s="14">
        <f t="shared" si="1216"/>
        <v>46.959000000000003</v>
      </c>
      <c r="F2794" s="14">
        <f t="shared" si="1216"/>
        <v>47.573999999999998</v>
      </c>
      <c r="G2794" s="14">
        <f t="shared" si="1216"/>
        <v>48.072000000000003</v>
      </c>
      <c r="H2794" s="14">
        <f t="shared" ref="H2794" si="1217">H2795+H2796+H2797</f>
        <v>48.171999999999997</v>
      </c>
    </row>
    <row r="2795" spans="1:8" s="27" customFormat="1" ht="15.75" x14ac:dyDescent="0.25">
      <c r="A2795" s="20">
        <v>8</v>
      </c>
      <c r="B2795" s="21" t="s">
        <v>21</v>
      </c>
      <c r="C2795" s="14">
        <v>42.133000000000003</v>
      </c>
      <c r="D2795" s="14">
        <v>45.920999999999999</v>
      </c>
      <c r="E2795" s="14">
        <v>46.959000000000003</v>
      </c>
      <c r="F2795" s="14">
        <v>47.573999999999998</v>
      </c>
      <c r="G2795" s="14">
        <v>48.072000000000003</v>
      </c>
      <c r="H2795" s="14">
        <v>48.171999999999997</v>
      </c>
    </row>
    <row r="2796" spans="1:8" s="27" customFormat="1" ht="15.75" x14ac:dyDescent="0.25">
      <c r="A2796" s="20">
        <v>9</v>
      </c>
      <c r="B2796" s="21" t="s">
        <v>22</v>
      </c>
      <c r="C2796" s="14">
        <v>8.7789999999999999</v>
      </c>
      <c r="D2796" s="14">
        <v>0.121</v>
      </c>
      <c r="E2796" s="14">
        <v>0</v>
      </c>
      <c r="F2796" s="14"/>
      <c r="G2796" s="14"/>
      <c r="H2796" s="14"/>
    </row>
    <row r="2797" spans="1:8" s="27" customFormat="1" ht="31.5" x14ac:dyDescent="0.25">
      <c r="A2797" s="20">
        <v>10</v>
      </c>
      <c r="B2797" s="21" t="s">
        <v>23</v>
      </c>
      <c r="C2797" s="14"/>
      <c r="D2797" s="14"/>
      <c r="E2797" s="14"/>
      <c r="F2797" s="14"/>
      <c r="G2797" s="14"/>
      <c r="H2797" s="14"/>
    </row>
    <row r="2798" spans="1:8" s="27" customFormat="1" ht="31.5" x14ac:dyDescent="0.25">
      <c r="A2798" s="20">
        <v>11</v>
      </c>
      <c r="B2798" s="21" t="s">
        <v>24</v>
      </c>
      <c r="C2798" s="14"/>
      <c r="D2798" s="14"/>
      <c r="E2798" s="14"/>
      <c r="F2798" s="14"/>
      <c r="G2798" s="14"/>
      <c r="H2798" s="14"/>
    </row>
    <row r="2799" spans="1:8" s="27" customFormat="1" ht="47.25" x14ac:dyDescent="0.25">
      <c r="A2799" s="20">
        <v>12</v>
      </c>
      <c r="B2799" s="21" t="s">
        <v>25</v>
      </c>
      <c r="C2799" s="14"/>
      <c r="D2799" s="14"/>
      <c r="E2799" s="14"/>
      <c r="F2799" s="14"/>
      <c r="G2799" s="14"/>
      <c r="H2799" s="14"/>
    </row>
    <row r="2800" spans="1:8" s="27" customFormat="1" ht="15.75" x14ac:dyDescent="0.25">
      <c r="A2800" s="20">
        <v>13</v>
      </c>
      <c r="B2800" s="21" t="s">
        <v>26</v>
      </c>
      <c r="C2800" s="14">
        <v>53.1357</v>
      </c>
      <c r="D2800" s="14">
        <v>52.7684</v>
      </c>
      <c r="E2800" s="14">
        <v>51.918999999999997</v>
      </c>
      <c r="F2800" s="14">
        <v>52.954000000000001</v>
      </c>
      <c r="G2800" s="14">
        <v>53.872</v>
      </c>
      <c r="H2800" s="14">
        <v>54.085000000000001</v>
      </c>
    </row>
    <row r="2801" spans="1:8" s="27" customFormat="1" ht="15.75" x14ac:dyDescent="0.25">
      <c r="A2801" s="20">
        <v>14</v>
      </c>
      <c r="B2801" s="21" t="s">
        <v>16</v>
      </c>
      <c r="C2801" s="14">
        <v>0</v>
      </c>
      <c r="D2801" s="14">
        <f>D2800/C2800*100</f>
        <v>99.308750990388759</v>
      </c>
      <c r="E2801" s="14">
        <f>E2800/D2800*100</f>
        <v>98.390324512397569</v>
      </c>
      <c r="F2801" s="14">
        <f>F2800/E2800*100</f>
        <v>101.99348985920376</v>
      </c>
      <c r="G2801" s="14">
        <f>G2800/F2800*100</f>
        <v>101.73358008837859</v>
      </c>
      <c r="H2801" s="14">
        <f>H2800/G2800*100</f>
        <v>100.39538164538165</v>
      </c>
    </row>
    <row r="2802" spans="1:8" s="27" customFormat="1" ht="15.75" x14ac:dyDescent="0.25">
      <c r="A2802" s="37"/>
      <c r="B2802" s="38" t="s">
        <v>188</v>
      </c>
      <c r="C2802" s="14"/>
      <c r="D2802" s="14"/>
      <c r="E2802" s="14"/>
      <c r="F2802" s="14"/>
      <c r="G2802" s="14"/>
      <c r="H2802" s="14"/>
    </row>
    <row r="2803" spans="1:8" s="27" customFormat="1" ht="15.75" x14ac:dyDescent="0.25">
      <c r="A2803" s="20">
        <v>1</v>
      </c>
      <c r="B2803" s="21" t="s">
        <v>13</v>
      </c>
      <c r="C2803" s="14">
        <f t="shared" ref="C2803:G2803" si="1218">C2804+C2809</f>
        <v>49.682300000000005</v>
      </c>
      <c r="D2803" s="14">
        <f t="shared" si="1218"/>
        <v>62.897800000000004</v>
      </c>
      <c r="E2803" s="14">
        <f t="shared" si="1218"/>
        <v>53.683</v>
      </c>
      <c r="F2803" s="14">
        <f t="shared" si="1218"/>
        <v>54.820999999999998</v>
      </c>
      <c r="G2803" s="14">
        <f t="shared" si="1218"/>
        <v>55.850999999999999</v>
      </c>
      <c r="H2803" s="14">
        <f t="shared" ref="H2803" si="1219">H2804+H2809</f>
        <v>57.094999999999999</v>
      </c>
    </row>
    <row r="2804" spans="1:8" s="27" customFormat="1" ht="15.75" x14ac:dyDescent="0.25">
      <c r="A2804" s="20">
        <v>2</v>
      </c>
      <c r="B2804" s="21" t="s">
        <v>15</v>
      </c>
      <c r="C2804" s="14">
        <f t="shared" ref="C2804:G2804" si="1220">C2806+C2807+C2808</f>
        <v>6.0643000000000002</v>
      </c>
      <c r="D2804" s="14">
        <f t="shared" si="1220"/>
        <v>13.9848</v>
      </c>
      <c r="E2804" s="14">
        <f t="shared" si="1220"/>
        <v>12.03</v>
      </c>
      <c r="F2804" s="14">
        <f t="shared" si="1220"/>
        <v>12.65</v>
      </c>
      <c r="G2804" s="14">
        <f t="shared" si="1220"/>
        <v>13.27</v>
      </c>
      <c r="H2804" s="14">
        <f t="shared" ref="H2804" si="1221">H2806+H2807+H2808</f>
        <v>13.92</v>
      </c>
    </row>
    <row r="2805" spans="1:8" s="27" customFormat="1" ht="15.75" x14ac:dyDescent="0.25">
      <c r="A2805" s="20">
        <v>3</v>
      </c>
      <c r="B2805" s="21" t="s">
        <v>16</v>
      </c>
      <c r="C2805" s="14">
        <v>0</v>
      </c>
      <c r="D2805" s="14">
        <f>D2804/C2804*100</f>
        <v>230.6086440314628</v>
      </c>
      <c r="E2805" s="14">
        <f>E2804/D2804*100</f>
        <v>86.021966706710145</v>
      </c>
      <c r="F2805" s="14">
        <f>F2804/E2804*100</f>
        <v>105.15378221113882</v>
      </c>
      <c r="G2805" s="14">
        <f>G2804/F2804*100</f>
        <v>104.90118577075098</v>
      </c>
      <c r="H2805" s="14">
        <f>H2804/G2804*100</f>
        <v>104.89826676714394</v>
      </c>
    </row>
    <row r="2806" spans="1:8" s="27" customFormat="1" ht="15.75" x14ac:dyDescent="0.25">
      <c r="A2806" s="20">
        <v>4</v>
      </c>
      <c r="B2806" s="21" t="s">
        <v>17</v>
      </c>
      <c r="C2806" s="14">
        <v>5.4941000000000004</v>
      </c>
      <c r="D2806" s="14">
        <v>12.4054</v>
      </c>
      <c r="E2806" s="14">
        <v>12.03</v>
      </c>
      <c r="F2806" s="14">
        <v>12.65</v>
      </c>
      <c r="G2806" s="14">
        <v>13.27</v>
      </c>
      <c r="H2806" s="14">
        <v>13.92</v>
      </c>
    </row>
    <row r="2807" spans="1:8" s="27" customFormat="1" ht="15.75" x14ac:dyDescent="0.25">
      <c r="A2807" s="20">
        <v>5</v>
      </c>
      <c r="B2807" s="21" t="s">
        <v>18</v>
      </c>
      <c r="C2807" s="14">
        <v>0</v>
      </c>
      <c r="D2807" s="14">
        <v>4.9399999999999999E-2</v>
      </c>
      <c r="E2807" s="14">
        <v>0</v>
      </c>
      <c r="F2807" s="14">
        <v>0</v>
      </c>
      <c r="G2807" s="14">
        <v>0</v>
      </c>
      <c r="H2807" s="14">
        <v>0</v>
      </c>
    </row>
    <row r="2808" spans="1:8" s="27" customFormat="1" ht="31.5" x14ac:dyDescent="0.25">
      <c r="A2808" s="20">
        <v>6</v>
      </c>
      <c r="B2808" s="21" t="s">
        <v>19</v>
      </c>
      <c r="C2808" s="14">
        <v>0.57020000000000004</v>
      </c>
      <c r="D2808" s="14">
        <v>1.53</v>
      </c>
      <c r="E2808" s="14">
        <v>0</v>
      </c>
      <c r="F2808" s="14">
        <v>0</v>
      </c>
      <c r="G2808" s="14">
        <v>0</v>
      </c>
      <c r="H2808" s="14">
        <v>0</v>
      </c>
    </row>
    <row r="2809" spans="1:8" s="27" customFormat="1" ht="15.75" x14ac:dyDescent="0.25">
      <c r="A2809" s="20">
        <v>7</v>
      </c>
      <c r="B2809" s="21" t="s">
        <v>20</v>
      </c>
      <c r="C2809" s="14">
        <f t="shared" ref="C2809:G2809" si="1222">C2810+C2811+C2812</f>
        <v>43.618000000000002</v>
      </c>
      <c r="D2809" s="14">
        <f t="shared" si="1222"/>
        <v>48.913000000000004</v>
      </c>
      <c r="E2809" s="14">
        <f t="shared" si="1222"/>
        <v>41.652999999999999</v>
      </c>
      <c r="F2809" s="14">
        <f t="shared" si="1222"/>
        <v>42.170999999999999</v>
      </c>
      <c r="G2809" s="14">
        <f t="shared" si="1222"/>
        <v>42.581000000000003</v>
      </c>
      <c r="H2809" s="14">
        <f t="shared" ref="H2809" si="1223">H2810+H2811+H2812</f>
        <v>43.174999999999997</v>
      </c>
    </row>
    <row r="2810" spans="1:8" s="27" customFormat="1" ht="15.75" x14ac:dyDescent="0.25">
      <c r="A2810" s="20">
        <v>8</v>
      </c>
      <c r="B2810" s="21" t="s">
        <v>21</v>
      </c>
      <c r="C2810" s="14">
        <v>43.152000000000001</v>
      </c>
      <c r="D2810" s="14">
        <v>46.771000000000001</v>
      </c>
      <c r="E2810" s="14">
        <v>41.652999999999999</v>
      </c>
      <c r="F2810" s="14">
        <v>42.170999999999999</v>
      </c>
      <c r="G2810" s="14">
        <v>42.581000000000003</v>
      </c>
      <c r="H2810" s="14">
        <v>43.174999999999997</v>
      </c>
    </row>
    <row r="2811" spans="1:8" s="27" customFormat="1" ht="15.75" x14ac:dyDescent="0.25">
      <c r="A2811" s="20">
        <v>9</v>
      </c>
      <c r="B2811" s="21" t="s">
        <v>22</v>
      </c>
      <c r="C2811" s="14">
        <v>0.46600000000000003</v>
      </c>
      <c r="D2811" s="14">
        <v>2.1419999999999999</v>
      </c>
      <c r="E2811" s="14">
        <v>0</v>
      </c>
      <c r="F2811" s="14"/>
      <c r="G2811" s="14"/>
      <c r="H2811" s="14"/>
    </row>
    <row r="2812" spans="1:8" s="27" customFormat="1" ht="31.5" x14ac:dyDescent="0.25">
      <c r="A2812" s="20">
        <v>10</v>
      </c>
      <c r="B2812" s="21" t="s">
        <v>23</v>
      </c>
      <c r="C2812" s="14"/>
      <c r="D2812" s="14"/>
      <c r="E2812" s="14"/>
      <c r="F2812" s="14"/>
      <c r="G2812" s="14"/>
      <c r="H2812" s="14"/>
    </row>
    <row r="2813" spans="1:8" s="27" customFormat="1" ht="31.5" x14ac:dyDescent="0.25">
      <c r="A2813" s="20">
        <v>11</v>
      </c>
      <c r="B2813" s="21" t="s">
        <v>24</v>
      </c>
      <c r="C2813" s="14"/>
      <c r="D2813" s="14"/>
      <c r="E2813" s="14"/>
      <c r="F2813" s="14"/>
      <c r="G2813" s="14"/>
      <c r="H2813" s="14"/>
    </row>
    <row r="2814" spans="1:8" s="27" customFormat="1" ht="47.25" x14ac:dyDescent="0.25">
      <c r="A2814" s="20">
        <v>12</v>
      </c>
      <c r="B2814" s="21" t="s">
        <v>25</v>
      </c>
      <c r="C2814" s="14"/>
      <c r="D2814" s="14"/>
      <c r="E2814" s="14"/>
      <c r="F2814" s="14"/>
      <c r="G2814" s="14"/>
      <c r="H2814" s="14"/>
    </row>
    <row r="2815" spans="1:8" s="27" customFormat="1" ht="15.75" x14ac:dyDescent="0.25">
      <c r="A2815" s="20">
        <v>13</v>
      </c>
      <c r="B2815" s="21" t="s">
        <v>26</v>
      </c>
      <c r="C2815" s="14">
        <v>47.222999999999999</v>
      </c>
      <c r="D2815" s="14">
        <v>56.400799999999997</v>
      </c>
      <c r="E2815" s="14">
        <v>53.683</v>
      </c>
      <c r="F2815" s="14">
        <v>54.820999999999998</v>
      </c>
      <c r="G2815" s="14">
        <v>55.850999999999999</v>
      </c>
      <c r="H2815" s="14">
        <v>57.094999999999999</v>
      </c>
    </row>
    <row r="2816" spans="1:8" s="27" customFormat="1" ht="15.75" x14ac:dyDescent="0.25">
      <c r="A2816" s="20">
        <v>14</v>
      </c>
      <c r="B2816" s="21" t="s">
        <v>16</v>
      </c>
      <c r="C2816" s="14">
        <v>0</v>
      </c>
      <c r="D2816" s="14">
        <f>D2815/C2815*100</f>
        <v>119.43502107024119</v>
      </c>
      <c r="E2816" s="14">
        <f>E2815/D2815*100</f>
        <v>95.181274024481937</v>
      </c>
      <c r="F2816" s="14">
        <f>F2815/E2815*100</f>
        <v>102.11985172214668</v>
      </c>
      <c r="G2816" s="14">
        <f>G2815/F2815*100</f>
        <v>101.87884204957953</v>
      </c>
      <c r="H2816" s="14">
        <f>H2815/G2815*100</f>
        <v>102.22735492650085</v>
      </c>
    </row>
    <row r="2817" spans="1:8" s="27" customFormat="1" ht="31.5" x14ac:dyDescent="0.25">
      <c r="A2817" s="37"/>
      <c r="B2817" s="38" t="s">
        <v>189</v>
      </c>
      <c r="C2817" s="14"/>
      <c r="D2817" s="14"/>
      <c r="E2817" s="14"/>
      <c r="F2817" s="14"/>
      <c r="G2817" s="14"/>
      <c r="H2817" s="14"/>
    </row>
    <row r="2818" spans="1:8" s="27" customFormat="1" ht="15.75" x14ac:dyDescent="0.25">
      <c r="A2818" s="20">
        <v>1</v>
      </c>
      <c r="B2818" s="21" t="s">
        <v>13</v>
      </c>
      <c r="C2818" s="14">
        <f t="shared" ref="C2818:G2818" si="1224">C2819+C2824</f>
        <v>170.685</v>
      </c>
      <c r="D2818" s="14">
        <f t="shared" si="1224"/>
        <v>226.65479999999999</v>
      </c>
      <c r="E2818" s="14">
        <f t="shared" si="1224"/>
        <v>116.389</v>
      </c>
      <c r="F2818" s="14">
        <f t="shared" si="1224"/>
        <v>119.05500000000001</v>
      </c>
      <c r="G2818" s="14">
        <f t="shared" si="1224"/>
        <v>121.526</v>
      </c>
      <c r="H2818" s="14">
        <f t="shared" ref="H2818" si="1225">H2819+H2824</f>
        <v>124.985</v>
      </c>
    </row>
    <row r="2819" spans="1:8" s="27" customFormat="1" ht="15.75" x14ac:dyDescent="0.25">
      <c r="A2819" s="20">
        <v>2</v>
      </c>
      <c r="B2819" s="21" t="s">
        <v>15</v>
      </c>
      <c r="C2819" s="14">
        <f t="shared" ref="C2819:G2819" si="1226">C2821+C2822+C2823</f>
        <v>65.849000000000004</v>
      </c>
      <c r="D2819" s="14">
        <f t="shared" si="1226"/>
        <v>107.27879999999999</v>
      </c>
      <c r="E2819" s="14">
        <f t="shared" si="1226"/>
        <v>116.389</v>
      </c>
      <c r="F2819" s="14">
        <f t="shared" si="1226"/>
        <v>119.05500000000001</v>
      </c>
      <c r="G2819" s="14">
        <f t="shared" si="1226"/>
        <v>121.526</v>
      </c>
      <c r="H2819" s="14">
        <f t="shared" ref="H2819" si="1227">H2821+H2822+H2823</f>
        <v>124.985</v>
      </c>
    </row>
    <row r="2820" spans="1:8" s="27" customFormat="1" ht="15.75" x14ac:dyDescent="0.25">
      <c r="A2820" s="20">
        <v>3</v>
      </c>
      <c r="B2820" s="21" t="s">
        <v>16</v>
      </c>
      <c r="C2820" s="14">
        <v>0</v>
      </c>
      <c r="D2820" s="14">
        <f>D2819/C2819*100</f>
        <v>162.91636926908529</v>
      </c>
      <c r="E2820" s="14">
        <f>E2819/D2819*100</f>
        <v>108.49207858402592</v>
      </c>
      <c r="F2820" s="14">
        <f>F2819/E2819*100</f>
        <v>102.29059447198618</v>
      </c>
      <c r="G2820" s="14">
        <f>G2819/F2819*100</f>
        <v>102.07551131829827</v>
      </c>
      <c r="H2820" s="14">
        <f>H2819/G2819*100</f>
        <v>102.84630449451146</v>
      </c>
    </row>
    <row r="2821" spans="1:8" s="27" customFormat="1" ht="15.75" x14ac:dyDescent="0.25">
      <c r="A2821" s="20">
        <v>4</v>
      </c>
      <c r="B2821" s="21" t="s">
        <v>17</v>
      </c>
      <c r="C2821" s="14">
        <v>65.754099999999994</v>
      </c>
      <c r="D2821" s="14">
        <v>104.9336</v>
      </c>
      <c r="E2821" s="14">
        <v>116.389</v>
      </c>
      <c r="F2821" s="14">
        <v>119.05500000000001</v>
      </c>
      <c r="G2821" s="14">
        <v>121.526</v>
      </c>
      <c r="H2821" s="14">
        <v>124.985</v>
      </c>
    </row>
    <row r="2822" spans="1:8" s="27" customFormat="1" ht="15.75" x14ac:dyDescent="0.25">
      <c r="A2822" s="20">
        <v>5</v>
      </c>
      <c r="B2822" s="21" t="s">
        <v>18</v>
      </c>
      <c r="C2822" s="14">
        <v>9.2200000000000004E-2</v>
      </c>
      <c r="D2822" s="14">
        <v>2.3106</v>
      </c>
      <c r="E2822" s="14">
        <v>0</v>
      </c>
      <c r="F2822" s="14">
        <v>0</v>
      </c>
      <c r="G2822" s="14">
        <v>0</v>
      </c>
      <c r="H2822" s="14">
        <v>0</v>
      </c>
    </row>
    <row r="2823" spans="1:8" s="27" customFormat="1" ht="31.5" x14ac:dyDescent="0.25">
      <c r="A2823" s="20">
        <v>6</v>
      </c>
      <c r="B2823" s="21" t="s">
        <v>19</v>
      </c>
      <c r="C2823" s="14">
        <v>2.7000000000000001E-3</v>
      </c>
      <c r="D2823" s="14">
        <v>3.4599999999999999E-2</v>
      </c>
      <c r="E2823" s="14">
        <v>0</v>
      </c>
      <c r="F2823" s="14">
        <v>0</v>
      </c>
      <c r="G2823" s="14">
        <v>0</v>
      </c>
      <c r="H2823" s="14">
        <v>0</v>
      </c>
    </row>
    <row r="2824" spans="1:8" s="27" customFormat="1" ht="15.75" x14ac:dyDescent="0.25">
      <c r="A2824" s="20">
        <v>7</v>
      </c>
      <c r="B2824" s="21" t="s">
        <v>20</v>
      </c>
      <c r="C2824" s="14">
        <f t="shared" ref="C2824:G2824" si="1228">C2825+C2826+C2827</f>
        <v>104.836</v>
      </c>
      <c r="D2824" s="14">
        <f t="shared" si="1228"/>
        <v>119.376</v>
      </c>
      <c r="E2824" s="14">
        <f t="shared" si="1228"/>
        <v>0</v>
      </c>
      <c r="F2824" s="14">
        <f t="shared" si="1228"/>
        <v>0</v>
      </c>
      <c r="G2824" s="14">
        <f t="shared" si="1228"/>
        <v>0</v>
      </c>
      <c r="H2824" s="14">
        <f t="shared" ref="H2824" si="1229">H2825+H2826+H2827</f>
        <v>0</v>
      </c>
    </row>
    <row r="2825" spans="1:8" s="27" customFormat="1" ht="15.75" x14ac:dyDescent="0.25">
      <c r="A2825" s="20">
        <v>8</v>
      </c>
      <c r="B2825" s="21" t="s">
        <v>21</v>
      </c>
      <c r="C2825" s="14">
        <v>66.138999999999996</v>
      </c>
      <c r="D2825" s="14">
        <v>55.209000000000003</v>
      </c>
      <c r="E2825" s="14">
        <v>0</v>
      </c>
      <c r="F2825" s="14">
        <v>0</v>
      </c>
      <c r="G2825" s="14">
        <v>0</v>
      </c>
      <c r="H2825" s="14">
        <v>0</v>
      </c>
    </row>
    <row r="2826" spans="1:8" s="27" customFormat="1" ht="15.75" x14ac:dyDescent="0.25">
      <c r="A2826" s="20">
        <v>9</v>
      </c>
      <c r="B2826" s="21" t="s">
        <v>22</v>
      </c>
      <c r="C2826" s="14">
        <v>38.697000000000003</v>
      </c>
      <c r="D2826" s="14">
        <v>64.167000000000002</v>
      </c>
      <c r="E2826" s="14">
        <v>0</v>
      </c>
      <c r="F2826" s="14"/>
      <c r="G2826" s="14"/>
      <c r="H2826" s="14"/>
    </row>
    <row r="2827" spans="1:8" s="27" customFormat="1" ht="31.5" x14ac:dyDescent="0.25">
      <c r="A2827" s="20">
        <v>10</v>
      </c>
      <c r="B2827" s="21" t="s">
        <v>23</v>
      </c>
      <c r="C2827" s="14"/>
      <c r="D2827" s="14"/>
      <c r="E2827" s="14"/>
      <c r="F2827" s="14"/>
      <c r="G2827" s="14"/>
      <c r="H2827" s="14"/>
    </row>
    <row r="2828" spans="1:8" s="27" customFormat="1" ht="31.5" x14ac:dyDescent="0.25">
      <c r="A2828" s="20">
        <v>11</v>
      </c>
      <c r="B2828" s="21" t="s">
        <v>24</v>
      </c>
      <c r="C2828" s="14"/>
      <c r="D2828" s="14"/>
      <c r="E2828" s="14"/>
      <c r="F2828" s="14"/>
      <c r="G2828" s="14"/>
      <c r="H2828" s="14"/>
    </row>
    <row r="2829" spans="1:8" s="27" customFormat="1" ht="47.25" x14ac:dyDescent="0.25">
      <c r="A2829" s="20">
        <v>12</v>
      </c>
      <c r="B2829" s="21" t="s">
        <v>25</v>
      </c>
      <c r="C2829" s="14"/>
      <c r="D2829" s="14"/>
      <c r="E2829" s="14"/>
      <c r="F2829" s="14"/>
      <c r="G2829" s="14"/>
      <c r="H2829" s="14"/>
    </row>
    <row r="2830" spans="1:8" s="27" customFormat="1" ht="15.75" x14ac:dyDescent="0.25">
      <c r="A2830" s="20">
        <v>13</v>
      </c>
      <c r="B2830" s="21" t="s">
        <v>26</v>
      </c>
      <c r="C2830" s="14">
        <v>156.02459999999999</v>
      </c>
      <c r="D2830" s="14">
        <v>222.18940000000001</v>
      </c>
      <c r="E2830" s="14">
        <v>116.389</v>
      </c>
      <c r="F2830" s="14">
        <v>119.05500000000001</v>
      </c>
      <c r="G2830" s="14">
        <v>121.526</v>
      </c>
      <c r="H2830" s="14">
        <v>124.985</v>
      </c>
    </row>
    <row r="2831" spans="1:8" s="27" customFormat="1" ht="15.75" x14ac:dyDescent="0.25">
      <c r="A2831" s="20">
        <v>14</v>
      </c>
      <c r="B2831" s="21" t="s">
        <v>16</v>
      </c>
      <c r="C2831" s="14">
        <v>0</v>
      </c>
      <c r="D2831" s="14">
        <f>D2830/C2830*100</f>
        <v>142.40664613144338</v>
      </c>
      <c r="E2831" s="14">
        <f>E2830/D2830*100</f>
        <v>52.382786937630691</v>
      </c>
      <c r="F2831" s="14">
        <f>F2830/E2830*100</f>
        <v>102.29059447198618</v>
      </c>
      <c r="G2831" s="14">
        <f>G2830/F2830*100</f>
        <v>102.07551131829827</v>
      </c>
      <c r="H2831" s="14">
        <f>H2830/G2830*100</f>
        <v>102.84630449451146</v>
      </c>
    </row>
    <row r="2832" spans="1:8" s="27" customFormat="1" ht="15.75" x14ac:dyDescent="0.25">
      <c r="A2832" s="35"/>
      <c r="B2832" s="35" t="s">
        <v>44</v>
      </c>
      <c r="C2832" s="14"/>
      <c r="D2832" s="14"/>
      <c r="E2832" s="14"/>
      <c r="F2832" s="14"/>
      <c r="G2832" s="14"/>
      <c r="H2832" s="14"/>
    </row>
    <row r="2833" spans="1:8" s="27" customFormat="1" ht="15.75" x14ac:dyDescent="0.25">
      <c r="A2833" s="36"/>
      <c r="B2833" s="37" t="s">
        <v>190</v>
      </c>
      <c r="C2833" s="14"/>
      <c r="D2833" s="14"/>
      <c r="E2833" s="14"/>
      <c r="F2833" s="14"/>
      <c r="G2833" s="14"/>
      <c r="H2833" s="14"/>
    </row>
    <row r="2834" spans="1:8" s="27" customFormat="1" ht="15.75" x14ac:dyDescent="0.25">
      <c r="A2834" s="20">
        <v>1</v>
      </c>
      <c r="B2834" s="21" t="s">
        <v>13</v>
      </c>
      <c r="C2834" s="14">
        <f t="shared" ref="C2834:G2834" si="1230">C2835+C2840</f>
        <v>3422.384</v>
      </c>
      <c r="D2834" s="14">
        <f t="shared" si="1230"/>
        <v>3148.90263633</v>
      </c>
      <c r="E2834" s="14">
        <f t="shared" si="1230"/>
        <v>1064.175</v>
      </c>
      <c r="F2834" s="14">
        <f t="shared" si="1230"/>
        <v>1340.0255000000002</v>
      </c>
      <c r="G2834" s="14">
        <f t="shared" si="1230"/>
        <v>1420.4270299999998</v>
      </c>
      <c r="H2834" s="14">
        <f t="shared" ref="H2834" si="1231">H2835+H2840</f>
        <v>1491.4483815000001</v>
      </c>
    </row>
    <row r="2835" spans="1:8" s="27" customFormat="1" ht="15.75" x14ac:dyDescent="0.25">
      <c r="A2835" s="20">
        <v>2</v>
      </c>
      <c r="B2835" s="21" t="s">
        <v>15</v>
      </c>
      <c r="C2835" s="14">
        <f t="shared" ref="C2835:G2835" si="1232">C2837+C2838+C2839</f>
        <v>702.70899999999995</v>
      </c>
      <c r="D2835" s="14">
        <f t="shared" si="1232"/>
        <v>1283.2208833300001</v>
      </c>
      <c r="E2835" s="14">
        <f t="shared" si="1232"/>
        <v>1050.954</v>
      </c>
      <c r="F2835" s="14">
        <f t="shared" si="1232"/>
        <v>1340.0255000000002</v>
      </c>
      <c r="G2835" s="14">
        <f t="shared" si="1232"/>
        <v>1420.4270299999998</v>
      </c>
      <c r="H2835" s="14">
        <f t="shared" ref="H2835" si="1233">H2837+H2838+H2839</f>
        <v>1491.4483815000001</v>
      </c>
    </row>
    <row r="2836" spans="1:8" s="27" customFormat="1" ht="15.75" x14ac:dyDescent="0.25">
      <c r="A2836" s="20">
        <v>3</v>
      </c>
      <c r="B2836" s="21" t="s">
        <v>16</v>
      </c>
      <c r="C2836" s="14">
        <v>0</v>
      </c>
      <c r="D2836" s="14">
        <f>D2835/C2835*100</f>
        <v>182.61056615611869</v>
      </c>
      <c r="E2836" s="14">
        <f>E2835/D2835*100</f>
        <v>81.899695808623378</v>
      </c>
      <c r="F2836" s="14">
        <f>F2835/E2835*100</f>
        <v>127.50562821969376</v>
      </c>
      <c r="G2836" s="14">
        <f>G2835/F2835*100</f>
        <v>105.99999999999999</v>
      </c>
      <c r="H2836" s="14">
        <f>H2835/G2835*100</f>
        <v>105.00000000000003</v>
      </c>
    </row>
    <row r="2837" spans="1:8" s="27" customFormat="1" ht="15.75" x14ac:dyDescent="0.25">
      <c r="A2837" s="20">
        <v>4</v>
      </c>
      <c r="B2837" s="21" t="s">
        <v>17</v>
      </c>
      <c r="C2837" s="14">
        <v>628.84100000000001</v>
      </c>
      <c r="D2837" s="14">
        <v>777.88892171999998</v>
      </c>
      <c r="E2837" s="14">
        <v>726.11</v>
      </c>
      <c r="F2837" s="14">
        <v>769.67660000000001</v>
      </c>
      <c r="G2837" s="14">
        <v>815.85719600000004</v>
      </c>
      <c r="H2837" s="14">
        <v>856.65005580000002</v>
      </c>
    </row>
    <row r="2838" spans="1:8" s="27" customFormat="1" ht="15.75" x14ac:dyDescent="0.25">
      <c r="A2838" s="20">
        <v>5</v>
      </c>
      <c r="B2838" s="21" t="s">
        <v>18</v>
      </c>
      <c r="C2838" s="14">
        <v>0.67</v>
      </c>
      <c r="D2838" s="14">
        <v>4.2371736100000001</v>
      </c>
      <c r="E2838" s="14">
        <v>5.5E-2</v>
      </c>
      <c r="F2838" s="14">
        <v>5.8299999999999998E-2</v>
      </c>
      <c r="G2838" s="14">
        <v>6.1797999999999999E-2</v>
      </c>
      <c r="H2838" s="14">
        <v>6.4887899999999998E-2</v>
      </c>
    </row>
    <row r="2839" spans="1:8" s="27" customFormat="1" ht="31.5" x14ac:dyDescent="0.25">
      <c r="A2839" s="20">
        <v>6</v>
      </c>
      <c r="B2839" s="21" t="s">
        <v>19</v>
      </c>
      <c r="C2839" s="14">
        <v>73.197999999999993</v>
      </c>
      <c r="D2839" s="14">
        <v>501.09478799999999</v>
      </c>
      <c r="E2839" s="14">
        <v>324.78899999999999</v>
      </c>
      <c r="F2839" s="14">
        <v>570.29060000000004</v>
      </c>
      <c r="G2839" s="14">
        <v>604.50803599999995</v>
      </c>
      <c r="H2839" s="14">
        <v>634.73343780000005</v>
      </c>
    </row>
    <row r="2840" spans="1:8" s="27" customFormat="1" ht="15.75" x14ac:dyDescent="0.25">
      <c r="A2840" s="20">
        <v>7</v>
      </c>
      <c r="B2840" s="21" t="s">
        <v>20</v>
      </c>
      <c r="C2840" s="14">
        <f t="shared" ref="C2840:G2840" si="1234">C2841+C2842+C2843</f>
        <v>2719.6750000000002</v>
      </c>
      <c r="D2840" s="14">
        <f t="shared" si="1234"/>
        <v>1865.6817530000001</v>
      </c>
      <c r="E2840" s="14">
        <f t="shared" si="1234"/>
        <v>13.221</v>
      </c>
      <c r="F2840" s="14">
        <f t="shared" si="1234"/>
        <v>0</v>
      </c>
      <c r="G2840" s="14">
        <f t="shared" si="1234"/>
        <v>0</v>
      </c>
      <c r="H2840" s="14">
        <f t="shared" ref="H2840" si="1235">H2841+H2842+H2843</f>
        <v>0</v>
      </c>
    </row>
    <row r="2841" spans="1:8" s="27" customFormat="1" ht="15.75" x14ac:dyDescent="0.25">
      <c r="A2841" s="20">
        <v>8</v>
      </c>
      <c r="B2841" s="21" t="s">
        <v>21</v>
      </c>
      <c r="C2841" s="14">
        <v>238.22200000000001</v>
      </c>
      <c r="D2841" s="14">
        <v>0</v>
      </c>
      <c r="E2841" s="14">
        <v>13.221</v>
      </c>
      <c r="F2841" s="14">
        <v>0</v>
      </c>
      <c r="G2841" s="14">
        <v>0</v>
      </c>
      <c r="H2841" s="14">
        <v>0</v>
      </c>
    </row>
    <row r="2842" spans="1:8" s="27" customFormat="1" ht="15.75" x14ac:dyDescent="0.25">
      <c r="A2842" s="20">
        <v>9</v>
      </c>
      <c r="B2842" s="21" t="s">
        <v>22</v>
      </c>
      <c r="C2842" s="14">
        <v>1838.7670000000001</v>
      </c>
      <c r="D2842" s="14">
        <v>1833.221753</v>
      </c>
      <c r="E2842" s="14">
        <v>0</v>
      </c>
      <c r="F2842" s="14"/>
      <c r="G2842" s="14"/>
      <c r="H2842" s="14"/>
    </row>
    <row r="2843" spans="1:8" s="27" customFormat="1" ht="31.5" x14ac:dyDescent="0.25">
      <c r="A2843" s="20">
        <v>10</v>
      </c>
      <c r="B2843" s="21" t="s">
        <v>23</v>
      </c>
      <c r="C2843" s="14">
        <v>642.68600000000004</v>
      </c>
      <c r="D2843" s="14">
        <v>32.46</v>
      </c>
      <c r="E2843" s="14">
        <v>0</v>
      </c>
      <c r="F2843" s="14"/>
      <c r="G2843" s="14"/>
      <c r="H2843" s="14"/>
    </row>
    <row r="2844" spans="1:8" s="27" customFormat="1" ht="31.5" x14ac:dyDescent="0.25">
      <c r="A2844" s="20">
        <v>11</v>
      </c>
      <c r="B2844" s="21" t="s">
        <v>24</v>
      </c>
      <c r="C2844" s="14"/>
      <c r="D2844" s="14"/>
      <c r="E2844" s="14"/>
      <c r="F2844" s="14"/>
      <c r="G2844" s="14"/>
      <c r="H2844" s="14"/>
    </row>
    <row r="2845" spans="1:8" s="27" customFormat="1" ht="47.25" x14ac:dyDescent="0.25">
      <c r="A2845" s="20">
        <v>12</v>
      </c>
      <c r="B2845" s="21" t="s">
        <v>25</v>
      </c>
      <c r="C2845" s="14"/>
      <c r="D2845" s="14"/>
      <c r="E2845" s="14"/>
      <c r="F2845" s="14"/>
      <c r="G2845" s="14"/>
      <c r="H2845" s="14"/>
    </row>
    <row r="2846" spans="1:8" s="27" customFormat="1" ht="15.75" x14ac:dyDescent="0.25">
      <c r="A2846" s="20">
        <v>13</v>
      </c>
      <c r="B2846" s="21" t="s">
        <v>26</v>
      </c>
      <c r="C2846" s="14">
        <v>3418.1544246499998</v>
      </c>
      <c r="D2846" s="14">
        <v>3182.8795731599998</v>
      </c>
      <c r="E2846" s="14">
        <v>1064.175</v>
      </c>
      <c r="F2846" s="14">
        <v>1340.0255</v>
      </c>
      <c r="G2846" s="14">
        <v>1420.4270300000001</v>
      </c>
      <c r="H2846" s="14">
        <v>1491.4483815000001</v>
      </c>
    </row>
    <row r="2847" spans="1:8" s="27" customFormat="1" ht="15.75" x14ac:dyDescent="0.25">
      <c r="A2847" s="20">
        <v>14</v>
      </c>
      <c r="B2847" s="21" t="s">
        <v>16</v>
      </c>
      <c r="C2847" s="14">
        <v>0</v>
      </c>
      <c r="D2847" s="14">
        <f>D2846/C2846*100</f>
        <v>93.116903970361406</v>
      </c>
      <c r="E2847" s="14">
        <f>E2846/D2846*100</f>
        <v>33.434346965992013</v>
      </c>
      <c r="F2847" s="14">
        <f>F2846/E2846*100</f>
        <v>125.92153546174268</v>
      </c>
      <c r="G2847" s="14">
        <f>G2846/F2846*100</f>
        <v>106</v>
      </c>
      <c r="H2847" s="14">
        <f>H2846/G2846*100</f>
        <v>105</v>
      </c>
    </row>
    <row r="2848" spans="1:8" s="27" customFormat="1" ht="15.75" x14ac:dyDescent="0.25">
      <c r="A2848" s="36"/>
      <c r="B2848" s="37" t="s">
        <v>191</v>
      </c>
      <c r="C2848" s="14"/>
      <c r="D2848" s="14"/>
      <c r="E2848" s="14"/>
      <c r="F2848" s="14"/>
      <c r="G2848" s="14"/>
      <c r="H2848" s="14"/>
    </row>
    <row r="2849" spans="1:8" s="27" customFormat="1" ht="15.75" x14ac:dyDescent="0.25">
      <c r="A2849" s="20">
        <v>1</v>
      </c>
      <c r="B2849" s="21" t="s">
        <v>13</v>
      </c>
      <c r="C2849" s="14">
        <f t="shared" ref="C2849:G2849" si="1236">C2850+C2855</f>
        <v>659.44</v>
      </c>
      <c r="D2849" s="14">
        <f t="shared" si="1236"/>
        <v>394.30716338000002</v>
      </c>
      <c r="E2849" s="14">
        <f t="shared" si="1236"/>
        <v>236.71199999999999</v>
      </c>
      <c r="F2849" s="14">
        <f t="shared" si="1236"/>
        <v>239.47657799999999</v>
      </c>
      <c r="G2849" s="14">
        <f t="shared" si="1236"/>
        <v>253.84517268000002</v>
      </c>
      <c r="H2849" s="14">
        <f t="shared" ref="H2849" si="1237">H2850+H2855</f>
        <v>266.537431314</v>
      </c>
    </row>
    <row r="2850" spans="1:8" s="27" customFormat="1" ht="15.75" x14ac:dyDescent="0.25">
      <c r="A2850" s="20">
        <v>2</v>
      </c>
      <c r="B2850" s="21" t="s">
        <v>15</v>
      </c>
      <c r="C2850" s="14">
        <f t="shared" ref="C2850:G2850" si="1238">C2852+C2853+C2854</f>
        <v>58.613</v>
      </c>
      <c r="D2850" s="14">
        <f t="shared" si="1238"/>
        <v>79.478163379999998</v>
      </c>
      <c r="E2850" s="14">
        <f t="shared" si="1238"/>
        <v>64.362000000000009</v>
      </c>
      <c r="F2850" s="14">
        <f t="shared" si="1238"/>
        <v>68.223826000000003</v>
      </c>
      <c r="G2850" s="14">
        <f t="shared" si="1238"/>
        <v>72.317255559999992</v>
      </c>
      <c r="H2850" s="14">
        <f t="shared" ref="H2850" si="1239">H2852+H2853+H2854</f>
        <v>75.933118338</v>
      </c>
    </row>
    <row r="2851" spans="1:8" s="27" customFormat="1" ht="15.75" x14ac:dyDescent="0.25">
      <c r="A2851" s="20">
        <v>3</v>
      </c>
      <c r="B2851" s="21" t="s">
        <v>16</v>
      </c>
      <c r="C2851" s="14">
        <v>0</v>
      </c>
      <c r="D2851" s="14">
        <f>D2850/C2850*100</f>
        <v>135.5981836452664</v>
      </c>
      <c r="E2851" s="14">
        <f>E2850/D2850*100</f>
        <v>80.980733905831741</v>
      </c>
      <c r="F2851" s="14">
        <f>F2850/E2850*100</f>
        <v>106.00016469345263</v>
      </c>
      <c r="G2851" s="14">
        <f>G2850/F2850*100</f>
        <v>105.99999999999999</v>
      </c>
      <c r="H2851" s="14">
        <f>H2850/G2850*100</f>
        <v>105</v>
      </c>
    </row>
    <row r="2852" spans="1:8" s="27" customFormat="1" ht="15.75" x14ac:dyDescent="0.25">
      <c r="A2852" s="20">
        <v>4</v>
      </c>
      <c r="B2852" s="21" t="s">
        <v>17</v>
      </c>
      <c r="C2852" s="14">
        <v>48.454000000000001</v>
      </c>
      <c r="D2852" s="14">
        <v>52.123169820000001</v>
      </c>
      <c r="E2852" s="14">
        <v>54.572000000000003</v>
      </c>
      <c r="F2852" s="14">
        <v>57.846426000000001</v>
      </c>
      <c r="G2852" s="14">
        <v>61.317211559999997</v>
      </c>
      <c r="H2852" s="14">
        <v>64.383072138000003</v>
      </c>
    </row>
    <row r="2853" spans="1:8" s="27" customFormat="1" ht="15.75" x14ac:dyDescent="0.25">
      <c r="A2853" s="20">
        <v>5</v>
      </c>
      <c r="B2853" s="21" t="s">
        <v>18</v>
      </c>
      <c r="C2853" s="14">
        <v>1.2390000000000001</v>
      </c>
      <c r="D2853" s="14">
        <v>1.64030426</v>
      </c>
      <c r="E2853" s="14">
        <v>0.99</v>
      </c>
      <c r="F2853" s="14">
        <v>1.0494000000000001</v>
      </c>
      <c r="G2853" s="14">
        <v>1.1123639999999999</v>
      </c>
      <c r="H2853" s="14">
        <v>1.1679822</v>
      </c>
    </row>
    <row r="2854" spans="1:8" s="27" customFormat="1" ht="31.5" x14ac:dyDescent="0.25">
      <c r="A2854" s="20">
        <v>6</v>
      </c>
      <c r="B2854" s="21" t="s">
        <v>19</v>
      </c>
      <c r="C2854" s="14">
        <v>8.92</v>
      </c>
      <c r="D2854" s="14">
        <v>25.7146893</v>
      </c>
      <c r="E2854" s="14">
        <v>8.8000000000000007</v>
      </c>
      <c r="F2854" s="14">
        <v>9.3279999999999994</v>
      </c>
      <c r="G2854" s="14">
        <v>9.8876799999999996</v>
      </c>
      <c r="H2854" s="14">
        <v>10.382064</v>
      </c>
    </row>
    <row r="2855" spans="1:8" s="27" customFormat="1" ht="15.75" x14ac:dyDescent="0.25">
      <c r="A2855" s="20">
        <v>7</v>
      </c>
      <c r="B2855" s="21" t="s">
        <v>20</v>
      </c>
      <c r="C2855" s="14">
        <f t="shared" ref="C2855:G2855" si="1240">C2856+C2857+C2858</f>
        <v>600.827</v>
      </c>
      <c r="D2855" s="14">
        <f t="shared" si="1240"/>
        <v>314.82900000000001</v>
      </c>
      <c r="E2855" s="14">
        <f t="shared" si="1240"/>
        <v>172.35</v>
      </c>
      <c r="F2855" s="14">
        <f t="shared" si="1240"/>
        <v>171.25275199999999</v>
      </c>
      <c r="G2855" s="14">
        <f t="shared" si="1240"/>
        <v>181.52791712000001</v>
      </c>
      <c r="H2855" s="14">
        <f t="shared" ref="H2855" si="1241">H2856+H2857+H2858</f>
        <v>190.60431297599999</v>
      </c>
    </row>
    <row r="2856" spans="1:8" s="27" customFormat="1" ht="15.75" x14ac:dyDescent="0.25">
      <c r="A2856" s="20">
        <v>8</v>
      </c>
      <c r="B2856" s="21" t="s">
        <v>21</v>
      </c>
      <c r="C2856" s="14">
        <v>176.37200000000001</v>
      </c>
      <c r="D2856" s="14">
        <v>146.87200000000001</v>
      </c>
      <c r="E2856" s="14">
        <v>172.35</v>
      </c>
      <c r="F2856" s="14">
        <v>171.25275199999999</v>
      </c>
      <c r="G2856" s="14">
        <v>181.52791712000001</v>
      </c>
      <c r="H2856" s="14">
        <v>190.60431297599999</v>
      </c>
    </row>
    <row r="2857" spans="1:8" s="27" customFormat="1" ht="15.75" x14ac:dyDescent="0.25">
      <c r="A2857" s="20">
        <v>9</v>
      </c>
      <c r="B2857" s="21" t="s">
        <v>22</v>
      </c>
      <c r="C2857" s="14">
        <v>424.45499999999998</v>
      </c>
      <c r="D2857" s="14">
        <v>167.95699999999999</v>
      </c>
      <c r="E2857" s="14">
        <v>0</v>
      </c>
      <c r="F2857" s="14"/>
      <c r="G2857" s="14"/>
      <c r="H2857" s="14"/>
    </row>
    <row r="2858" spans="1:8" s="27" customFormat="1" ht="31.5" x14ac:dyDescent="0.25">
      <c r="A2858" s="20">
        <v>10</v>
      </c>
      <c r="B2858" s="21" t="s">
        <v>23</v>
      </c>
      <c r="C2858" s="14"/>
      <c r="D2858" s="14"/>
      <c r="E2858" s="14"/>
      <c r="F2858" s="14"/>
      <c r="G2858" s="14"/>
      <c r="H2858" s="14"/>
    </row>
    <row r="2859" spans="1:8" s="27" customFormat="1" ht="31.5" x14ac:dyDescent="0.25">
      <c r="A2859" s="20">
        <v>11</v>
      </c>
      <c r="B2859" s="21" t="s">
        <v>24</v>
      </c>
      <c r="C2859" s="14"/>
      <c r="D2859" s="14"/>
      <c r="E2859" s="14"/>
      <c r="F2859" s="14"/>
      <c r="G2859" s="14"/>
      <c r="H2859" s="14"/>
    </row>
    <row r="2860" spans="1:8" s="27" customFormat="1" ht="47.25" x14ac:dyDescent="0.25">
      <c r="A2860" s="20">
        <v>12</v>
      </c>
      <c r="B2860" s="21" t="s">
        <v>25</v>
      </c>
      <c r="C2860" s="14"/>
      <c r="D2860" s="14"/>
      <c r="E2860" s="14"/>
      <c r="F2860" s="14"/>
      <c r="G2860" s="14"/>
      <c r="H2860" s="14"/>
    </row>
    <row r="2861" spans="1:8" s="27" customFormat="1" ht="15.75" x14ac:dyDescent="0.25">
      <c r="A2861" s="20">
        <v>13</v>
      </c>
      <c r="B2861" s="21" t="s">
        <v>26</v>
      </c>
      <c r="C2861" s="14">
        <v>665.67119464999996</v>
      </c>
      <c r="D2861" s="14">
        <v>363.47403995000002</v>
      </c>
      <c r="E2861" s="14">
        <v>236.71199999999999</v>
      </c>
      <c r="F2861" s="14">
        <v>239.47657799999999</v>
      </c>
      <c r="G2861" s="14">
        <v>253.84517267999999</v>
      </c>
      <c r="H2861" s="14">
        <v>266.537431314</v>
      </c>
    </row>
    <row r="2862" spans="1:8" s="27" customFormat="1" ht="15.75" x14ac:dyDescent="0.25">
      <c r="A2862" s="20">
        <v>14</v>
      </c>
      <c r="B2862" s="21" t="s">
        <v>16</v>
      </c>
      <c r="C2862" s="14">
        <v>0</v>
      </c>
      <c r="D2862" s="14">
        <f>D2861/C2861*100</f>
        <v>54.602639091377426</v>
      </c>
      <c r="E2862" s="14">
        <f>E2861/D2861*100</f>
        <v>65.124871100165066</v>
      </c>
      <c r="F2862" s="14">
        <f>F2861/E2861*100</f>
        <v>101.167907837372</v>
      </c>
      <c r="G2862" s="14">
        <f>G2861/F2861*100</f>
        <v>106</v>
      </c>
      <c r="H2862" s="14">
        <f>H2861/G2861*100</f>
        <v>105</v>
      </c>
    </row>
    <row r="2863" spans="1:8" s="27" customFormat="1" ht="15.75" x14ac:dyDescent="0.25">
      <c r="A2863" s="37"/>
      <c r="B2863" s="37" t="s">
        <v>192</v>
      </c>
      <c r="C2863" s="14"/>
      <c r="D2863" s="14"/>
      <c r="E2863" s="14"/>
      <c r="F2863" s="14"/>
      <c r="G2863" s="14"/>
      <c r="H2863" s="14"/>
    </row>
    <row r="2864" spans="1:8" s="27" customFormat="1" ht="15.75" x14ac:dyDescent="0.25">
      <c r="A2864" s="20">
        <v>1</v>
      </c>
      <c r="B2864" s="21" t="s">
        <v>13</v>
      </c>
      <c r="C2864" s="14">
        <f t="shared" ref="C2864:G2864" si="1242">C2865+C2870</f>
        <v>203.72805643999999</v>
      </c>
      <c r="D2864" s="14">
        <f t="shared" si="1242"/>
        <v>238.61525319</v>
      </c>
      <c r="E2864" s="14">
        <f t="shared" si="1242"/>
        <v>114.489</v>
      </c>
      <c r="F2864" s="14">
        <f t="shared" si="1242"/>
        <v>145.076052</v>
      </c>
      <c r="G2864" s="14">
        <f t="shared" si="1242"/>
        <v>153.78061511999999</v>
      </c>
      <c r="H2864" s="14">
        <f t="shared" ref="H2864" si="1243">H2865+H2870</f>
        <v>161.46964587600002</v>
      </c>
    </row>
    <row r="2865" spans="1:8" s="27" customFormat="1" ht="15.75" x14ac:dyDescent="0.25">
      <c r="A2865" s="20">
        <v>2</v>
      </c>
      <c r="B2865" s="21" t="s">
        <v>15</v>
      </c>
      <c r="C2865" s="14">
        <f t="shared" ref="C2865:G2865" si="1244">C2867+C2868+C2869</f>
        <v>26.126056440000003</v>
      </c>
      <c r="D2865" s="14">
        <f t="shared" si="1244"/>
        <v>74.966253190000003</v>
      </c>
      <c r="E2865" s="14">
        <f t="shared" si="1244"/>
        <v>45.869</v>
      </c>
      <c r="F2865" s="14">
        <f t="shared" si="1244"/>
        <v>48.621034000000002</v>
      </c>
      <c r="G2865" s="14">
        <f t="shared" si="1244"/>
        <v>51.538296039999999</v>
      </c>
      <c r="H2865" s="14">
        <f t="shared" ref="H2865" si="1245">H2867+H2868+H2869</f>
        <v>54.115210842000003</v>
      </c>
    </row>
    <row r="2866" spans="1:8" s="27" customFormat="1" ht="15.75" x14ac:dyDescent="0.25">
      <c r="A2866" s="20">
        <v>3</v>
      </c>
      <c r="B2866" s="21" t="s">
        <v>16</v>
      </c>
      <c r="C2866" s="14">
        <v>0</v>
      </c>
      <c r="D2866" s="14">
        <f>D2865/C2865*100</f>
        <v>286.94056204833032</v>
      </c>
      <c r="E2866" s="14">
        <f>E2865/D2865*100</f>
        <v>61.186197853247684</v>
      </c>
      <c r="F2866" s="14">
        <f>F2865/E2865*100</f>
        <v>105.99976890710504</v>
      </c>
      <c r="G2866" s="14">
        <f>G2865/F2865*100</f>
        <v>105.99999999999999</v>
      </c>
      <c r="H2866" s="14">
        <f>H2865/G2865*100</f>
        <v>105</v>
      </c>
    </row>
    <row r="2867" spans="1:8" s="27" customFormat="1" ht="15.75" x14ac:dyDescent="0.25">
      <c r="A2867" s="20">
        <v>4</v>
      </c>
      <c r="B2867" s="21" t="s">
        <v>17</v>
      </c>
      <c r="C2867" s="14">
        <v>25.225000000000001</v>
      </c>
      <c r="D2867" s="14">
        <v>61.849729189999998</v>
      </c>
      <c r="E2867" s="14">
        <v>45.869</v>
      </c>
      <c r="F2867" s="14">
        <v>48.621034000000002</v>
      </c>
      <c r="G2867" s="14">
        <v>51.538296039999999</v>
      </c>
      <c r="H2867" s="14">
        <v>54.115210842000003</v>
      </c>
    </row>
    <row r="2868" spans="1:8" s="27" customFormat="1" ht="15.75" x14ac:dyDescent="0.25">
      <c r="A2868" s="20">
        <v>5</v>
      </c>
      <c r="B2868" s="21" t="s">
        <v>18</v>
      </c>
      <c r="C2868" s="14">
        <v>0.90105643999999996</v>
      </c>
      <c r="D2868" s="14">
        <v>1.457616</v>
      </c>
      <c r="E2868" s="14"/>
      <c r="F2868" s="14"/>
      <c r="G2868" s="14"/>
      <c r="H2868" s="14"/>
    </row>
    <row r="2869" spans="1:8" s="27" customFormat="1" ht="31.5" x14ac:dyDescent="0.25">
      <c r="A2869" s="20">
        <v>6</v>
      </c>
      <c r="B2869" s="21" t="s">
        <v>19</v>
      </c>
      <c r="C2869" s="14"/>
      <c r="D2869" s="14">
        <v>11.658908</v>
      </c>
      <c r="E2869" s="14"/>
      <c r="F2869" s="14"/>
      <c r="G2869" s="14"/>
      <c r="H2869" s="14"/>
    </row>
    <row r="2870" spans="1:8" s="27" customFormat="1" ht="15.75" x14ac:dyDescent="0.25">
      <c r="A2870" s="20">
        <v>7</v>
      </c>
      <c r="B2870" s="21" t="s">
        <v>20</v>
      </c>
      <c r="C2870" s="14">
        <f t="shared" ref="C2870:G2870" si="1246">C2871+C2872+C2873</f>
        <v>177.60199999999998</v>
      </c>
      <c r="D2870" s="14">
        <f t="shared" si="1246"/>
        <v>163.649</v>
      </c>
      <c r="E2870" s="14">
        <f t="shared" si="1246"/>
        <v>68.62</v>
      </c>
      <c r="F2870" s="14">
        <f t="shared" si="1246"/>
        <v>96.455017999999995</v>
      </c>
      <c r="G2870" s="14">
        <f t="shared" si="1246"/>
        <v>102.24231908</v>
      </c>
      <c r="H2870" s="14">
        <f t="shared" ref="H2870" si="1247">H2871+H2872+H2873</f>
        <v>107.35443503400001</v>
      </c>
    </row>
    <row r="2871" spans="1:8" s="27" customFormat="1" ht="15.75" x14ac:dyDescent="0.25">
      <c r="A2871" s="20">
        <v>8</v>
      </c>
      <c r="B2871" s="21" t="s">
        <v>21</v>
      </c>
      <c r="C2871" s="14">
        <v>86.364999999999995</v>
      </c>
      <c r="D2871" s="14">
        <v>82.722999999999999</v>
      </c>
      <c r="E2871" s="14">
        <v>68.62</v>
      </c>
      <c r="F2871" s="14">
        <v>96.455017999999995</v>
      </c>
      <c r="G2871" s="14">
        <v>102.24231908</v>
      </c>
      <c r="H2871" s="14">
        <v>107.35443503400001</v>
      </c>
    </row>
    <row r="2872" spans="1:8" s="27" customFormat="1" ht="15.75" x14ac:dyDescent="0.25">
      <c r="A2872" s="20">
        <v>9</v>
      </c>
      <c r="B2872" s="21" t="s">
        <v>22</v>
      </c>
      <c r="C2872" s="14">
        <v>91.236999999999995</v>
      </c>
      <c r="D2872" s="14">
        <v>80.926000000000002</v>
      </c>
      <c r="E2872" s="14">
        <v>0</v>
      </c>
      <c r="F2872" s="14"/>
      <c r="G2872" s="14"/>
      <c r="H2872" s="14"/>
    </row>
    <row r="2873" spans="1:8" s="27" customFormat="1" ht="31.5" x14ac:dyDescent="0.25">
      <c r="A2873" s="20">
        <v>10</v>
      </c>
      <c r="B2873" s="21" t="s">
        <v>23</v>
      </c>
      <c r="C2873" s="14"/>
      <c r="D2873" s="14"/>
      <c r="E2873" s="14"/>
      <c r="F2873" s="14"/>
      <c r="G2873" s="14"/>
      <c r="H2873" s="14"/>
    </row>
    <row r="2874" spans="1:8" s="27" customFormat="1" ht="31.5" x14ac:dyDescent="0.25">
      <c r="A2874" s="20">
        <v>11</v>
      </c>
      <c r="B2874" s="21" t="s">
        <v>24</v>
      </c>
      <c r="C2874" s="14"/>
      <c r="D2874" s="14"/>
      <c r="E2874" s="14"/>
      <c r="F2874" s="14"/>
      <c r="G2874" s="14"/>
      <c r="H2874" s="14"/>
    </row>
    <row r="2875" spans="1:8" s="27" customFormat="1" ht="47.25" x14ac:dyDescent="0.25">
      <c r="A2875" s="20">
        <v>12</v>
      </c>
      <c r="B2875" s="21" t="s">
        <v>25</v>
      </c>
      <c r="C2875" s="14"/>
      <c r="D2875" s="14"/>
      <c r="E2875" s="14"/>
      <c r="F2875" s="14"/>
      <c r="G2875" s="14"/>
      <c r="H2875" s="14"/>
    </row>
    <row r="2876" spans="1:8" s="27" customFormat="1" ht="15.75" x14ac:dyDescent="0.25">
      <c r="A2876" s="20">
        <v>13</v>
      </c>
      <c r="B2876" s="21" t="s">
        <v>26</v>
      </c>
      <c r="C2876" s="14">
        <v>199.75769127000001</v>
      </c>
      <c r="D2876" s="14">
        <v>217.68530168999999</v>
      </c>
      <c r="E2876" s="14">
        <v>114.489</v>
      </c>
      <c r="F2876" s="14">
        <v>145.076052</v>
      </c>
      <c r="G2876" s="14">
        <v>153.78061511999999</v>
      </c>
      <c r="H2876" s="14">
        <v>161.46964587599999</v>
      </c>
    </row>
    <row r="2877" spans="1:8" s="27" customFormat="1" ht="15.75" x14ac:dyDescent="0.25">
      <c r="A2877" s="20">
        <v>14</v>
      </c>
      <c r="B2877" s="21" t="s">
        <v>16</v>
      </c>
      <c r="C2877" s="14">
        <v>0</v>
      </c>
      <c r="D2877" s="14">
        <f>D2876/C2876*100</f>
        <v>108.97467842465618</v>
      </c>
      <c r="E2877" s="14">
        <f>E2876/D2876*100</f>
        <v>52.593812770620971</v>
      </c>
      <c r="F2877" s="14">
        <f>F2876/E2876*100</f>
        <v>126.71614914969997</v>
      </c>
      <c r="G2877" s="14">
        <f>G2876/F2876*100</f>
        <v>105.99999999999999</v>
      </c>
      <c r="H2877" s="14">
        <f>H2876/G2876*100</f>
        <v>105</v>
      </c>
    </row>
    <row r="2878" spans="1:8" s="27" customFormat="1" ht="15.75" x14ac:dyDescent="0.25">
      <c r="A2878" s="39"/>
      <c r="B2878" s="28" t="s">
        <v>193</v>
      </c>
      <c r="C2878" s="14"/>
      <c r="D2878" s="14"/>
      <c r="E2878" s="14"/>
      <c r="F2878" s="14"/>
      <c r="G2878" s="14"/>
      <c r="H2878" s="14"/>
    </row>
    <row r="2879" spans="1:8" s="27" customFormat="1" ht="15.75" x14ac:dyDescent="0.25">
      <c r="A2879" s="20">
        <v>1</v>
      </c>
      <c r="B2879" s="21" t="s">
        <v>13</v>
      </c>
      <c r="C2879" s="14">
        <f>C2880+C2885</f>
        <v>2114.92</v>
      </c>
      <c r="D2879" s="14">
        <f>D2880+D2885</f>
        <v>806.81302736000009</v>
      </c>
      <c r="E2879" s="14">
        <f t="shared" ref="E2879:G2879" si="1248">E2880+E2885</f>
        <v>396.99</v>
      </c>
      <c r="F2879" s="14">
        <f t="shared" si="1248"/>
        <v>453.98559799999998</v>
      </c>
      <c r="G2879" s="14">
        <f t="shared" si="1248"/>
        <v>481.22473387999997</v>
      </c>
      <c r="H2879" s="14">
        <f t="shared" ref="H2879" si="1249">H2880+H2885</f>
        <v>505.28597057399998</v>
      </c>
    </row>
    <row r="2880" spans="1:8" s="27" customFormat="1" ht="15.75" x14ac:dyDescent="0.25">
      <c r="A2880" s="20">
        <v>2</v>
      </c>
      <c r="B2880" s="21" t="s">
        <v>15</v>
      </c>
      <c r="C2880" s="14">
        <f t="shared" ref="C2880:G2880" si="1250">C2882+C2883+C2884</f>
        <v>198.935</v>
      </c>
      <c r="D2880" s="14">
        <f t="shared" si="1250"/>
        <v>275.87019836000002</v>
      </c>
      <c r="E2880" s="14">
        <f t="shared" si="1250"/>
        <v>221.73099999999999</v>
      </c>
      <c r="F2880" s="14">
        <f t="shared" si="1250"/>
        <v>235.03528399999999</v>
      </c>
      <c r="G2880" s="14">
        <f t="shared" si="1250"/>
        <v>249.13740103999999</v>
      </c>
      <c r="H2880" s="14">
        <f t="shared" ref="H2880" si="1251">H2882+H2883+H2884</f>
        <v>261.59427109199999</v>
      </c>
    </row>
    <row r="2881" spans="1:8" s="27" customFormat="1" ht="15.75" x14ac:dyDescent="0.25">
      <c r="A2881" s="20">
        <v>3</v>
      </c>
      <c r="B2881" s="21" t="s">
        <v>16</v>
      </c>
      <c r="C2881" s="14">
        <v>0</v>
      </c>
      <c r="D2881" s="14">
        <f>D2880/C2880*100</f>
        <v>138.67353575791088</v>
      </c>
      <c r="E2881" s="14">
        <f>E2880/D2880*100</f>
        <v>80.375118921199871</v>
      </c>
      <c r="F2881" s="14">
        <f>F2880/E2880*100</f>
        <v>106.00019122269777</v>
      </c>
      <c r="G2881" s="14">
        <f>G2880/F2880*100</f>
        <v>106</v>
      </c>
      <c r="H2881" s="14">
        <f>H2880/G2880*100</f>
        <v>105</v>
      </c>
    </row>
    <row r="2882" spans="1:8" s="27" customFormat="1" ht="15.75" x14ac:dyDescent="0.25">
      <c r="A2882" s="20">
        <v>4</v>
      </c>
      <c r="B2882" s="21" t="s">
        <v>17</v>
      </c>
      <c r="C2882" s="14">
        <v>131.83799999999999</v>
      </c>
      <c r="D2882" s="14">
        <v>199.89406695</v>
      </c>
      <c r="E2882" s="14">
        <v>167.83099999999999</v>
      </c>
      <c r="F2882" s="14">
        <v>177.901284</v>
      </c>
      <c r="G2882" s="14">
        <v>188.57536103999999</v>
      </c>
      <c r="H2882" s="14">
        <v>198.004129092</v>
      </c>
    </row>
    <row r="2883" spans="1:8" s="27" customFormat="1" ht="15.75" x14ac:dyDescent="0.25">
      <c r="A2883" s="20">
        <v>5</v>
      </c>
      <c r="B2883" s="21" t="s">
        <v>18</v>
      </c>
      <c r="C2883" s="14">
        <v>0</v>
      </c>
      <c r="D2883" s="14">
        <v>0.24246248000000001</v>
      </c>
      <c r="E2883" s="14">
        <v>0</v>
      </c>
      <c r="F2883" s="14">
        <v>0</v>
      </c>
      <c r="G2883" s="14">
        <v>0</v>
      </c>
      <c r="H2883" s="14">
        <v>0</v>
      </c>
    </row>
    <row r="2884" spans="1:8" s="27" customFormat="1" ht="31.5" x14ac:dyDescent="0.25">
      <c r="A2884" s="20">
        <v>6</v>
      </c>
      <c r="B2884" s="21" t="s">
        <v>19</v>
      </c>
      <c r="C2884" s="14">
        <v>67.096999999999994</v>
      </c>
      <c r="D2884" s="14">
        <v>75.733668929999993</v>
      </c>
      <c r="E2884" s="14">
        <v>53.9</v>
      </c>
      <c r="F2884" s="14">
        <v>57.134</v>
      </c>
      <c r="G2884" s="14">
        <v>60.562040000000003</v>
      </c>
      <c r="H2884" s="14">
        <v>63.590142</v>
      </c>
    </row>
    <row r="2885" spans="1:8" s="27" customFormat="1" ht="15.75" x14ac:dyDescent="0.25">
      <c r="A2885" s="20">
        <v>7</v>
      </c>
      <c r="B2885" s="21" t="s">
        <v>20</v>
      </c>
      <c r="C2885" s="14">
        <f t="shared" ref="C2885:G2885" si="1252">C2886+C2887+C2888</f>
        <v>1915.9850000000001</v>
      </c>
      <c r="D2885" s="14">
        <f t="shared" si="1252"/>
        <v>530.94282900000007</v>
      </c>
      <c r="E2885" s="14">
        <f t="shared" si="1252"/>
        <v>175.25899999999999</v>
      </c>
      <c r="F2885" s="14">
        <f t="shared" si="1252"/>
        <v>218.95031399999999</v>
      </c>
      <c r="G2885" s="14">
        <f t="shared" si="1252"/>
        <v>232.08733283999999</v>
      </c>
      <c r="H2885" s="14">
        <f t="shared" ref="H2885" si="1253">H2886+H2887+H2888</f>
        <v>243.69169948199999</v>
      </c>
    </row>
    <row r="2886" spans="1:8" s="27" customFormat="1" ht="15.75" x14ac:dyDescent="0.25">
      <c r="A2886" s="20">
        <v>8</v>
      </c>
      <c r="B2886" s="21" t="s">
        <v>21</v>
      </c>
      <c r="C2886" s="14">
        <v>316.60599999999999</v>
      </c>
      <c r="D2886" s="14">
        <v>187.779</v>
      </c>
      <c r="E2886" s="14">
        <v>175.25899999999999</v>
      </c>
      <c r="F2886" s="14">
        <v>218.95031399999999</v>
      </c>
      <c r="G2886" s="14">
        <v>232.08733283999999</v>
      </c>
      <c r="H2886" s="14">
        <v>243.69169948199999</v>
      </c>
    </row>
    <row r="2887" spans="1:8" s="27" customFormat="1" ht="15.75" x14ac:dyDescent="0.25">
      <c r="A2887" s="20">
        <v>9</v>
      </c>
      <c r="B2887" s="21" t="s">
        <v>22</v>
      </c>
      <c r="C2887" s="14">
        <v>945.48599999999999</v>
      </c>
      <c r="D2887" s="14">
        <v>343.16382900000002</v>
      </c>
      <c r="E2887" s="14">
        <v>0</v>
      </c>
      <c r="F2887" s="14"/>
      <c r="G2887" s="14"/>
      <c r="H2887" s="14"/>
    </row>
    <row r="2888" spans="1:8" s="27" customFormat="1" ht="31.5" x14ac:dyDescent="0.25">
      <c r="A2888" s="20">
        <v>10</v>
      </c>
      <c r="B2888" s="21" t="s">
        <v>23</v>
      </c>
      <c r="C2888" s="14">
        <v>653.89300000000003</v>
      </c>
      <c r="D2888" s="14">
        <v>0</v>
      </c>
      <c r="E2888" s="14">
        <v>0</v>
      </c>
      <c r="F2888" s="14"/>
      <c r="G2888" s="14"/>
      <c r="H2888" s="14"/>
    </row>
    <row r="2889" spans="1:8" s="27" customFormat="1" ht="31.5" x14ac:dyDescent="0.25">
      <c r="A2889" s="20">
        <v>11</v>
      </c>
      <c r="B2889" s="21" t="s">
        <v>24</v>
      </c>
      <c r="C2889" s="14"/>
      <c r="D2889" s="14"/>
      <c r="E2889" s="14"/>
      <c r="F2889" s="14"/>
      <c r="G2889" s="14"/>
      <c r="H2889" s="14"/>
    </row>
    <row r="2890" spans="1:8" s="27" customFormat="1" ht="47.25" x14ac:dyDescent="0.25">
      <c r="A2890" s="20">
        <v>12</v>
      </c>
      <c r="B2890" s="21" t="s">
        <v>25</v>
      </c>
      <c r="C2890" s="14"/>
      <c r="D2890" s="14"/>
      <c r="E2890" s="14"/>
      <c r="F2890" s="14"/>
      <c r="G2890" s="14"/>
      <c r="H2890" s="14"/>
    </row>
    <row r="2891" spans="1:8" s="27" customFormat="1" ht="15.75" x14ac:dyDescent="0.25">
      <c r="A2891" s="20">
        <v>13</v>
      </c>
      <c r="B2891" s="21" t="s">
        <v>26</v>
      </c>
      <c r="C2891" s="14">
        <v>2114.92</v>
      </c>
      <c r="D2891" s="14">
        <v>437.851</v>
      </c>
      <c r="E2891" s="14">
        <v>428.28800000000001</v>
      </c>
      <c r="F2891" s="14">
        <v>453.98500000000001</v>
      </c>
      <c r="G2891" s="14">
        <v>481.22399999999999</v>
      </c>
      <c r="H2891" s="14">
        <v>481.22399999999999</v>
      </c>
    </row>
    <row r="2892" spans="1:8" s="27" customFormat="1" ht="15.75" x14ac:dyDescent="0.25">
      <c r="A2892" s="20">
        <v>14</v>
      </c>
      <c r="B2892" s="21" t="s">
        <v>16</v>
      </c>
      <c r="C2892" s="14">
        <v>2023.4010792500001</v>
      </c>
      <c r="D2892" s="14">
        <v>883.02343152000003</v>
      </c>
      <c r="E2892" s="14">
        <v>396.99</v>
      </c>
      <c r="F2892" s="14">
        <v>453.98559799999998</v>
      </c>
      <c r="G2892" s="14">
        <v>481.22473387999997</v>
      </c>
      <c r="H2892" s="14">
        <v>505.28597057399998</v>
      </c>
    </row>
  </sheetData>
  <autoFilter ref="A8:H2892" xr:uid="{00000000-0009-0000-0000-000000000000}"/>
  <mergeCells count="14">
    <mergeCell ref="A614:H614"/>
    <mergeCell ref="A3:H3"/>
    <mergeCell ref="E5:E6"/>
    <mergeCell ref="F5:H5"/>
    <mergeCell ref="C5:C6"/>
    <mergeCell ref="D5:D6"/>
    <mergeCell ref="A55:H55"/>
    <mergeCell ref="A329:H329"/>
    <mergeCell ref="C7:D7"/>
    <mergeCell ref="A9:H9"/>
    <mergeCell ref="A31:H31"/>
    <mergeCell ref="A5:A7"/>
    <mergeCell ref="B5:B7"/>
    <mergeCell ref="F7:H7"/>
  </mergeCells>
  <pageMargins left="0.31496062874794001" right="0.31496062874794001" top="0.55118107795715299" bottom="0.55118107795715299" header="0.31496062874794001" footer="0.31496062874794001"/>
  <pageSetup paperSize="9" scale="7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каз</vt:lpstr>
      <vt:lpstr>рус</vt:lpstr>
      <vt:lpstr>рус!Область_печати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Финансов ЗКО Управление</cp:lastModifiedBy>
  <cp:lastPrinted>2026-09-07T14:01:49Z</cp:lastPrinted>
  <dcterms:modified xsi:type="dcterms:W3CDTF">2026-09-09T11:33:36Z</dcterms:modified>
</cp:coreProperties>
</file>