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G55" i="1" l="1"/>
  <c r="H55" i="1"/>
  <c r="I55" i="1"/>
  <c r="J55" i="1"/>
  <c r="F55" i="1"/>
  <c r="F1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J41" i="1" s="1"/>
  <c r="J40" i="1" s="1"/>
  <c r="J39" i="1" s="1"/>
  <c r="I42" i="1"/>
  <c r="I41" i="1"/>
  <c r="I40" i="1" s="1"/>
  <c r="I39" i="1" s="1"/>
  <c r="H41" i="1"/>
  <c r="G41" i="1"/>
  <c r="G40" i="1" s="1"/>
  <c r="G39" i="1" s="1"/>
  <c r="F41" i="1"/>
  <c r="H40" i="1"/>
  <c r="H39" i="1" s="1"/>
  <c r="F40" i="1"/>
  <c r="F39" i="1" s="1"/>
  <c r="J37" i="1"/>
  <c r="I37" i="1"/>
  <c r="I36" i="1"/>
  <c r="H36" i="1"/>
  <c r="G36" i="1"/>
  <c r="J36" i="1" s="1"/>
  <c r="I35" i="1"/>
  <c r="H35" i="1"/>
  <c r="G35" i="1"/>
  <c r="J35" i="1" s="1"/>
  <c r="F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I16" i="1"/>
  <c r="H16" i="1"/>
  <c r="G16" i="1"/>
  <c r="F16" i="1"/>
  <c r="F14" i="1" s="1"/>
  <c r="H15" i="1"/>
  <c r="G15" i="1"/>
  <c r="G14" i="1" s="1"/>
  <c r="H14" i="1"/>
  <c r="J16" i="1" l="1"/>
  <c r="I15" i="1"/>
  <c r="I14" i="1" s="1"/>
  <c r="J15" i="1"/>
  <c r="J14" i="1" s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<sst xmlns="http://schemas.openxmlformats.org/spreadsheetml/2006/main" count="62" uniqueCount="41">
  <si>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</si>
  <si>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</si>
  <si>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</si>
  <si>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</si>
  <si>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</si>
  <si>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</si>
  <si>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</si>
  <si>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</si>
  <si>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</si>
  <si>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</si>
  <si>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</si>
  <si>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</si>
  <si>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</si>
  <si>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</si>
  <si>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</si>
  <si>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</si>
  <si>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</si>
  <si>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</si>
  <si>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</si>
  <si>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</si>
  <si>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</si>
  <si>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</si>
  <si>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</si>
  <si>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</si>
  <si>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</si>
  <si>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</si>
  <si>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</si>
  <si>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</si>
  <si>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</si>
  <si>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</si>
  <si>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</si>
  <si>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</si>
  <si>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</si>
  <si>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</si>
  <si>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</si>
  <si>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</si>
  <si>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</si>
  <si>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</si>
  <si>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</si>
  <si>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</si>
  <si>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>Кассаның орындалуы туралы есеп
4-20 нысан бойынша 2026 жылға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</si>
</sst>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Normal="100" workbookViewId="0">
      <selection activeCell="F55" sqref="F55:J55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5" t="s">
        <v>40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3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49" t="s">
        <v>1</v>
      </c>
      <c r="B7" s="50"/>
      <c r="C7" s="50"/>
      <c r="D7" s="50"/>
      <c r="E7" s="50"/>
      <c r="F7" s="49" t="s">
        <v>2</v>
      </c>
      <c r="G7" s="50"/>
      <c r="H7" s="5"/>
      <c r="I7" s="5"/>
      <c r="J7" s="5"/>
    </row>
    <row r="8" spans="1:10" x14ac:dyDescent="0.3">
      <c r="A8" s="49" t="s">
        <v>3</v>
      </c>
      <c r="B8" s="50"/>
      <c r="C8" s="50"/>
      <c r="D8" s="50"/>
      <c r="E8" s="50"/>
      <c r="F8" s="49" t="s">
        <v>4</v>
      </c>
      <c r="G8" s="50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1" t="s">
        <v>5</v>
      </c>
      <c r="B11" s="52"/>
      <c r="C11" s="52"/>
      <c r="D11" s="52"/>
      <c r="E11" s="53" t="s">
        <v>6</v>
      </c>
      <c r="F11" s="46" t="s">
        <v>7</v>
      </c>
      <c r="G11" s="46"/>
      <c r="H11" s="7" t="s">
        <v>10</v>
      </c>
      <c r="I11" s="46" t="s">
        <v>11</v>
      </c>
      <c r="J11" s="46"/>
    </row>
    <row r="12" spans="1:10" ht="33.75" customHeight="1" x14ac:dyDescent="0.3">
      <c r="A12" s="8"/>
      <c r="B12" s="8"/>
      <c r="C12" s="8"/>
      <c r="D12" s="8"/>
      <c r="E12" s="54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5" t="s">
        <v>12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F15+F35</f>
        <v>118739</v>
      </c>
      <c r="G14" s="27">
        <f t="shared" ref="G14:J14" si="0">G15+G35</f>
        <v>35842.299999999996</v>
      </c>
      <c r="H14" s="27">
        <f t="shared" si="0"/>
        <v>35841.926679999997</v>
      </c>
      <c r="I14" s="27">
        <f t="shared" si="0"/>
        <v>82897.07332000001</v>
      </c>
      <c r="J14" s="27">
        <f t="shared" si="0"/>
        <v>0.37332000000056098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118739</v>
      </c>
      <c r="G15" s="27">
        <f t="shared" ref="G15:J15" si="1">G16+G35</f>
        <v>35842.299999999996</v>
      </c>
      <c r="H15" s="27">
        <f t="shared" si="1"/>
        <v>35841.926679999997</v>
      </c>
      <c r="I15" s="27">
        <f t="shared" si="1"/>
        <v>82897.07332000001</v>
      </c>
      <c r="J15" s="27">
        <f t="shared" si="1"/>
        <v>0.37332000000056098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118739</v>
      </c>
      <c r="G16" s="27">
        <f t="shared" ref="G16:J16" si="2">G17+G18+G19+G20+G21+G22+G23+G24+G25+G26+G27+G28+G29+G30+G31+G32+G33+G34</f>
        <v>35842.299999999996</v>
      </c>
      <c r="H16" s="27">
        <f t="shared" si="2"/>
        <v>35841.926679999997</v>
      </c>
      <c r="I16" s="27">
        <f t="shared" si="2"/>
        <v>82897.07332000001</v>
      </c>
      <c r="J16" s="27">
        <f t="shared" si="2"/>
        <v>0.37332000000056098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51811</v>
      </c>
      <c r="G17" s="42">
        <v>12737</v>
      </c>
      <c r="H17" s="42">
        <v>12737</v>
      </c>
      <c r="I17" s="27">
        <f>F17-H17</f>
        <v>39074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14625.4</v>
      </c>
      <c r="G18" s="42">
        <v>14335.4</v>
      </c>
      <c r="H18" s="42">
        <v>14335.352999999999</v>
      </c>
      <c r="I18" s="27">
        <f t="shared" ref="I18:I37" si="3">F18-H18</f>
        <v>290.04700000000048</v>
      </c>
      <c r="J18" s="27">
        <f t="shared" ref="J18:J37" si="4">G18-H18</f>
        <v>4.7000000000480213E-2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42">
        <v>1130.8</v>
      </c>
      <c r="H19" s="42">
        <v>1130.7719999999999</v>
      </c>
      <c r="I19" s="27">
        <f t="shared" si="3"/>
        <v>7504.2280000000001</v>
      </c>
      <c r="J19" s="27">
        <f t="shared" si="4"/>
        <v>2.8000000000020009E-2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2116</v>
      </c>
      <c r="G20" s="42">
        <v>833</v>
      </c>
      <c r="H20" s="42">
        <v>833</v>
      </c>
      <c r="I20" s="27">
        <f t="shared" si="3"/>
        <v>1283</v>
      </c>
      <c r="J20" s="27">
        <f t="shared" si="4"/>
        <v>0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3300</v>
      </c>
      <c r="G21" s="42">
        <v>1324</v>
      </c>
      <c r="H21" s="42">
        <v>1324</v>
      </c>
      <c r="I21" s="27">
        <f t="shared" si="3"/>
        <v>1976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2554</v>
      </c>
      <c r="G22" s="42">
        <v>1002</v>
      </c>
      <c r="H22" s="42">
        <v>1002</v>
      </c>
      <c r="I22" s="27">
        <f t="shared" si="3"/>
        <v>1552</v>
      </c>
      <c r="J22" s="27">
        <f t="shared" si="4"/>
        <v>0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42">
        <v>0</v>
      </c>
      <c r="H23" s="42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1773</v>
      </c>
      <c r="G24" s="42">
        <v>670</v>
      </c>
      <c r="H24" s="42">
        <v>670</v>
      </c>
      <c r="I24" s="27">
        <f t="shared" si="3"/>
        <v>1103</v>
      </c>
      <c r="J24" s="27">
        <f t="shared" si="4"/>
        <v>0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1355</v>
      </c>
      <c r="G25" s="42">
        <v>548.6</v>
      </c>
      <c r="H25" s="42">
        <v>548.6</v>
      </c>
      <c r="I25" s="27">
        <f t="shared" si="3"/>
        <v>806.4</v>
      </c>
      <c r="J25" s="27">
        <f t="shared" si="4"/>
        <v>0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219</v>
      </c>
      <c r="G26" s="42">
        <v>80.5</v>
      </c>
      <c r="H26" s="42">
        <v>80.5</v>
      </c>
      <c r="I26" s="27">
        <f t="shared" si="3"/>
        <v>138.5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983</v>
      </c>
      <c r="G27" s="42">
        <v>0</v>
      </c>
      <c r="H27" s="42">
        <v>0</v>
      </c>
      <c r="I27" s="27">
        <f t="shared" si="3"/>
        <v>983</v>
      </c>
      <c r="J27" s="27">
        <f t="shared" si="4"/>
        <v>0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485</v>
      </c>
      <c r="G28" s="42">
        <v>429.4</v>
      </c>
      <c r="H28" s="42">
        <v>429.30108000000001</v>
      </c>
      <c r="I28" s="27">
        <f t="shared" si="3"/>
        <v>55.698919999999987</v>
      </c>
      <c r="J28" s="27">
        <f t="shared" si="4"/>
        <v>9.8919999999964148E-2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42">
        <v>540</v>
      </c>
      <c r="H29" s="42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604</v>
      </c>
      <c r="G30" s="42">
        <v>91.7</v>
      </c>
      <c r="H30" s="42">
        <v>91.665999999999997</v>
      </c>
      <c r="I30" s="27">
        <f t="shared" si="3"/>
        <v>512.33400000000006</v>
      </c>
      <c r="J30" s="27">
        <f t="shared" si="4"/>
        <v>3.4000000000006025E-2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27398.6</v>
      </c>
      <c r="G31" s="42">
        <v>1646.9</v>
      </c>
      <c r="H31" s="42">
        <v>1646.8159000000001</v>
      </c>
      <c r="I31" s="27">
        <f t="shared" si="3"/>
        <v>25751.784099999997</v>
      </c>
      <c r="J31" s="16">
        <f t="shared" si="4"/>
        <v>8.4100000000034925E-2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941</v>
      </c>
      <c r="G32" s="42">
        <v>473</v>
      </c>
      <c r="H32" s="42">
        <v>472.91899999999998</v>
      </c>
      <c r="I32" s="27">
        <f t="shared" si="3"/>
        <v>468.08100000000002</v>
      </c>
      <c r="J32" s="27">
        <f t="shared" si="4"/>
        <v>8.100000000001728E-2</v>
      </c>
    </row>
    <row r="33" spans="1:11" s="34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10</v>
      </c>
      <c r="G33" s="27">
        <v>0</v>
      </c>
      <c r="H33" s="16">
        <v>0</v>
      </c>
      <c r="I33" s="27">
        <f t="shared" si="3"/>
        <v>10</v>
      </c>
      <c r="J33" s="16">
        <f t="shared" si="4"/>
        <v>0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0</v>
      </c>
      <c r="G34" s="27">
        <v>0</v>
      </c>
      <c r="H34" s="16">
        <v>0</v>
      </c>
      <c r="I34" s="27">
        <f t="shared" si="3"/>
        <v>0</v>
      </c>
      <c r="J34" s="16">
        <f t="shared" si="4"/>
        <v>0</v>
      </c>
    </row>
    <row r="35" spans="1:11" s="35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f>F36</f>
        <v>0</v>
      </c>
      <c r="G35" s="27">
        <f>G37</f>
        <v>0</v>
      </c>
      <c r="H35" s="27">
        <f>H37</f>
        <v>0</v>
      </c>
      <c r="I35" s="27">
        <f t="shared" si="3"/>
        <v>0</v>
      </c>
      <c r="J35" s="27">
        <f t="shared" si="4"/>
        <v>0</v>
      </c>
    </row>
    <row r="36" spans="1:11" s="35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0</v>
      </c>
      <c r="G36" s="27">
        <f>G37</f>
        <v>0</v>
      </c>
      <c r="H36" s="27">
        <f>H37</f>
        <v>0</v>
      </c>
      <c r="I36" s="27">
        <f t="shared" si="3"/>
        <v>0</v>
      </c>
      <c r="J36" s="27">
        <f t="shared" si="4"/>
        <v>0</v>
      </c>
    </row>
    <row r="37" spans="1:11" s="35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0</v>
      </c>
      <c r="G37" s="27">
        <v>0</v>
      </c>
      <c r="H37" s="27">
        <v>0</v>
      </c>
      <c r="I37" s="27">
        <f t="shared" si="3"/>
        <v>0</v>
      </c>
      <c r="J37" s="27">
        <f t="shared" si="4"/>
        <v>0</v>
      </c>
    </row>
    <row r="38" spans="1:11" s="4" customFormat="1" ht="19.2" customHeight="1" x14ac:dyDescent="0.3">
      <c r="A38" s="58">
        <v>0</v>
      </c>
      <c r="B38" s="59"/>
      <c r="C38" s="59"/>
      <c r="D38" s="59"/>
      <c r="E38" s="59"/>
      <c r="F38" s="59"/>
      <c r="G38" s="59"/>
      <c r="H38" s="59"/>
      <c r="I38" s="59"/>
      <c r="J38" s="59"/>
    </row>
    <row r="39" spans="1:11" s="4" customFormat="1" ht="22.2" customHeight="1" x14ac:dyDescent="0.3">
      <c r="A39" s="36">
        <v>486</v>
      </c>
      <c r="B39" s="37"/>
      <c r="C39" s="37"/>
      <c r="D39" s="37"/>
      <c r="E39" s="38" t="s">
        <v>13</v>
      </c>
      <c r="F39" s="27">
        <f>F40</f>
        <v>191276</v>
      </c>
      <c r="G39" s="27">
        <f t="shared" ref="G39:J39" si="5">G40</f>
        <v>51811</v>
      </c>
      <c r="H39" s="27">
        <f t="shared" si="5"/>
        <v>51782.085999999996</v>
      </c>
      <c r="I39" s="27">
        <f t="shared" si="5"/>
        <v>139493.91399999996</v>
      </c>
      <c r="J39" s="40">
        <f t="shared" si="5"/>
        <v>28.913999999999071</v>
      </c>
    </row>
    <row r="40" spans="1:11" s="4" customFormat="1" ht="19.2" customHeight="1" x14ac:dyDescent="0.3">
      <c r="A40" s="33"/>
      <c r="B40" s="28" t="s">
        <v>0</v>
      </c>
      <c r="C40" s="33"/>
      <c r="D40" s="33"/>
      <c r="E40" s="26" t="s">
        <v>14</v>
      </c>
      <c r="F40" s="27">
        <f>+F41</f>
        <v>191276</v>
      </c>
      <c r="G40" s="27">
        <f t="shared" ref="G40:J40" si="6">+G41</f>
        <v>51811</v>
      </c>
      <c r="H40" s="27">
        <f t="shared" si="6"/>
        <v>51782.085999999996</v>
      </c>
      <c r="I40" s="27">
        <f t="shared" si="6"/>
        <v>139493.91399999996</v>
      </c>
      <c r="J40" s="40">
        <f t="shared" si="6"/>
        <v>28.913999999999071</v>
      </c>
    </row>
    <row r="41" spans="1:11" s="4" customFormat="1" ht="19.2" customHeight="1" x14ac:dyDescent="0.3">
      <c r="A41" s="33"/>
      <c r="B41" s="33"/>
      <c r="C41" s="28" t="s">
        <v>32</v>
      </c>
      <c r="D41" s="33"/>
      <c r="E41" s="26" t="s">
        <v>15</v>
      </c>
      <c r="F41" s="27">
        <f>F42+F43+F44+F45+F46+F47+F48+F49+F50+F51+F52+F53</f>
        <v>191276</v>
      </c>
      <c r="G41" s="27">
        <f t="shared" ref="G41:J41" si="7">G42+G43+G44+G45+G46+G47+G48+G49+G50+G51+G52+G53</f>
        <v>51811</v>
      </c>
      <c r="H41" s="27">
        <f t="shared" si="7"/>
        <v>51782.085999999996</v>
      </c>
      <c r="I41" s="27">
        <f t="shared" si="7"/>
        <v>139493.91399999996</v>
      </c>
      <c r="J41" s="27">
        <f t="shared" si="7"/>
        <v>28.913999999999071</v>
      </c>
      <c r="K41" s="27"/>
    </row>
    <row r="42" spans="1:11" s="4" customFormat="1" ht="19.2" customHeight="1" x14ac:dyDescent="0.3">
      <c r="A42" s="33"/>
      <c r="B42" s="33"/>
      <c r="C42" s="33"/>
      <c r="D42" s="25">
        <v>111</v>
      </c>
      <c r="E42" s="26" t="s">
        <v>16</v>
      </c>
      <c r="F42" s="42">
        <v>139733</v>
      </c>
      <c r="G42" s="42">
        <v>33038</v>
      </c>
      <c r="H42" s="42">
        <v>33012.097000000002</v>
      </c>
      <c r="I42" s="27">
        <f>F42-H42</f>
        <v>106720.90299999999</v>
      </c>
      <c r="J42" s="39">
        <f>G42-H42</f>
        <v>25.902999999998428</v>
      </c>
    </row>
    <row r="43" spans="1:11" s="43" customFormat="1" ht="19.2" customHeight="1" x14ac:dyDescent="0.3">
      <c r="A43" s="44"/>
      <c r="B43" s="44"/>
      <c r="C43" s="44"/>
      <c r="D43" s="25">
        <v>112</v>
      </c>
      <c r="E43" s="26" t="s">
        <v>17</v>
      </c>
      <c r="F43" s="42">
        <v>10294</v>
      </c>
      <c r="G43" s="42">
        <v>10294</v>
      </c>
      <c r="H43" s="42">
        <v>10293.782999999999</v>
      </c>
      <c r="I43" s="27">
        <f t="shared" ref="I43:I54" si="8">F43-H43</f>
        <v>0.21700000000055297</v>
      </c>
      <c r="J43" s="39">
        <f t="shared" ref="J43:J54" si="9">G43-H43</f>
        <v>0.21700000000055297</v>
      </c>
    </row>
    <row r="44" spans="1:11" s="4" customFormat="1" ht="19.2" customHeight="1" x14ac:dyDescent="0.3">
      <c r="A44" s="33"/>
      <c r="B44" s="33"/>
      <c r="C44" s="33"/>
      <c r="D44" s="25">
        <v>113</v>
      </c>
      <c r="E44" s="26" t="s">
        <v>19</v>
      </c>
      <c r="F44" s="42">
        <v>8035</v>
      </c>
      <c r="G44" s="42">
        <v>1299</v>
      </c>
      <c r="H44" s="42">
        <v>1298.252</v>
      </c>
      <c r="I44" s="27">
        <f t="shared" si="8"/>
        <v>6736.7479999999996</v>
      </c>
      <c r="J44" s="39">
        <f t="shared" si="9"/>
        <v>0.74800000000004729</v>
      </c>
    </row>
    <row r="45" spans="1:11" s="4" customFormat="1" ht="19.2" customHeight="1" x14ac:dyDescent="0.3">
      <c r="A45" s="33"/>
      <c r="B45" s="33"/>
      <c r="C45" s="33"/>
      <c r="D45" s="25">
        <v>116</v>
      </c>
      <c r="E45" s="26" t="s">
        <v>18</v>
      </c>
      <c r="F45" s="42">
        <v>4979</v>
      </c>
      <c r="G45" s="42">
        <v>1299</v>
      </c>
      <c r="H45" s="42">
        <v>1298.9860000000001</v>
      </c>
      <c r="I45" s="27">
        <f t="shared" si="8"/>
        <v>3680.0140000000001</v>
      </c>
      <c r="J45" s="39">
        <f t="shared" si="9"/>
        <v>1.3999999999896318E-2</v>
      </c>
    </row>
    <row r="46" spans="1:11" s="4" customFormat="1" ht="19.2" customHeight="1" x14ac:dyDescent="0.3">
      <c r="A46" s="33"/>
      <c r="B46" s="33"/>
      <c r="C46" s="33"/>
      <c r="D46" s="25">
        <v>121</v>
      </c>
      <c r="E46" s="26" t="s">
        <v>20</v>
      </c>
      <c r="F46" s="42">
        <v>7369</v>
      </c>
      <c r="G46" s="42">
        <v>2174</v>
      </c>
      <c r="H46" s="42">
        <v>2174</v>
      </c>
      <c r="I46" s="27">
        <f t="shared" si="8"/>
        <v>5195</v>
      </c>
      <c r="J46" s="39">
        <f t="shared" si="9"/>
        <v>0</v>
      </c>
    </row>
    <row r="47" spans="1:11" s="4" customFormat="1" ht="26.4" customHeight="1" x14ac:dyDescent="0.3">
      <c r="A47" s="33"/>
      <c r="B47" s="33"/>
      <c r="C47" s="33"/>
      <c r="D47" s="25">
        <v>122</v>
      </c>
      <c r="E47" s="26" t="s">
        <v>21</v>
      </c>
      <c r="F47" s="42">
        <v>6402</v>
      </c>
      <c r="G47" s="42">
        <v>1795</v>
      </c>
      <c r="H47" s="42">
        <v>1794.8689999999999</v>
      </c>
      <c r="I47" s="27">
        <f t="shared" si="8"/>
        <v>4607.1310000000003</v>
      </c>
      <c r="J47" s="39">
        <f t="shared" si="9"/>
        <v>0.13100000000008549</v>
      </c>
    </row>
    <row r="48" spans="1:11" s="4" customFormat="1" ht="19.2" customHeight="1" x14ac:dyDescent="0.3">
      <c r="A48" s="33"/>
      <c r="B48" s="33"/>
      <c r="C48" s="33"/>
      <c r="D48" s="25">
        <v>123</v>
      </c>
      <c r="E48" s="26" t="s">
        <v>22</v>
      </c>
      <c r="F48" s="42">
        <v>54</v>
      </c>
      <c r="G48" s="42">
        <v>0</v>
      </c>
      <c r="H48" s="42">
        <v>0</v>
      </c>
      <c r="I48" s="27">
        <f t="shared" si="8"/>
        <v>54</v>
      </c>
      <c r="J48" s="39">
        <f t="shared" si="9"/>
        <v>0</v>
      </c>
    </row>
    <row r="49" spans="1:10" s="4" customFormat="1" ht="19.2" customHeight="1" x14ac:dyDescent="0.3">
      <c r="A49" s="33"/>
      <c r="B49" s="33"/>
      <c r="C49" s="33"/>
      <c r="D49" s="25">
        <v>124</v>
      </c>
      <c r="E49" s="26" t="s">
        <v>23</v>
      </c>
      <c r="F49" s="42">
        <v>4268</v>
      </c>
      <c r="G49" s="42">
        <v>1077</v>
      </c>
      <c r="H49" s="42">
        <v>1076.9179999999999</v>
      </c>
      <c r="I49" s="27">
        <f t="shared" si="8"/>
        <v>3191.0820000000003</v>
      </c>
      <c r="J49" s="39">
        <f t="shared" si="9"/>
        <v>8.200000000010732E-2</v>
      </c>
    </row>
    <row r="50" spans="1:10" s="4" customFormat="1" ht="19.2" customHeight="1" x14ac:dyDescent="0.3">
      <c r="A50" s="33"/>
      <c r="B50" s="33"/>
      <c r="C50" s="33"/>
      <c r="D50" s="25">
        <v>144</v>
      </c>
      <c r="E50" s="26" t="s">
        <v>26</v>
      </c>
      <c r="F50" s="42">
        <v>649</v>
      </c>
      <c r="G50" s="42">
        <v>1</v>
      </c>
      <c r="H50" s="42">
        <v>0</v>
      </c>
      <c r="I50" s="27">
        <f t="shared" si="8"/>
        <v>649</v>
      </c>
      <c r="J50" s="39">
        <f t="shared" si="9"/>
        <v>1</v>
      </c>
    </row>
    <row r="51" spans="1:10" s="4" customFormat="1" ht="19.2" customHeight="1" x14ac:dyDescent="0.3">
      <c r="A51" s="33"/>
      <c r="B51" s="33"/>
      <c r="C51" s="33"/>
      <c r="D51" s="25">
        <v>149</v>
      </c>
      <c r="E51" s="26" t="s">
        <v>27</v>
      </c>
      <c r="F51" s="42">
        <v>1592</v>
      </c>
      <c r="G51" s="42">
        <v>752</v>
      </c>
      <c r="H51" s="42">
        <v>751.27200000000005</v>
      </c>
      <c r="I51" s="27">
        <f t="shared" si="8"/>
        <v>840.72799999999995</v>
      </c>
      <c r="J51" s="39">
        <f t="shared" si="9"/>
        <v>0.7279999999999518</v>
      </c>
    </row>
    <row r="52" spans="1:10" s="4" customFormat="1" ht="25.8" customHeight="1" x14ac:dyDescent="0.3">
      <c r="A52" s="33"/>
      <c r="B52" s="33"/>
      <c r="C52" s="33"/>
      <c r="D52" s="25">
        <v>158</v>
      </c>
      <c r="E52" s="26" t="s">
        <v>29</v>
      </c>
      <c r="F52" s="42">
        <v>451</v>
      </c>
      <c r="G52" s="42">
        <v>41</v>
      </c>
      <c r="H52" s="42">
        <v>40.908999999999999</v>
      </c>
      <c r="I52" s="27">
        <f t="shared" si="8"/>
        <v>410.09100000000001</v>
      </c>
      <c r="J52" s="39">
        <f t="shared" si="9"/>
        <v>9.100000000000108E-2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27">
        <v>7450</v>
      </c>
      <c r="G53" s="27">
        <v>41</v>
      </c>
      <c r="H53" s="27">
        <v>41</v>
      </c>
      <c r="I53" s="27">
        <f t="shared" si="8"/>
        <v>7409</v>
      </c>
      <c r="J53" s="39">
        <f t="shared" si="9"/>
        <v>0</v>
      </c>
    </row>
    <row r="54" spans="1:10" s="41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27">
        <v>0</v>
      </c>
      <c r="G54" s="27">
        <v>0</v>
      </c>
      <c r="H54" s="27">
        <v>0</v>
      </c>
      <c r="I54" s="27">
        <f t="shared" si="8"/>
        <v>0</v>
      </c>
      <c r="J54" s="39">
        <f t="shared" si="9"/>
        <v>0</v>
      </c>
    </row>
    <row r="55" spans="1:10" s="3" customFormat="1" ht="19.2" customHeight="1" x14ac:dyDescent="0.3">
      <c r="A55" s="60" t="s">
        <v>33</v>
      </c>
      <c r="B55" s="61"/>
      <c r="C55" s="61"/>
      <c r="D55" s="61"/>
      <c r="E55" s="62"/>
      <c r="F55" s="27">
        <f>F14+F39</f>
        <v>310015</v>
      </c>
      <c r="G55" s="27">
        <f t="shared" ref="G55:J55" si="10">G14+G39</f>
        <v>87653.299999999988</v>
      </c>
      <c r="H55" s="27">
        <f t="shared" si="10"/>
        <v>87624.012679999985</v>
      </c>
      <c r="I55" s="27">
        <f t="shared" si="10"/>
        <v>222390.98731999996</v>
      </c>
      <c r="J55" s="27">
        <f t="shared" si="10"/>
        <v>29.287319999999632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7" t="s">
        <v>31</v>
      </c>
      <c r="B57" s="48"/>
      <c r="C57" s="48"/>
      <c r="D57" s="48"/>
      <c r="E57" s="48"/>
      <c r="F57" s="48"/>
      <c r="G57" s="48"/>
      <c r="H57" s="48"/>
      <c r="I57" s="48"/>
      <c r="J57" s="48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2026-08-12T06:33:18Z</dcterms:modified>
</cp:coreProperties>
</file>