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D:\ONCloud\Рабочий стол\"/>
    </mc:Choice>
  </mc:AlternateContent>
  <xr:revisionPtr revIDLastSave="0" documentId="13_ncr:1_{0B18D65F-247D-49AB-B7AF-E398883CB0AE}" xr6:coauthVersionLast="47" xr6:coauthVersionMax="47" xr10:uidLastSave="{00000000-0000-0000-0000-000000000000}"/>
  <bookViews>
    <workbookView xWindow="-120" yWindow="-120" windowWidth="29040" windowHeight="15840" xr2:uid="{00000000-000D-0000-FFFF-FFFF00000000}"/>
  </bookViews>
  <sheets>
    <sheet name="2026-2028" sheetId="10" r:id="rId1"/>
  </sheets>
  <definedNames>
    <definedName name="_xlnm._FilterDatabase" localSheetId="0" hidden="1">'2026-2028'!$D$3:$D$60</definedName>
    <definedName name="_xlnm.Print_Titles" localSheetId="0">'2026-2028'!$4:$5</definedName>
    <definedName name="_xlnm.Print_Area" localSheetId="0">'2026-2028'!$A$1:$K$58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1" i="10" l="1"/>
  <c r="H51" i="10"/>
  <c r="F51" i="10"/>
  <c r="G23" i="10" l="1"/>
  <c r="H23" i="10"/>
  <c r="F23" i="10"/>
  <c r="H57" i="10"/>
  <c r="G57" i="10"/>
  <c r="F57" i="10"/>
  <c r="H54" i="10"/>
  <c r="G54" i="10"/>
  <c r="F54" i="10"/>
  <c r="G14" i="10"/>
  <c r="H14" i="10"/>
  <c r="F14" i="10"/>
  <c r="F32" i="10"/>
  <c r="I54" i="10" l="1"/>
  <c r="I57" i="10"/>
  <c r="G26" i="10"/>
  <c r="H26" i="10"/>
  <c r="F26" i="10"/>
  <c r="F58" i="10" s="1"/>
  <c r="I26" i="10" l="1"/>
  <c r="H32" i="10" l="1"/>
  <c r="H58" i="10" s="1"/>
  <c r="G32" i="10"/>
  <c r="G58" i="10" s="1"/>
  <c r="I51" i="10" l="1"/>
  <c r="I23" i="10"/>
  <c r="I32" i="10"/>
  <c r="I14" i="10" l="1"/>
  <c r="I58" i="10" s="1"/>
</calcChain>
</file>

<file path=xl/sharedStrings.xml><?xml version="1.0" encoding="utf-8"?>
<sst xmlns="http://schemas.openxmlformats.org/spreadsheetml/2006/main" count="285" uniqueCount="138">
  <si>
    <t xml:space="preserve"> </t>
  </si>
  <si>
    <t xml:space="preserve">№ р/с </t>
  </si>
  <si>
    <t xml:space="preserve">   Іс-шараның атауы</t>
  </si>
  <si>
    <t>Аяқтау нысаны</t>
  </si>
  <si>
    <t>Орындауға жауаптылар</t>
  </si>
  <si>
    <t>Орындау мерзімі</t>
  </si>
  <si>
    <t>Болжамды шығыстар (мың теңге)</t>
  </si>
  <si>
    <t>Қаржыландыру көздері</t>
  </si>
  <si>
    <t>Ескерту</t>
  </si>
  <si>
    <t>1. Атмосфералық ауаны қорғау</t>
  </si>
  <si>
    <t>Жиыны</t>
  </si>
  <si>
    <t>2. Су объектілерін қорғау</t>
  </si>
  <si>
    <t>3. Жағалау және су экожүйелеріне әсер етуден қорғау</t>
  </si>
  <si>
    <t>4. Жануарлар мен өсімдіктер дүниесін қорғау</t>
  </si>
  <si>
    <t>БАРЛЫҒЫ</t>
  </si>
  <si>
    <t xml:space="preserve">Шығыс Қазақстан облысының  қоршаған ортаны қорғау жөніндегі 2026-2028 жылдарға арналған іс-шаралар жоспары </t>
  </si>
  <si>
    <t>2026 жыл</t>
  </si>
  <si>
    <t xml:space="preserve">2027 жыл </t>
  </si>
  <si>
    <t>2028 жыл</t>
  </si>
  <si>
    <t>2027</t>
  </si>
  <si>
    <t>ОБ</t>
  </si>
  <si>
    <t>ЭТҮКШБ,                         Өскемен қ. әкімдігі</t>
  </si>
  <si>
    <t>Пайдалануға беру актісі</t>
  </si>
  <si>
    <t>6. Радиациялық, биологиялық және химиялық қауіпсіздік</t>
  </si>
  <si>
    <t>7. Ғылыми-зерттеу, іздестіру және басқа да әзірлемелер</t>
  </si>
  <si>
    <t>ЖБ</t>
  </si>
  <si>
    <t>2028</t>
  </si>
  <si>
    <t>2026</t>
  </si>
  <si>
    <t>2026-2028</t>
  </si>
  <si>
    <t>2026-2027</t>
  </si>
  <si>
    <t>2027-2028</t>
  </si>
  <si>
    <t>Орындалған жұмыстар актісі</t>
  </si>
  <si>
    <t>Көрсетілген қызметтер актісі</t>
  </si>
  <si>
    <t>есеп</t>
  </si>
  <si>
    <t>ЖСҚ және қорытынды</t>
  </si>
  <si>
    <t>Өскемен қ. әкімдігі</t>
  </si>
  <si>
    <t xml:space="preserve">ЭТҮКШБ, «Шығыс жылу» АҚ </t>
  </si>
  <si>
    <t>Өскемен қаласындағы Садовая  көшесі бойынша жылумен жабдықтау желілерін салу</t>
  </si>
  <si>
    <t>оңтайлы технологияны таңдау (қап сүзгісі, шаң жинағыш, скруббер)</t>
  </si>
  <si>
    <t>Қоршаған ортаға әсерді азайту</t>
  </si>
  <si>
    <t>қоршаған ортаға эмиссиялар мониторингінің ақпараттық жүйесіне деректерді үздіксіз беруді қамтамасыз ету</t>
  </si>
  <si>
    <t>Алтай ауданы әкімдігі «Алтай қ. жылу-су орталығы» КМК қоршаған ортаға эмиссия (шығарын ды) мониторингінің автоматтандырылған жүйесін орнату</t>
  </si>
  <si>
    <t>ЭТҮКШБ, Алтай ауданы әкімдігі</t>
  </si>
  <si>
    <t>ЭТҮКШБ, Алтай ауданы әкімдігі, «Алтай қ. жылу-су орталығы» КМК</t>
  </si>
  <si>
    <t>Шаңды басу мақсатында Өскемен қаласындағы автомобиль жолдарының жүріс бөлігін суару</t>
  </si>
  <si>
    <t>Шаңды басу, шығарындыларды азайту</t>
  </si>
  <si>
    <t>Аймақтың санитарлық-эпидемиологиялық жағдайын жақсарту</t>
  </si>
  <si>
    <t xml:space="preserve">ШҚО Алтай ауданы Алтай қаласындағы кәріз-тазарту құрылыстарын  қайта жаңарту        </t>
  </si>
  <si>
    <t>ШҚО Алтай ауданы Жаңа Бұқтырма кентіндегі кәріздік тазарту құрылыстарын қайта жаңарту</t>
  </si>
  <si>
    <t>ШҚО Шемонаиха ауданы Шемонаиха қаласы № 3, 4, 11 шағын аудандарының су бұру желілерін қайта жаңарту</t>
  </si>
  <si>
    <t>ЭТҮКШБ, Шемонаиха ауданының әкімдігі</t>
  </si>
  <si>
    <t>Глубокое ауданының Опытное поле  ауылының тазарту құрылыстары мен кәріздерін қайта жаңарту</t>
  </si>
  <si>
    <t>ЭТҮКШБ, Глубокое ауданының әкімдігі</t>
  </si>
  <si>
    <t xml:space="preserve"> Риддер қ. «Шығыс жылу» АҚ филиалына қоршаған ортаға эмиссия (төгінділер) мониторингінің автоматтандырылған жүйесін орнату</t>
  </si>
  <si>
    <t>Су қорғау аймақтары мен су объектілерінің белдеулерін белгілеу</t>
  </si>
  <si>
    <t xml:space="preserve">ТРТПРБ </t>
  </si>
  <si>
    <t>Су объектілеріне антропогендік әсерді шектеу</t>
  </si>
  <si>
    <t>ШҚО су айдындарын балықтандыру</t>
  </si>
  <si>
    <t>Ормандарды молықтыру және орман өсіру көлемін ұлғайту үшін орманды қалпына келтіру іс-шаралары</t>
  </si>
  <si>
    <t>Қалалар мен аудандардың әкімдіктері</t>
  </si>
  <si>
    <t>Елді мекендерде қолайлы экологиялық жағдай жасау</t>
  </si>
  <si>
    <t>5. Қалдықтармен жұмыс істеу</t>
  </si>
  <si>
    <t>ТРТПРБ, Өскемен қ. әкімдігі</t>
  </si>
  <si>
    <t>Өскемен қ. қолданыстағы ТҚҚ полигонын рекультивациялаумен жаңа ТҚҚ полигонын салу жобасына ЖСҚ әзірлеу</t>
  </si>
  <si>
    <t>ТРТПРБ, Катонқарағай ауданы әкімдігі</t>
  </si>
  <si>
    <t>ТРТПРБ, Тарбағатай ауданы әкімдігі</t>
  </si>
  <si>
    <t>«Тарбағатай ауданы Ақжар а. ТҚҚ полигонын салу» жобасы бойынша ЖСҚ әзірлеу және мемлекеттік сараптама жүргізу</t>
  </si>
  <si>
    <t>Тарбағатай ауданы Ақжар ауылында ТҚҚ полигонын салу</t>
  </si>
  <si>
    <t>Күршім ауданы, Сарыөлең а. қалдықтар полигонының аумақтарын қоршауды орнату жобасы бойынша ЖСҚ әзірлеу және мемлекеттік сараптама жүргізу</t>
  </si>
  <si>
    <t>ТРТПРБ, Күршім ауданы әкімдігі</t>
  </si>
  <si>
    <t>Күршім ауданы, Сарыөлең ауылындағы қалдықтар полигонының аумақтарын қоршау құрылғысы</t>
  </si>
  <si>
    <t>Күршім ауданы, Барақ батыр а. қалдықтар полигонының аумақтарын қоршауды орнату жобасы бойынша ЖСҚ әзірлеу және мемлекеттік сараптама жүргізу</t>
  </si>
  <si>
    <t>Күршім ауданы, Бірлік а. қалдықтар полигонының аумақтарын қоршауды орнату жобасы бойынша ЖСҚ әзірлеу және мемлекеттік сараптама жүргізу</t>
  </si>
  <si>
    <t>Күршім ауданы, Барақ батыр а. қалдықтар полигонының аумақтарын қоршау құрылысы</t>
  </si>
  <si>
    <t>Күршім ауданы, Бірлік ауылындағы қалдықтар полигонының аумақтарын қоршау құрылғысы</t>
  </si>
  <si>
    <t>Алтай ауданының коммуналдық қалдықтарын басқару жөніндегі бағдарламаны әзірлеу</t>
  </si>
  <si>
    <t>ТРТПРБ, Алтай ауданы әкімдігі</t>
  </si>
  <si>
    <t>Үлкен Нарын ауданы Үлкен Нарын ауылының қалдықтарды сақтау орнын жайластыру</t>
  </si>
  <si>
    <t>Үлкен Нарын ауданы әкімдігі,  «Нарын Строй Сервис» ЖШС</t>
  </si>
  <si>
    <t>Риддер қаласында ТҚҚ жинауға арналған шатыры бар контейнерлік алаңдарды жайластыру</t>
  </si>
  <si>
    <t>Риддер қаласы әкімдігі</t>
  </si>
  <si>
    <t>Өскемен қаласының аумағында радиациялық ластану учаскелерін жою</t>
  </si>
  <si>
    <t>Өскемен қаласының барлық стационарлық көздері бойынша ластаушы заттардың жиынтық шығарындыларын жиынтық есептеумен ШЖБШ жиынтық томын әзірлеу</t>
  </si>
  <si>
    <t>«Шығыс жылу» № 3 мен № 4 қазандықтары түтін газдарын тазарту жүйелерін техникалық қайта жарақтандыру жобасын әзірлеу</t>
  </si>
  <si>
    <t>«Шығыс жылу» АҚ № 3,  № 4 қазандықтары түтін газдарын тазарту жүйелерін техникалық жарақтандыру үшін оңтайлы техникалық шешімдерді әзірлеу</t>
  </si>
  <si>
    <t>Радиациялық фонды төмендету, өңірдің экологиялық және радиациялық қауіпсіздік деңгейін арттыру.</t>
  </si>
  <si>
    <t>Іс-шарадан күтілетін экологиялық әсер</t>
  </si>
  <si>
    <t xml:space="preserve">Шығарындыларды азайту, орталықтанды рылған жылумен жабдықтау желілеріне 13 жеке үй қосу </t>
  </si>
  <si>
    <t>ТРТПРБ, Алтай  ауданы әкімдігі</t>
  </si>
  <si>
    <t>Алтай ауданының Новая-Бұқтырма кентінде ТҚҚ полигонын салу</t>
  </si>
  <si>
    <t>«Алтай ауданының Новая-Бұқтырма к. ТҚҚ полигонын салу» жобасы бойынша ЖСҚ әзірлеу және мемлекеттік сараптама жүргізу</t>
  </si>
  <si>
    <t xml:space="preserve">ЖБ </t>
  </si>
  <si>
    <t>Облыстың елді мекендерін  көгалдандыру</t>
  </si>
  <si>
    <t>Катонқарағай ауданы Катонқарағай ауылында ТҚҚ  полигонын ағымдағы жөндеу</t>
  </si>
  <si>
    <t>Өскемен қаласы аумағында  жасыл желектерді түгендеу және дендрологиялық жоспар әзірлеу</t>
  </si>
  <si>
    <t>Қалалық ортаның санитарлық-гигиеналық жағдайын және экологиялық тепе-теңдігін жақсарту</t>
  </si>
  <si>
    <t>Өскемен қаласындағы қолданыстағы ТҚҚ полигонын рекультивациялаумен  жаңа ТҚҚ полигонын салу</t>
  </si>
  <si>
    <t xml:space="preserve"> Алтай ауданы әкімдігі</t>
  </si>
  <si>
    <t>81 дана қалдық әртүрлі түрлеріне арналған контейнерлер (пластик, қағаз, шыны, органикалық заттар) орнату  көму көлемін азайта отырып, сұрыптауға, қайта өңдеуге ықпал етеді</t>
  </si>
  <si>
    <t xml:space="preserve">Облыстың елді мекендерінде және оларға іргелес аумақтарда рұқсат етілмеген қоқыс үйінділерін жою </t>
  </si>
  <si>
    <t>Халықтың санитариялық-эпидемиологиялық қауіпсіздігін арттыру</t>
  </si>
  <si>
    <t>ЭТҮКШБ, Күршім ауданының әкімдігі</t>
  </si>
  <si>
    <t xml:space="preserve">Күршім ауданы Күршім а. кәріз желілері мен кәріз тазарту құрылыстарын қайта жаңарту </t>
  </si>
  <si>
    <t>Өскемен қаласында зарядтау станцияларының инфрақұрылымын дамыту және электр көлігін пайдалану бойынша кәсіпкерлермен, инвесторлармен өзара іс-қимылды үйлестіру</t>
  </si>
  <si>
    <t>2026-2029</t>
  </si>
  <si>
    <t xml:space="preserve">Ақпарат </t>
  </si>
  <si>
    <t>Автокөліктен ластаушы заттар шығарындыларын азайту үшін жағдайлар жасау</t>
  </si>
  <si>
    <t>ШҚО, Өскемен қ., Жаңа Согра кентінде тазарту құрылыстарын салу</t>
  </si>
  <si>
    <t>Қысқартулар:</t>
  </si>
  <si>
    <t xml:space="preserve">ЖБ - жергілікті бюджет </t>
  </si>
  <si>
    <t xml:space="preserve">ШҚО - Шығыс Қазақстан облысы </t>
  </si>
  <si>
    <t xml:space="preserve">ЭТҮКШБ - Шығыс Қазақстан облысы  энергетика эәне тұрғын үй коммуналдық шаршауылық басқармасы </t>
  </si>
  <si>
    <t xml:space="preserve">ТРТПРБ - Шығыс Қазақстан облысы  табиғи ресурстар және табиғат пайдалану басқармасы </t>
  </si>
  <si>
    <t xml:space="preserve">АҚ - акционерлік қоғам </t>
  </si>
  <si>
    <t xml:space="preserve">КМК - коммуналдық мемлекеттік кәсіпорын </t>
  </si>
  <si>
    <t xml:space="preserve">ЖШС - жауапкершілігі шектеулі серіктестік </t>
  </si>
  <si>
    <t xml:space="preserve">ЖСҚ - жобалау-сметалық құжаттама </t>
  </si>
  <si>
    <t xml:space="preserve"> Риддер қ. «Шығыс жылу»  АҚ филиалы қоршаған ортаға эмиссия (шығарынды) мониторингінің автоматтан дырылған жүйесін орнату</t>
  </si>
  <si>
    <t>ТҚҚ - тұрмыстық қатты қалдықтар</t>
  </si>
  <si>
    <t xml:space="preserve">Шығыс Қазақстан  облыстық мәслихатының 
2026 жылғы 27 тамыздағы                                                                                  № 30/262-VIII шешіміне қосымша
</t>
  </si>
  <si>
    <t>Ағымдағы жылы Өскемен қаласының аумағында радиациялық ластану учаскелерін жоюға 120 млн теңге бөлінген болатын. Алайда бюджетті оңтайландыруға байланысты мәслихат сессиясында қаржыландыру қысқартылды.</t>
  </si>
  <si>
    <t>2026 жылдың маусымында коммуналдық қалдықтарды басқару бағдарламасын әзірлеу мақсатында аудандық бюджеттен 6,8 млн теңге көзделіп, бөлінген болатын. Сонымен қатар аудандық бюджетті секвестрлеуге байланысты аталған бюджеттік қаражат алынып тасталды, осыған байланысты ағымдағы жылы бағдарламаны әзірлеу мүмкін болмады. 2027 жылы қайтадан ұсынылатын болады.</t>
  </si>
  <si>
    <t>Өскемен қаласының тұрғын үй-коммуналдық шаруашылық, жолаушылар көлігі және автомобиль жолдары бөлімімен «Alyans XXI» ЖШС-мен ҚМЖ жүргізуге шарт жасалды</t>
  </si>
  <si>
    <t xml:space="preserve"> КМК «Таза-Өскемен» Өскемен қаласының автомобиль жолдары мен көшелерін күтіп ұстау жұмыстарын орындайды.
Тізбеге «Өскемен қаласының ТКШ, жолаушылар көлігі және автомобиль жолдары бөлімі» ММ бекіткен абаттандырудың техникалық сипаттамаларына сәйкес жүріс бөлігін жуу және көшелерді суару жұмыстары енгізілген.
 2026 жылы жолдардың жүріс бөлігін жуу ауданы 4512,5223 мың м2, оның ішінде: негізгі магистральдық жолдар – 620,05 мың м2, орталық жолдар – 1693,948 мың м2, қосалқы жолдар – 2198,5243 мың м2. Көрсетілген еселік жылға (сәуірден қазан айы қоса алғанда) есептеледі.</t>
  </si>
  <si>
    <t>Ағымдағы қызмет шеңберінде іске асырылады, іс-шаралар жоспары шеңберінде қаржыландырусыз (жұмыс кездесулері өткізілді, Өскемен қаласының бейінді ұйымдарына электромобильдер санына қажеттілікті нақтылау және оларды орналастыру үшін перспективалық орындарды айқындау мақсатында кездесулер өткізілді).</t>
  </si>
  <si>
    <t xml:space="preserve">Шемонаиха қаласының Рокоссовский, Украинская көшелерінің, №11 шағын ауданының су бұру желілерін төсеу жұмыстары орындалды, ұзындығы – 2 500 м, саны 80 дана құдықтарды орнату жұмыстары атқарылды.
Достоевский көшесі бойынша су бұру желілерін төсеу жұмыстары жүргізілуде, ұзындығы 670 м құрайды.
</t>
  </si>
  <si>
    <t>«Шығыс Жылу» АҚ-ның Риддер қаласындағы филиалы «КазПроектИнновация» ЖШС-мен  2026–2027 жылдарға арналған «№66 төгіндіге автоматтандырылған мониторинг жүйесін орнату» жобасын іске асыруға  шарт жасасты.</t>
  </si>
  <si>
    <t>223 елді мекенде су қорғау аймақтары мен белдеулерін  орнату бойынша жұмыстар жоспарланған. Жоба жалпы ұзындығы 656,58 км болатын 202 су объектісін қамтиды.Мемлекеттік сатып алу нәтижелері бойынша мердігерлер анықталып, облыстың барлық аудандары бойынша шарттар жасалды. Елді мекендер шегіндегі су объектілерінің жобаларын әзірлеу бойынша жұмыстар басталды.</t>
  </si>
  <si>
    <t>Қара Ертіс өзенін Сібір бекіресімен 46 710 дана мөлшерінде балықтандыру жүргізілді. Балық шаруашылығы су айдындарын балықтандыру бағалы балық түрлерінің, оның ішінде Сібір бекіресінің санын ұстап тұруға және қалпына келтіруге бағытталған.</t>
  </si>
  <si>
    <t xml:space="preserve">Ормандарды молықтыру көлемін ұлғайтудың кешенді жоспарына сәйкес 3351 га алқапқа 17,5 млн. көшет отырғызу жоспарланған. қазіргі уақытта2,2 мың га алқапта  9,1 млн. көшет отырғызылды. </t>
  </si>
  <si>
    <t xml:space="preserve">Өскемен қаласының тұрғын үй-коммуналдық шаруашылық, жолаушылар көлігі және автомобиль жолдары бөлімімен "ЭКОСЕРВИС-С" ЖШС-мен жасыл желектерді түгендеу және Өскемен қаласының дендрологиялық жоспары әзірлеу бойынша шарт жасалды
</t>
  </si>
  <si>
    <t>Елді мекендерді көгалдандыру жөніндегі іс-шараларды іске асыру шеңберінде қалалар мен аудандардың әкімдіктері ағаштар мен гүл көшеттерін отырғызу, жасыл желектерді күтіп ұстау бойынша жұмыстар жүргізді.</t>
  </si>
  <si>
    <t>Қазіргі уақытта жаңа ТҚҚ полигонын салу мәселесі қалдықтарды кәдеге жарату мен қайта өңдеудің перспективалық тәсілін айқындау қажеттілігін ескере отырып қарастырылуда. ЖСҚ әзірлеу жөніндегі жұмыстарды ұйымдастыру жер учаскесін айқындап, оған тиісті құқықтарды ресімдегеннен кейін ғана мүмкін болады. Қолданыстағы ТҚҚ полигоны 2028 жылдың соңына дейін ұзартылған экологиялық рұқсат шеңберінде жұмысын жалғастыруда. Оны одан әрі рекультивациялау мәселесін экологиялық заңнама талаптарына сәйкес жаңа полигонды жобалау кезінде көздеу жоспарлануда.</t>
  </si>
  <si>
    <t>Белгіленген талаптарға сәйкес бюджет қаражатына қажеттілікті негіздеу үшін тиісті құжаттама дайындалуда.</t>
  </si>
  <si>
    <t xml:space="preserve">«Күршім ауданының Барақ батыр ауылындағы қалдықтар полигонын қоршаумен қоршау» жобасы бойынша оң сараптама қорытындысы алынды. Қорытынды № ELPE – 0145/26, 2026 жылғы 27 шілдедегі. </t>
  </si>
  <si>
    <t>«Бірлік ауылындағы қалдықтар полигонын қоршаумен қоршау» жобасына жобалау-сметалық құжаттама әзірленді.</t>
  </si>
  <si>
    <t>ТҚҚ) алаңдарына ағымдағы жөндеу жүргізу,  шатыры  бар қоқыс контейнерлерін дайындау және орнату жұмыстары орындалуда.</t>
  </si>
  <si>
    <t>Елді мекендердегі рұқсат етілмеген қоқыс үйінділерін жою жөніндегі іс-шараларды іске асыру шеңберінде қалалар мен аудандардың әкімдіктері қоқыс үйінділерін анықтау және жою, қалдықтарды шығару және аумақтардың тиісті санитарлық жағдайын қамтамасыз ету бойынша жұмыстар жүргізді.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</si>
</sst>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19]General"/>
    <numFmt numFmtId="165" formatCode="#,##0.0"/>
    <numFmt numFmtId="166" formatCode="#,##0.0;[Red]#,##0.0"/>
  </numFmts>
  <fonts count="22">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rgb="FF000000"/>
      <name val="Calibri1"/>
      <charset val="204"/>
    </font>
    <font>
      <sz val="10"/>
      <color rgb="FF0070C0"/>
      <name val="Times New Roman"/>
      <family val="1"/>
      <charset val="204"/>
    </font>
    <font>
      <sz val="13"/>
      <color theme="1"/>
      <name val="Times New Roman"/>
      <family val="1"/>
      <charset val="204"/>
    </font>
    <font>
      <b/>
      <sz val="14"/>
      <color theme="1"/>
      <name val="Times New Roman"/>
      <family val="1"/>
      <charset val="204"/>
    </font>
    <font>
      <b/>
      <sz val="16"/>
      <color theme="1"/>
      <name val="Times New Roman"/>
      <family val="1"/>
      <charset val="204"/>
    </font>
    <font>
      <sz val="8"/>
      <name val="Calibri"/>
      <family val="2"/>
      <charset val="204"/>
      <scheme val="minor"/>
    </font>
    <font>
      <sz val="11"/>
      <color indexed="8"/>
      <name val="Calibri"/>
      <family val="2"/>
      <charset val="204"/>
    </font>
    <font>
      <b/>
      <sz val="20"/>
      <color theme="1"/>
      <name val="Times New Roman"/>
      <family val="1"/>
      <charset val="204"/>
    </font>
    <font>
      <sz val="20"/>
      <color theme="1"/>
      <name val="Times New Roman"/>
      <family val="1"/>
      <charset val="204"/>
    </font>
    <font>
      <sz val="20"/>
      <name val="Times New Roman"/>
      <family val="1"/>
      <charset val="204"/>
    </font>
    <font>
      <sz val="20"/>
      <color rgb="FF000000"/>
      <name val="Times New Roman"/>
      <family val="1"/>
      <charset val="204"/>
    </font>
    <font>
      <b/>
      <sz val="20"/>
      <color rgb="FF000000"/>
      <name val="Times New Roman"/>
      <family val="1"/>
      <charset val="204"/>
    </font>
    <font>
      <sz val="20"/>
      <color rgb="FF0070C0"/>
      <name val="Times New Roman"/>
      <family val="1"/>
      <charset val="204"/>
    </font>
    <font>
      <b/>
      <sz val="20"/>
      <color rgb="FFFF0000"/>
      <name val="Times New Roman"/>
      <family val="1"/>
      <charset val="204"/>
    </font>
    <font>
      <sz val="18"/>
      <color theme="1"/>
      <name val="Times New Roman"/>
      <family val="1"/>
      <charset val="204"/>
    </font>
    <font>
      <sz val="16"/>
      <color theme="1"/>
      <name val="Times New Roman"/>
      <family val="1"/>
      <charset val="204"/>
    </font>
    <font>
      <sz val="16"/>
      <color rgb="FF0F1115"/>
      <name val="Times New Roman"/>
      <family val="1"/>
      <charset val="204"/>
    </font>
    <font>
      <sz val="14"/>
      <color theme="1"/>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164" fontId="3" fillId="0" borderId="0"/>
    <xf numFmtId="0" fontId="9" fillId="0" borderId="0"/>
  </cellStyleXfs>
  <cellXfs count="108">
    <xf numFmtId="0" fontId="0" fillId="0" borderId="0" xfId="0"/>
    <xf numFmtId="4" fontId="7" fillId="2" borderId="1" xfId="0" applyNumberFormat="1" applyFont="1" applyFill="1" applyBorder="1" applyAlignment="1">
      <alignment vertical="center"/>
    </xf>
    <xf numFmtId="4" fontId="6" fillId="2" borderId="1" xfId="0" applyNumberFormat="1" applyFont="1" applyFill="1" applyBorder="1" applyAlignment="1">
      <alignment vertical="center"/>
    </xf>
    <xf numFmtId="4" fontId="2" fillId="2" borderId="1" xfId="0" applyNumberFormat="1" applyFont="1" applyFill="1" applyBorder="1" applyAlignment="1">
      <alignment vertical="center"/>
    </xf>
    <xf numFmtId="4" fontId="2" fillId="0" borderId="1" xfId="0" applyNumberFormat="1" applyFont="1" applyFill="1" applyBorder="1" applyAlignment="1">
      <alignment vertical="center"/>
    </xf>
    <xf numFmtId="4" fontId="4" fillId="0" borderId="1" xfId="0" applyNumberFormat="1" applyFont="1" applyFill="1" applyBorder="1" applyAlignment="1">
      <alignment vertical="center"/>
    </xf>
    <xf numFmtId="4" fontId="1" fillId="2" borderId="1" xfId="0" applyNumberFormat="1" applyFont="1" applyFill="1" applyBorder="1" applyAlignment="1">
      <alignment vertical="center"/>
    </xf>
    <xf numFmtId="4" fontId="1" fillId="0" borderId="1" xfId="0" applyNumberFormat="1" applyFont="1" applyFill="1" applyBorder="1" applyAlignment="1">
      <alignment vertical="center"/>
    </xf>
    <xf numFmtId="3" fontId="1" fillId="2" borderId="1" xfId="0" applyNumberFormat="1" applyFont="1" applyFill="1" applyBorder="1" applyAlignment="1">
      <alignment horizontal="center" vertical="center"/>
    </xf>
    <xf numFmtId="4" fontId="5" fillId="2" borderId="1" xfId="0" applyNumberFormat="1" applyFont="1" applyFill="1" applyBorder="1" applyAlignment="1">
      <alignment vertical="center"/>
    </xf>
    <xf numFmtId="4"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3" fontId="5" fillId="2" borderId="1" xfId="0" applyNumberFormat="1" applyFont="1" applyFill="1" applyBorder="1" applyAlignment="1">
      <alignment horizontal="center" vertical="center"/>
    </xf>
    <xf numFmtId="4" fontId="1" fillId="2" borderId="1" xfId="0" applyNumberFormat="1" applyFont="1" applyFill="1" applyBorder="1" applyAlignment="1">
      <alignment horizontal="center" vertical="center" wrapText="1"/>
    </xf>
    <xf numFmtId="4" fontId="1" fillId="2" borderId="1" xfId="0" applyNumberFormat="1" applyFont="1" applyFill="1" applyBorder="1" applyAlignment="1">
      <alignment horizontal="center" vertical="center"/>
    </xf>
    <xf numFmtId="4" fontId="1" fillId="2" borderId="3" xfId="0" applyNumberFormat="1" applyFont="1" applyFill="1" applyBorder="1" applyAlignment="1">
      <alignment vertical="center"/>
    </xf>
    <xf numFmtId="3" fontId="1" fillId="2" borderId="0" xfId="0" applyNumberFormat="1" applyFont="1" applyFill="1" applyBorder="1" applyAlignment="1">
      <alignment horizontal="center" vertical="center"/>
    </xf>
    <xf numFmtId="4" fontId="5" fillId="2" borderId="0" xfId="0" applyNumberFormat="1" applyFont="1" applyFill="1" applyBorder="1" applyAlignment="1">
      <alignment vertical="center"/>
    </xf>
    <xf numFmtId="4" fontId="5" fillId="2" borderId="0" xfId="0" applyNumberFormat="1" applyFont="1" applyFill="1" applyBorder="1" applyAlignment="1">
      <alignment horizontal="center" vertical="center"/>
    </xf>
    <xf numFmtId="49"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4" fontId="1" fillId="2" borderId="0" xfId="0" applyNumberFormat="1" applyFont="1" applyFill="1" applyBorder="1" applyAlignment="1">
      <alignment horizontal="center" vertical="center" wrapText="1"/>
    </xf>
    <xf numFmtId="4" fontId="1" fillId="2" borderId="0" xfId="0" applyNumberFormat="1" applyFont="1" applyFill="1" applyBorder="1" applyAlignment="1">
      <alignment horizontal="center" vertical="center"/>
    </xf>
    <xf numFmtId="4" fontId="11" fillId="0" borderId="1" xfId="0" applyNumberFormat="1" applyFont="1" applyFill="1" applyBorder="1" applyAlignment="1">
      <alignment vertical="center" wrapText="1"/>
    </xf>
    <xf numFmtId="4" fontId="11" fillId="0" borderId="1" xfId="0" applyNumberFormat="1" applyFont="1" applyFill="1" applyBorder="1" applyAlignment="1">
      <alignment horizontal="center" vertical="center" wrapText="1"/>
    </xf>
    <xf numFmtId="3" fontId="11"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4" fontId="10" fillId="2" borderId="1" xfId="0" applyNumberFormat="1" applyFont="1" applyFill="1" applyBorder="1" applyAlignment="1">
      <alignment vertical="center" wrapText="1"/>
    </xf>
    <xf numFmtId="0" fontId="11" fillId="0" borderId="1" xfId="0" applyNumberFormat="1" applyFont="1" applyFill="1" applyBorder="1" applyAlignment="1">
      <alignment vertical="center" wrapText="1"/>
    </xf>
    <xf numFmtId="165" fontId="10" fillId="0" borderId="1" xfId="0" applyNumberFormat="1" applyFont="1" applyFill="1" applyBorder="1" applyAlignment="1">
      <alignment horizontal="center" vertical="center" wrapText="1"/>
    </xf>
    <xf numFmtId="4" fontId="10" fillId="0" borderId="1" xfId="0" applyNumberFormat="1" applyFont="1" applyFill="1" applyBorder="1" applyAlignment="1">
      <alignment vertical="center" wrapText="1"/>
    </xf>
    <xf numFmtId="4"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3" fontId="10" fillId="0" borderId="1" xfId="0" applyNumberFormat="1" applyFont="1" applyFill="1" applyBorder="1" applyAlignment="1">
      <alignment horizontal="center" vertical="center" wrapText="1"/>
    </xf>
    <xf numFmtId="4" fontId="18" fillId="0" borderId="1" xfId="0" applyNumberFormat="1" applyFont="1" applyFill="1" applyBorder="1" applyAlignment="1">
      <alignment vertical="center" wrapText="1"/>
    </xf>
    <xf numFmtId="0"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xf>
    <xf numFmtId="165" fontId="12" fillId="0" borderId="1" xfId="0" applyNumberFormat="1" applyFont="1" applyFill="1" applyBorder="1" applyAlignment="1">
      <alignment horizontal="center" vertical="center" wrapText="1"/>
    </xf>
    <xf numFmtId="4" fontId="10" fillId="0" borderId="1" xfId="0" applyNumberFormat="1" applyFont="1" applyFill="1" applyBorder="1" applyAlignment="1">
      <alignment vertical="center"/>
    </xf>
    <xf numFmtId="165" fontId="13" fillId="0" borderId="1" xfId="0" applyNumberFormat="1" applyFont="1" applyFill="1" applyBorder="1" applyAlignment="1">
      <alignment horizontal="center" vertical="center" wrapText="1"/>
    </xf>
    <xf numFmtId="165" fontId="10" fillId="0" borderId="1" xfId="0" applyNumberFormat="1" applyFont="1" applyFill="1" applyBorder="1" applyAlignment="1">
      <alignment vertical="center"/>
    </xf>
    <xf numFmtId="165" fontId="11" fillId="0" borderId="1" xfId="0" applyNumberFormat="1" applyFont="1" applyFill="1" applyBorder="1" applyAlignment="1">
      <alignment horizontal="center" vertical="center"/>
    </xf>
    <xf numFmtId="0" fontId="10" fillId="0" borderId="1" xfId="0" applyNumberFormat="1" applyFont="1" applyFill="1" applyBorder="1" applyAlignment="1">
      <alignment vertical="center" wrapText="1"/>
    </xf>
    <xf numFmtId="165" fontId="14" fillId="0" borderId="1" xfId="0" applyNumberFormat="1" applyFont="1" applyFill="1" applyBorder="1" applyAlignment="1">
      <alignment horizontal="center" vertical="center" wrapText="1"/>
    </xf>
    <xf numFmtId="165" fontId="11" fillId="0" borderId="1" xfId="0" applyNumberFormat="1" applyFont="1" applyFill="1" applyBorder="1" applyAlignment="1">
      <alignment horizontal="center" vertical="center" wrapText="1"/>
    </xf>
    <xf numFmtId="165" fontId="11" fillId="0" borderId="1" xfId="0" applyNumberFormat="1" applyFont="1" applyFill="1" applyBorder="1" applyAlignment="1">
      <alignment vertical="center"/>
    </xf>
    <xf numFmtId="4" fontId="17" fillId="0" borderId="1" xfId="0" applyNumberFormat="1" applyFont="1" applyFill="1" applyBorder="1" applyAlignment="1">
      <alignment vertical="center" wrapText="1"/>
    </xf>
    <xf numFmtId="0" fontId="11" fillId="0" borderId="1" xfId="0" applyFont="1" applyFill="1" applyBorder="1" applyAlignment="1">
      <alignment horizontal="center" vertical="center" wrapText="1"/>
    </xf>
    <xf numFmtId="165" fontId="10" fillId="0" borderId="1" xfId="0" applyNumberFormat="1" applyFont="1" applyFill="1" applyBorder="1" applyAlignment="1">
      <alignment vertical="center" wrapText="1"/>
    </xf>
    <xf numFmtId="0" fontId="11" fillId="0" borderId="0" xfId="0" applyFont="1" applyFill="1" applyAlignment="1">
      <alignment horizontal="left" vertical="center" wrapText="1"/>
    </xf>
    <xf numFmtId="165" fontId="4" fillId="0" borderId="1" xfId="0" applyNumberFormat="1" applyFont="1" applyFill="1" applyBorder="1" applyAlignment="1">
      <alignment vertical="center"/>
    </xf>
    <xf numFmtId="165" fontId="15" fillId="0" borderId="1" xfId="0" applyNumberFormat="1" applyFont="1" applyFill="1" applyBorder="1" applyAlignment="1">
      <alignment vertical="center"/>
    </xf>
    <xf numFmtId="166" fontId="11" fillId="0" borderId="1" xfId="0" applyNumberFormat="1" applyFont="1" applyFill="1" applyBorder="1" applyAlignment="1">
      <alignment horizontal="center" vertical="center" wrapText="1"/>
    </xf>
    <xf numFmtId="166" fontId="12"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 fontId="18" fillId="2" borderId="0" xfId="0" applyNumberFormat="1" applyFont="1" applyFill="1" applyBorder="1" applyAlignment="1">
      <alignment vertical="center" wrapText="1"/>
    </xf>
    <xf numFmtId="4" fontId="10" fillId="0" borderId="1" xfId="0" applyNumberFormat="1" applyFont="1" applyFill="1" applyBorder="1" applyAlignment="1">
      <alignment vertical="center" wrapText="1"/>
    </xf>
    <xf numFmtId="0" fontId="13" fillId="0" borderId="1" xfId="0" applyFont="1" applyBorder="1" applyAlignment="1">
      <alignment horizontal="center" vertical="center" wrapText="1"/>
    </xf>
    <xf numFmtId="165" fontId="11" fillId="0" borderId="1" xfId="0" applyNumberFormat="1" applyFont="1" applyBorder="1" applyAlignment="1">
      <alignment horizontal="center" vertical="center"/>
    </xf>
    <xf numFmtId="165" fontId="11" fillId="0" borderId="1" xfId="0" applyNumberFormat="1" applyFont="1" applyBorder="1" applyAlignment="1">
      <alignment horizontal="center" vertical="center" wrapText="1"/>
    </xf>
    <xf numFmtId="165" fontId="11" fillId="2" borderId="1" xfId="0" applyNumberFormat="1" applyFont="1" applyFill="1" applyBorder="1" applyAlignment="1">
      <alignment horizontal="center" vertical="center"/>
    </xf>
    <xf numFmtId="4" fontId="4" fillId="0" borderId="1" xfId="0" applyNumberFormat="1" applyFont="1" applyBorder="1" applyAlignment="1">
      <alignment vertical="center"/>
    </xf>
    <xf numFmtId="0" fontId="13" fillId="0" borderId="1" xfId="0" applyFont="1" applyFill="1" applyBorder="1" applyAlignment="1">
      <alignment horizontal="left" vertical="center" wrapText="1"/>
    </xf>
    <xf numFmtId="4" fontId="10" fillId="0" borderId="1" xfId="0" applyNumberFormat="1" applyFont="1" applyFill="1" applyBorder="1" applyAlignment="1">
      <alignment vertical="center" wrapText="1"/>
    </xf>
    <xf numFmtId="4"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3" fontId="1" fillId="2" borderId="2" xfId="0" applyNumberFormat="1" applyFont="1" applyFill="1" applyBorder="1" applyAlignment="1">
      <alignment horizontal="center" vertical="center"/>
    </xf>
    <xf numFmtId="4" fontId="5" fillId="2" borderId="2" xfId="0" applyNumberFormat="1" applyFont="1" applyFill="1" applyBorder="1" applyAlignment="1">
      <alignment vertical="center"/>
    </xf>
    <xf numFmtId="4" fontId="5" fillId="2" borderId="2"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3" fontId="5" fillId="2" borderId="2" xfId="0" applyNumberFormat="1" applyFont="1" applyFill="1" applyBorder="1" applyAlignment="1">
      <alignment horizontal="center" vertical="center"/>
    </xf>
    <xf numFmtId="4" fontId="1" fillId="2" borderId="2" xfId="0" applyNumberFormat="1" applyFont="1" applyFill="1" applyBorder="1" applyAlignment="1">
      <alignment horizontal="center" vertical="center" wrapText="1"/>
    </xf>
    <xf numFmtId="4" fontId="1" fillId="2" borderId="2" xfId="0" applyNumberFormat="1" applyFont="1" applyFill="1" applyBorder="1" applyAlignment="1">
      <alignment horizontal="center" vertical="center"/>
    </xf>
    <xf numFmtId="3" fontId="11" fillId="2" borderId="0" xfId="0" applyNumberFormat="1" applyFont="1" applyFill="1" applyBorder="1" applyAlignment="1">
      <alignment horizontal="center" vertical="center"/>
    </xf>
    <xf numFmtId="4" fontId="10" fillId="2" borderId="0" xfId="0" applyNumberFormat="1" applyFont="1" applyFill="1" applyBorder="1" applyAlignment="1">
      <alignment vertical="center"/>
    </xf>
    <xf numFmtId="4" fontId="11" fillId="2" borderId="0" xfId="0" applyNumberFormat="1" applyFont="1" applyFill="1" applyBorder="1" applyAlignment="1">
      <alignment horizontal="center" vertical="center"/>
    </xf>
    <xf numFmtId="49" fontId="11" fillId="2" borderId="0" xfId="0" applyNumberFormat="1" applyFont="1" applyFill="1" applyBorder="1" applyAlignment="1">
      <alignment horizontal="center" vertical="center"/>
    </xf>
    <xf numFmtId="4" fontId="11" fillId="2" borderId="0" xfId="0" applyNumberFormat="1" applyFont="1" applyFill="1" applyBorder="1" applyAlignment="1">
      <alignment horizontal="center" vertical="center" wrapText="1"/>
    </xf>
    <xf numFmtId="3" fontId="10" fillId="2" borderId="0" xfId="0" applyNumberFormat="1" applyFont="1" applyFill="1" applyBorder="1" applyAlignment="1">
      <alignment horizontal="center" vertical="center"/>
    </xf>
    <xf numFmtId="3" fontId="10" fillId="2" borderId="0" xfId="0" applyNumberFormat="1" applyFont="1" applyFill="1" applyBorder="1" applyAlignment="1">
      <alignment horizontal="center" vertical="center" wrapText="1"/>
    </xf>
    <xf numFmtId="4" fontId="16" fillId="2" borderId="0" xfId="0" applyNumberFormat="1" applyFont="1" applyFill="1" applyBorder="1" applyAlignment="1">
      <alignment horizontal="center" vertical="center"/>
    </xf>
    <xf numFmtId="0" fontId="11" fillId="0" borderId="0" xfId="0" applyFont="1" applyBorder="1" applyAlignment="1">
      <alignment horizontal="left" vertical="center"/>
    </xf>
    <xf numFmtId="3" fontId="11" fillId="0" borderId="0" xfId="0" applyNumberFormat="1" applyFont="1" applyFill="1" applyBorder="1" applyAlignment="1">
      <alignment horizontal="left" vertical="center" wrapText="1"/>
    </xf>
    <xf numFmtId="4" fontId="11" fillId="2" borderId="0" xfId="0" applyNumberFormat="1" applyFont="1" applyFill="1" applyBorder="1" applyAlignment="1">
      <alignment horizontal="left" vertical="center"/>
    </xf>
    <xf numFmtId="4" fontId="10" fillId="0" borderId="1" xfId="0" applyNumberFormat="1" applyFont="1" applyFill="1" applyBorder="1" applyAlignment="1">
      <alignment horizontal="center" vertical="center" wrapText="1"/>
    </xf>
    <xf numFmtId="0" fontId="19" fillId="0" borderId="0" xfId="0" applyFont="1" applyAlignment="1">
      <alignment wrapText="1"/>
    </xf>
    <xf numFmtId="4" fontId="20" fillId="0" borderId="1" xfId="0" applyNumberFormat="1" applyFont="1" applyFill="1" applyBorder="1" applyAlignment="1">
      <alignment vertical="center" wrapText="1"/>
    </xf>
    <xf numFmtId="4" fontId="21" fillId="0" borderId="1" xfId="0" applyNumberFormat="1" applyFont="1" applyFill="1" applyBorder="1" applyAlignment="1">
      <alignment vertical="center" wrapText="1"/>
    </xf>
    <xf numFmtId="4" fontId="18" fillId="0" borderId="1" xfId="0" applyNumberFormat="1" applyFont="1" applyFill="1" applyBorder="1" applyAlignment="1">
      <alignment horizontal="left" vertical="center" wrapText="1"/>
    </xf>
    <xf numFmtId="4" fontId="20" fillId="0" borderId="1" xfId="0" applyNumberFormat="1" applyFont="1" applyFill="1" applyBorder="1" applyAlignment="1">
      <alignment horizontal="left" vertical="center" wrapText="1"/>
    </xf>
    <xf numFmtId="4" fontId="17" fillId="0" borderId="1" xfId="0" applyNumberFormat="1" applyFont="1" applyFill="1" applyBorder="1" applyAlignment="1">
      <alignment horizontal="center" vertical="center" wrapText="1"/>
    </xf>
    <xf numFmtId="4" fontId="20" fillId="0" borderId="1" xfId="0" applyNumberFormat="1" applyFont="1" applyFill="1" applyBorder="1" applyAlignment="1">
      <alignment horizontal="center" vertical="center" wrapText="1"/>
    </xf>
    <xf numFmtId="4" fontId="21" fillId="0" borderId="1" xfId="0" applyNumberFormat="1" applyFont="1" applyFill="1" applyBorder="1" applyAlignment="1">
      <alignment horizontal="left" vertical="center" wrapText="1"/>
    </xf>
    <xf numFmtId="3" fontId="10" fillId="2" borderId="2" xfId="0" applyNumberFormat="1" applyFont="1" applyFill="1" applyBorder="1" applyAlignment="1">
      <alignment horizontal="center" vertical="center" wrapText="1"/>
    </xf>
    <xf numFmtId="3" fontId="10" fillId="2" borderId="2" xfId="0" applyNumberFormat="1" applyFont="1" applyFill="1" applyBorder="1" applyAlignment="1">
      <alignment horizontal="center" vertical="center"/>
    </xf>
    <xf numFmtId="3" fontId="10" fillId="0" borderId="1" xfId="0" applyNumberFormat="1" applyFont="1" applyFill="1" applyBorder="1" applyAlignment="1">
      <alignment horizontal="center" vertical="center" wrapText="1"/>
    </xf>
    <xf numFmtId="4" fontId="10" fillId="0" borderId="1" xfId="0" applyNumberFormat="1" applyFont="1" applyFill="1" applyBorder="1" applyAlignment="1">
      <alignment vertical="center" wrapText="1"/>
    </xf>
    <xf numFmtId="4"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 fontId="10" fillId="0" borderId="4" xfId="0" applyNumberFormat="1" applyFont="1" applyFill="1" applyBorder="1" applyAlignment="1">
      <alignment horizontal="left" vertical="center" wrapText="1"/>
    </xf>
    <xf numFmtId="4" fontId="10" fillId="0" borderId="5" xfId="0" applyNumberFormat="1" applyFont="1" applyFill="1" applyBorder="1" applyAlignment="1">
      <alignment horizontal="left" vertical="center" wrapText="1"/>
    </xf>
    <xf numFmtId="4" fontId="10" fillId="0" borderId="3" xfId="0" applyNumberFormat="1" applyFont="1" applyFill="1" applyBorder="1" applyAlignment="1">
      <alignment horizontal="left" vertical="center" wrapText="1"/>
    </xf>
    <xf numFmtId="4" fontId="10" fillId="2" borderId="4" xfId="0" applyNumberFormat="1" applyFont="1" applyFill="1" applyBorder="1" applyAlignment="1">
      <alignment horizontal="left" vertical="center" wrapText="1"/>
    </xf>
    <xf numFmtId="4" fontId="10" fillId="2" borderId="5" xfId="0" applyNumberFormat="1" applyFont="1" applyFill="1" applyBorder="1" applyAlignment="1">
      <alignment horizontal="left" vertical="center" wrapText="1"/>
    </xf>
    <xf numFmtId="4" fontId="10" fillId="2" borderId="3" xfId="0" applyNumberFormat="1" applyFont="1" applyFill="1" applyBorder="1" applyAlignment="1">
      <alignment horizontal="left" vertical="center" wrapText="1"/>
    </xf>
    <xf numFmtId="0" fontId="17" fillId="0" borderId="1" xfId="0" applyNumberFormat="1" applyFont="1" applyFill="1" applyBorder="1" applyAlignment="1">
      <alignment horizontal="center" vertical="center" wrapText="1"/>
    </xf>
    <xf numFmtId="0" fontId="19" fillId="0" borderId="0" xfId="0" applyFont="1" applyAlignment="1">
      <alignment horizontal="left" vertical="top" wrapText="1"/>
    </xf>
  </cellXfs>
  <cellStyles count="3">
    <cellStyle name="Excel Built-in Normal" xfId="1" xr:uid="{00000000-0005-0000-0000-000000000000}"/>
    <cellStyle name="Обычный" xfId="0" builtinId="0"/>
    <cellStyle name="Обычный 2 2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3"/>
  <sheetViews>
    <sheetView tabSelected="1" view="pageBreakPreview" zoomScale="25" zoomScaleNormal="80" zoomScaleSheetLayoutView="25" workbookViewId="0">
      <pane ySplit="5" topLeftCell="A39" activePane="bottomLeft" state="frozen"/>
      <selection pane="bottomLeft" activeCell="R56" sqref="R56"/>
    </sheetView>
  </sheetViews>
  <sheetFormatPr defaultColWidth="9.140625" defaultRowHeight="16.5"/>
  <cols>
    <col min="1" max="1" width="7" style="8" customWidth="1"/>
    <col min="2" max="2" width="53.28515625" style="9" customWidth="1"/>
    <col min="3" max="3" width="23" style="10" customWidth="1"/>
    <col min="4" max="4" width="24.5703125" style="10" customWidth="1"/>
    <col min="5" max="5" width="18.28515625" style="11" customWidth="1"/>
    <col min="6" max="6" width="22.42578125" style="12" customWidth="1"/>
    <col min="7" max="7" width="24.140625" style="12" customWidth="1"/>
    <col min="8" max="8" width="21.140625" style="12" customWidth="1"/>
    <col min="9" max="9" width="23.42578125" style="12" customWidth="1"/>
    <col min="10" max="10" width="37.42578125" style="13" customWidth="1"/>
    <col min="11" max="11" width="55.42578125" style="14" customWidth="1"/>
    <col min="12" max="12" width="53.7109375" style="6" customWidth="1"/>
    <col min="13" max="16384" width="9.140625" style="6"/>
  </cols>
  <sheetData>
    <row r="1" spans="1:12">
      <c r="A1" s="16"/>
      <c r="B1" s="17"/>
      <c r="C1" s="18"/>
      <c r="D1" s="18"/>
      <c r="E1" s="19"/>
      <c r="F1" s="20"/>
      <c r="G1" s="20"/>
      <c r="H1" s="20"/>
      <c r="I1" s="20"/>
      <c r="J1" s="21"/>
      <c r="K1" s="22"/>
      <c r="L1" s="15"/>
    </row>
    <row r="2" spans="1:12" ht="114" customHeight="1">
      <c r="A2" s="16"/>
      <c r="B2" s="17"/>
      <c r="C2" s="18"/>
      <c r="D2" s="18"/>
      <c r="E2" s="19"/>
      <c r="F2" s="20"/>
      <c r="G2" s="20"/>
      <c r="H2" s="20"/>
      <c r="I2" s="20"/>
      <c r="J2" s="21"/>
      <c r="K2" s="56" t="s">
        <v>119</v>
      </c>
      <c r="L2" s="15"/>
    </row>
    <row r="3" spans="1:12" s="1" customFormat="1" ht="39" customHeight="1">
      <c r="A3" s="94" t="s">
        <v>15</v>
      </c>
      <c r="B3" s="95"/>
      <c r="C3" s="95"/>
      <c r="D3" s="95"/>
      <c r="E3" s="95"/>
      <c r="F3" s="95"/>
      <c r="G3" s="95"/>
      <c r="H3" s="95"/>
      <c r="I3" s="95"/>
      <c r="J3" s="95"/>
      <c r="K3" s="95"/>
    </row>
    <row r="4" spans="1:12" s="2" customFormat="1" ht="25.5">
      <c r="A4" s="96" t="s">
        <v>1</v>
      </c>
      <c r="B4" s="97" t="s">
        <v>2</v>
      </c>
      <c r="C4" s="98" t="s">
        <v>3</v>
      </c>
      <c r="D4" s="98" t="s">
        <v>4</v>
      </c>
      <c r="E4" s="99" t="s">
        <v>5</v>
      </c>
      <c r="F4" s="96" t="s">
        <v>6</v>
      </c>
      <c r="G4" s="96"/>
      <c r="H4" s="96"/>
      <c r="I4" s="96" t="s">
        <v>7</v>
      </c>
      <c r="J4" s="98" t="s">
        <v>86</v>
      </c>
      <c r="K4" s="98" t="s">
        <v>8</v>
      </c>
    </row>
    <row r="5" spans="1:12" s="2" customFormat="1" ht="25.5">
      <c r="A5" s="96"/>
      <c r="B5" s="97"/>
      <c r="C5" s="98"/>
      <c r="D5" s="98"/>
      <c r="E5" s="99"/>
      <c r="F5" s="34" t="s">
        <v>16</v>
      </c>
      <c r="G5" s="34" t="s">
        <v>17</v>
      </c>
      <c r="H5" s="34" t="s">
        <v>18</v>
      </c>
      <c r="I5" s="96"/>
      <c r="J5" s="98"/>
      <c r="K5" s="98"/>
    </row>
    <row r="6" spans="1:12" s="3" customFormat="1" ht="25.5" customHeight="1">
      <c r="A6" s="28"/>
      <c r="B6" s="103" t="s">
        <v>9</v>
      </c>
      <c r="C6" s="104"/>
      <c r="D6" s="104"/>
      <c r="E6" s="104"/>
      <c r="F6" s="104"/>
      <c r="G6" s="104"/>
      <c r="H6" s="104"/>
      <c r="I6" s="104"/>
      <c r="J6" s="104"/>
      <c r="K6" s="105"/>
    </row>
    <row r="7" spans="1:12" s="4" customFormat="1" ht="138" customHeight="1">
      <c r="A7" s="36">
        <v>1</v>
      </c>
      <c r="B7" s="23" t="s">
        <v>37</v>
      </c>
      <c r="C7" s="24" t="s">
        <v>22</v>
      </c>
      <c r="D7" s="24" t="s">
        <v>21</v>
      </c>
      <c r="E7" s="37" t="s">
        <v>27</v>
      </c>
      <c r="F7" s="45">
        <v>69138</v>
      </c>
      <c r="G7" s="38"/>
      <c r="H7" s="23"/>
      <c r="I7" s="25" t="s">
        <v>91</v>
      </c>
      <c r="J7" s="23" t="s">
        <v>87</v>
      </c>
      <c r="K7" s="86" t="s">
        <v>122</v>
      </c>
    </row>
    <row r="8" spans="1:12" s="4" customFormat="1" ht="408.6" customHeight="1">
      <c r="A8" s="36">
        <v>2</v>
      </c>
      <c r="B8" s="23" t="s">
        <v>84</v>
      </c>
      <c r="C8" s="23" t="s">
        <v>31</v>
      </c>
      <c r="D8" s="24" t="s">
        <v>36</v>
      </c>
      <c r="E8" s="37" t="s">
        <v>19</v>
      </c>
      <c r="F8" s="39"/>
      <c r="G8" s="40">
        <v>20680</v>
      </c>
      <c r="H8" s="38"/>
      <c r="I8" s="25" t="s">
        <v>91</v>
      </c>
      <c r="J8" s="23" t="s">
        <v>38</v>
      </c>
    </row>
    <row r="9" spans="1:12" s="4" customFormat="1" ht="129.75" customHeight="1">
      <c r="A9" s="36">
        <v>3</v>
      </c>
      <c r="B9" s="23" t="s">
        <v>83</v>
      </c>
      <c r="C9" s="23" t="s">
        <v>31</v>
      </c>
      <c r="D9" s="24" t="s">
        <v>36</v>
      </c>
      <c r="E9" s="37" t="s">
        <v>26</v>
      </c>
      <c r="F9" s="39"/>
      <c r="G9" s="40"/>
      <c r="H9" s="38">
        <v>360000</v>
      </c>
      <c r="I9" s="25" t="s">
        <v>91</v>
      </c>
      <c r="J9" s="24" t="s">
        <v>39</v>
      </c>
      <c r="K9" s="23"/>
    </row>
    <row r="10" spans="1:12" s="4" customFormat="1" ht="153.75" customHeight="1">
      <c r="A10" s="36">
        <v>4</v>
      </c>
      <c r="B10" s="23" t="s">
        <v>117</v>
      </c>
      <c r="C10" s="23" t="s">
        <v>31</v>
      </c>
      <c r="D10" s="24" t="s">
        <v>36</v>
      </c>
      <c r="E10" s="37" t="s">
        <v>26</v>
      </c>
      <c r="F10" s="39"/>
      <c r="G10" s="40"/>
      <c r="H10" s="38">
        <v>243790.39300000001</v>
      </c>
      <c r="I10" s="25" t="s">
        <v>91</v>
      </c>
      <c r="J10" s="24" t="s">
        <v>40</v>
      </c>
      <c r="K10" s="88"/>
    </row>
    <row r="11" spans="1:12" s="4" customFormat="1" ht="184.5" customHeight="1">
      <c r="A11" s="36">
        <v>5</v>
      </c>
      <c r="B11" s="23" t="s">
        <v>41</v>
      </c>
      <c r="C11" s="23" t="s">
        <v>31</v>
      </c>
      <c r="D11" s="24" t="s">
        <v>43</v>
      </c>
      <c r="E11" s="37" t="s">
        <v>19</v>
      </c>
      <c r="G11" s="40">
        <v>300000</v>
      </c>
      <c r="H11" s="38"/>
      <c r="I11" s="25" t="s">
        <v>25</v>
      </c>
      <c r="J11" s="24" t="s">
        <v>40</v>
      </c>
      <c r="K11" s="23"/>
    </row>
    <row r="12" spans="1:12" s="4" customFormat="1" ht="285.60000000000002" customHeight="1">
      <c r="A12" s="36">
        <v>6</v>
      </c>
      <c r="B12" s="23" t="s">
        <v>44</v>
      </c>
      <c r="C12" s="23" t="s">
        <v>31</v>
      </c>
      <c r="D12" s="24" t="s">
        <v>35</v>
      </c>
      <c r="E12" s="23" t="s">
        <v>28</v>
      </c>
      <c r="F12" s="42">
        <v>100000</v>
      </c>
      <c r="G12" s="42">
        <v>100000</v>
      </c>
      <c r="H12" s="42">
        <v>100000</v>
      </c>
      <c r="I12" s="25" t="s">
        <v>91</v>
      </c>
      <c r="J12" s="24" t="s">
        <v>45</v>
      </c>
      <c r="K12" s="88" t="s">
        <v>123</v>
      </c>
    </row>
    <row r="13" spans="1:12" s="4" customFormat="1" ht="180" customHeight="1">
      <c r="A13" s="36">
        <v>7</v>
      </c>
      <c r="B13" s="23" t="s">
        <v>103</v>
      </c>
      <c r="C13" s="23" t="s">
        <v>105</v>
      </c>
      <c r="D13" s="24" t="s">
        <v>35</v>
      </c>
      <c r="E13" s="23" t="s">
        <v>104</v>
      </c>
      <c r="J13" s="23" t="s">
        <v>106</v>
      </c>
      <c r="K13" s="90" t="s">
        <v>124</v>
      </c>
    </row>
    <row r="14" spans="1:12" s="4" customFormat="1" ht="26.25" customHeight="1">
      <c r="A14" s="43"/>
      <c r="B14" s="43" t="s">
        <v>10</v>
      </c>
      <c r="C14" s="26"/>
      <c r="D14" s="24"/>
      <c r="E14" s="37"/>
      <c r="F14" s="44">
        <f>SUM(F7:F13)</f>
        <v>169138</v>
      </c>
      <c r="G14" s="44">
        <f>SUM(G7:G13)</f>
        <v>420680</v>
      </c>
      <c r="H14" s="44">
        <f>SUM(H7:H13)</f>
        <v>703790.39300000004</v>
      </c>
      <c r="I14" s="30">
        <f>F14+G14+H14</f>
        <v>1293608.3930000002</v>
      </c>
      <c r="J14" s="24"/>
      <c r="K14" s="39"/>
    </row>
    <row r="15" spans="1:12" s="4" customFormat="1" ht="25.5" customHeight="1">
      <c r="A15" s="31"/>
      <c r="B15" s="100" t="s">
        <v>11</v>
      </c>
      <c r="C15" s="101"/>
      <c r="D15" s="101"/>
      <c r="E15" s="101"/>
      <c r="F15" s="101"/>
      <c r="G15" s="101"/>
      <c r="H15" s="101"/>
      <c r="I15" s="101"/>
      <c r="J15" s="101"/>
      <c r="K15" s="102"/>
    </row>
    <row r="16" spans="1:12" s="4" customFormat="1" ht="105">
      <c r="A16" s="29">
        <v>8</v>
      </c>
      <c r="B16" s="23" t="s">
        <v>47</v>
      </c>
      <c r="C16" s="23" t="s">
        <v>31</v>
      </c>
      <c r="D16" s="24" t="s">
        <v>42</v>
      </c>
      <c r="E16" s="23" t="s">
        <v>30</v>
      </c>
      <c r="G16" s="24">
        <v>250000</v>
      </c>
      <c r="H16" s="45">
        <v>250000</v>
      </c>
      <c r="I16" s="25" t="s">
        <v>91</v>
      </c>
      <c r="J16" s="24" t="s">
        <v>46</v>
      </c>
      <c r="K16" s="31"/>
    </row>
    <row r="17" spans="1:11" s="4" customFormat="1" ht="105">
      <c r="A17" s="29">
        <v>9</v>
      </c>
      <c r="B17" s="23" t="s">
        <v>48</v>
      </c>
      <c r="C17" s="23" t="s">
        <v>31</v>
      </c>
      <c r="D17" s="24" t="s">
        <v>42</v>
      </c>
      <c r="E17" s="23" t="s">
        <v>30</v>
      </c>
      <c r="G17" s="24">
        <v>150000</v>
      </c>
      <c r="H17" s="45">
        <v>200000</v>
      </c>
      <c r="I17" s="25" t="s">
        <v>91</v>
      </c>
      <c r="J17" s="24" t="s">
        <v>46</v>
      </c>
      <c r="K17" s="31"/>
    </row>
    <row r="18" spans="1:11" s="4" customFormat="1" ht="219.75" customHeight="1">
      <c r="A18" s="29">
        <v>10</v>
      </c>
      <c r="B18" s="23" t="s">
        <v>49</v>
      </c>
      <c r="C18" s="23" t="s">
        <v>31</v>
      </c>
      <c r="D18" s="24" t="s">
        <v>50</v>
      </c>
      <c r="E18" s="37" t="s">
        <v>27</v>
      </c>
      <c r="F18" s="40">
        <v>219063.3</v>
      </c>
      <c r="G18" s="41"/>
      <c r="H18" s="41"/>
      <c r="I18" s="25" t="s">
        <v>91</v>
      </c>
      <c r="J18" s="24" t="s">
        <v>46</v>
      </c>
      <c r="K18" s="35" t="s">
        <v>125</v>
      </c>
    </row>
    <row r="19" spans="1:11" s="4" customFormat="1" ht="112.5" customHeight="1">
      <c r="A19" s="29">
        <v>11</v>
      </c>
      <c r="B19" s="23" t="s">
        <v>51</v>
      </c>
      <c r="C19" s="23" t="s">
        <v>31</v>
      </c>
      <c r="D19" s="24" t="s">
        <v>52</v>
      </c>
      <c r="E19" s="37" t="s">
        <v>19</v>
      </c>
      <c r="G19" s="42">
        <v>75680.800000000003</v>
      </c>
      <c r="H19" s="46"/>
      <c r="I19" s="25" t="s">
        <v>91</v>
      </c>
      <c r="J19" s="24" t="s">
        <v>46</v>
      </c>
      <c r="K19" s="47"/>
    </row>
    <row r="20" spans="1:11" s="4" customFormat="1" ht="112.5" customHeight="1">
      <c r="A20" s="29">
        <v>12</v>
      </c>
      <c r="B20" s="23" t="s">
        <v>102</v>
      </c>
      <c r="C20" s="23" t="s">
        <v>31</v>
      </c>
      <c r="D20" s="24" t="s">
        <v>101</v>
      </c>
      <c r="E20" s="37" t="s">
        <v>30</v>
      </c>
      <c r="G20" s="42">
        <v>2500000</v>
      </c>
      <c r="H20" s="42">
        <v>2500000</v>
      </c>
      <c r="I20" s="25" t="s">
        <v>91</v>
      </c>
      <c r="J20" s="24" t="s">
        <v>46</v>
      </c>
      <c r="K20" s="47"/>
    </row>
    <row r="21" spans="1:11" s="4" customFormat="1" ht="112.5" customHeight="1">
      <c r="A21" s="29">
        <v>13</v>
      </c>
      <c r="B21" s="23" t="s">
        <v>107</v>
      </c>
      <c r="C21" s="23" t="s">
        <v>31</v>
      </c>
      <c r="D21" s="24" t="s">
        <v>101</v>
      </c>
      <c r="E21" s="37" t="s">
        <v>30</v>
      </c>
      <c r="G21" s="42">
        <v>2850000</v>
      </c>
      <c r="H21" s="42">
        <v>2850000</v>
      </c>
      <c r="I21" s="25" t="s">
        <v>91</v>
      </c>
      <c r="J21" s="24" t="s">
        <v>46</v>
      </c>
      <c r="K21" s="47"/>
    </row>
    <row r="22" spans="1:11" s="4" customFormat="1" ht="189.6" customHeight="1">
      <c r="A22" s="29">
        <v>14</v>
      </c>
      <c r="B22" s="23" t="s">
        <v>53</v>
      </c>
      <c r="C22" s="23" t="s">
        <v>31</v>
      </c>
      <c r="D22" s="24" t="s">
        <v>36</v>
      </c>
      <c r="E22" s="37" t="s">
        <v>27</v>
      </c>
      <c r="F22" s="59">
        <v>158892.883</v>
      </c>
      <c r="H22" s="46"/>
      <c r="I22" s="25" t="s">
        <v>91</v>
      </c>
      <c r="J22" s="24" t="s">
        <v>40</v>
      </c>
      <c r="K22" s="35" t="s">
        <v>126</v>
      </c>
    </row>
    <row r="23" spans="1:11" s="4" customFormat="1" ht="43.5" customHeight="1">
      <c r="A23" s="29"/>
      <c r="B23" s="31" t="s">
        <v>10</v>
      </c>
      <c r="C23" s="32"/>
      <c r="D23" s="32"/>
      <c r="E23" s="33"/>
      <c r="F23" s="30">
        <f>SUM(F16:F22)</f>
        <v>377956.18299999996</v>
      </c>
      <c r="G23" s="30">
        <f>SUM(G16:G22)</f>
        <v>5825680.7999999998</v>
      </c>
      <c r="H23" s="30">
        <f>SUM(H16:H22)</f>
        <v>5800000</v>
      </c>
      <c r="I23" s="30">
        <f>F23+G23+H23</f>
        <v>12003636.982999999</v>
      </c>
      <c r="J23" s="32"/>
      <c r="K23" s="32"/>
    </row>
    <row r="24" spans="1:11" s="4" customFormat="1" ht="25.5" customHeight="1">
      <c r="A24" s="29"/>
      <c r="B24" s="100" t="s">
        <v>12</v>
      </c>
      <c r="C24" s="101"/>
      <c r="D24" s="101"/>
      <c r="E24" s="101"/>
      <c r="F24" s="101"/>
      <c r="G24" s="101"/>
      <c r="H24" s="101"/>
      <c r="I24" s="101"/>
      <c r="J24" s="101"/>
      <c r="K24" s="102"/>
    </row>
    <row r="25" spans="1:11" s="4" customFormat="1" ht="296.25" customHeight="1">
      <c r="A25" s="29">
        <v>15</v>
      </c>
      <c r="B25" s="27" t="s">
        <v>54</v>
      </c>
      <c r="C25" s="26" t="s">
        <v>32</v>
      </c>
      <c r="D25" s="26" t="s">
        <v>55</v>
      </c>
      <c r="E25" s="23" t="s">
        <v>28</v>
      </c>
      <c r="F25" s="40">
        <v>107000</v>
      </c>
      <c r="G25" s="45">
        <v>12572</v>
      </c>
      <c r="H25" s="45">
        <v>12572</v>
      </c>
      <c r="I25" s="25" t="s">
        <v>91</v>
      </c>
      <c r="J25" s="48" t="s">
        <v>56</v>
      </c>
      <c r="K25" s="106" t="s">
        <v>127</v>
      </c>
    </row>
    <row r="26" spans="1:11" s="4" customFormat="1" ht="25.5" customHeight="1">
      <c r="A26" s="29"/>
      <c r="B26" s="31" t="s">
        <v>10</v>
      </c>
      <c r="C26" s="32"/>
      <c r="D26" s="32"/>
      <c r="E26" s="33"/>
      <c r="F26" s="30">
        <f>F25</f>
        <v>107000</v>
      </c>
      <c r="G26" s="30">
        <f t="shared" ref="G26:H26" si="0">G25</f>
        <v>12572</v>
      </c>
      <c r="H26" s="30">
        <f t="shared" si="0"/>
        <v>12572</v>
      </c>
      <c r="I26" s="30">
        <f>SUM(F26:H26)</f>
        <v>132144</v>
      </c>
      <c r="J26" s="32"/>
      <c r="K26" s="32"/>
    </row>
    <row r="27" spans="1:11" s="7" customFormat="1" ht="25.5" customHeight="1">
      <c r="A27" s="29"/>
      <c r="B27" s="100" t="s">
        <v>13</v>
      </c>
      <c r="C27" s="101"/>
      <c r="D27" s="101"/>
      <c r="E27" s="101"/>
      <c r="F27" s="101"/>
      <c r="G27" s="101"/>
      <c r="H27" s="101"/>
      <c r="I27" s="101"/>
      <c r="J27" s="101"/>
      <c r="K27" s="102"/>
    </row>
    <row r="28" spans="1:11" s="7" customFormat="1" ht="262.5">
      <c r="A28" s="29">
        <v>16</v>
      </c>
      <c r="B28" s="27" t="s">
        <v>57</v>
      </c>
      <c r="C28" s="26" t="s">
        <v>32</v>
      </c>
      <c r="D28" s="26" t="s">
        <v>55</v>
      </c>
      <c r="E28" s="23" t="s">
        <v>28</v>
      </c>
      <c r="F28" s="38">
        <v>258141.4</v>
      </c>
      <c r="G28" s="38">
        <v>61610</v>
      </c>
      <c r="H28" s="38">
        <v>64075</v>
      </c>
      <c r="I28" s="25" t="s">
        <v>91</v>
      </c>
      <c r="J28" s="26" t="s">
        <v>39</v>
      </c>
      <c r="K28" s="24" t="s">
        <v>128</v>
      </c>
    </row>
    <row r="29" spans="1:11" s="7" customFormat="1" ht="210">
      <c r="A29" s="29">
        <v>17</v>
      </c>
      <c r="B29" s="23" t="s">
        <v>58</v>
      </c>
      <c r="C29" s="48" t="s">
        <v>33</v>
      </c>
      <c r="D29" s="26" t="s">
        <v>55</v>
      </c>
      <c r="E29" s="37" t="s">
        <v>29</v>
      </c>
      <c r="F29" s="45">
        <v>662700</v>
      </c>
      <c r="G29" s="45">
        <v>519200</v>
      </c>
      <c r="H29" s="49"/>
      <c r="I29" s="25" t="s">
        <v>91</v>
      </c>
      <c r="J29" s="24" t="s">
        <v>39</v>
      </c>
      <c r="K29" s="24" t="s">
        <v>129</v>
      </c>
    </row>
    <row r="30" spans="1:11" s="7" customFormat="1" ht="210.75" customHeight="1">
      <c r="A30" s="29">
        <v>18</v>
      </c>
      <c r="B30" s="23" t="s">
        <v>94</v>
      </c>
      <c r="C30" s="24" t="s">
        <v>31</v>
      </c>
      <c r="D30" s="24" t="s">
        <v>35</v>
      </c>
      <c r="E30" s="37" t="s">
        <v>29</v>
      </c>
      <c r="F30" s="40">
        <v>75000</v>
      </c>
      <c r="G30" s="40">
        <v>75000</v>
      </c>
      <c r="H30" s="40"/>
      <c r="I30" s="25" t="s">
        <v>25</v>
      </c>
      <c r="J30" s="24" t="s">
        <v>95</v>
      </c>
      <c r="K30" s="35" t="s">
        <v>130</v>
      </c>
    </row>
    <row r="31" spans="1:11" s="7" customFormat="1" ht="105">
      <c r="A31" s="29">
        <v>19</v>
      </c>
      <c r="B31" s="23" t="s">
        <v>92</v>
      </c>
      <c r="C31" s="24" t="s">
        <v>31</v>
      </c>
      <c r="D31" s="23" t="s">
        <v>59</v>
      </c>
      <c r="E31" s="23" t="s">
        <v>28</v>
      </c>
      <c r="F31" s="45">
        <v>227000</v>
      </c>
      <c r="G31" s="45">
        <v>269500</v>
      </c>
      <c r="H31" s="45">
        <v>280000</v>
      </c>
      <c r="I31" s="48" t="s">
        <v>25</v>
      </c>
      <c r="J31" s="24" t="s">
        <v>60</v>
      </c>
      <c r="K31" s="93" t="s">
        <v>131</v>
      </c>
    </row>
    <row r="32" spans="1:11" s="4" customFormat="1" ht="25.5" customHeight="1">
      <c r="A32" s="29"/>
      <c r="B32" s="31" t="s">
        <v>10</v>
      </c>
      <c r="C32" s="32"/>
      <c r="D32" s="32"/>
      <c r="E32" s="33"/>
      <c r="F32" s="30">
        <f>SUM(F28:F31)</f>
        <v>1222841.3999999999</v>
      </c>
      <c r="G32" s="30">
        <f>SUM(G28:G31)</f>
        <v>925310</v>
      </c>
      <c r="H32" s="30">
        <f>SUM(H28:H31)</f>
        <v>344075</v>
      </c>
      <c r="I32" s="30">
        <f>F32+G32+H32</f>
        <v>2492226.4</v>
      </c>
      <c r="J32" s="32"/>
      <c r="K32" s="85"/>
    </row>
    <row r="33" spans="1:11" s="5" customFormat="1" ht="25.5" customHeight="1">
      <c r="A33" s="29"/>
      <c r="B33" s="100" t="s">
        <v>61</v>
      </c>
      <c r="C33" s="101"/>
      <c r="D33" s="101"/>
      <c r="E33" s="101"/>
      <c r="F33" s="101"/>
      <c r="G33" s="101"/>
      <c r="H33" s="101"/>
      <c r="I33" s="101"/>
      <c r="J33" s="101"/>
      <c r="K33" s="102"/>
    </row>
    <row r="34" spans="1:11" s="5" customFormat="1" ht="294" customHeight="1">
      <c r="A34" s="29">
        <v>20</v>
      </c>
      <c r="B34" s="23" t="s">
        <v>63</v>
      </c>
      <c r="C34" s="23" t="s">
        <v>31</v>
      </c>
      <c r="D34" s="24" t="s">
        <v>62</v>
      </c>
      <c r="E34" s="37" t="s">
        <v>27</v>
      </c>
      <c r="F34" s="42">
        <v>100000</v>
      </c>
      <c r="G34" s="40"/>
      <c r="H34" s="42"/>
      <c r="I34" s="25" t="s">
        <v>91</v>
      </c>
      <c r="J34" s="24" t="s">
        <v>39</v>
      </c>
      <c r="K34" s="87" t="s">
        <v>132</v>
      </c>
    </row>
    <row r="35" spans="1:11" s="5" customFormat="1" ht="127.5" customHeight="1">
      <c r="A35" s="29">
        <v>21</v>
      </c>
      <c r="B35" s="50" t="s">
        <v>96</v>
      </c>
      <c r="C35" s="23" t="s">
        <v>31</v>
      </c>
      <c r="D35" s="24" t="s">
        <v>62</v>
      </c>
      <c r="E35" s="23" t="s">
        <v>30</v>
      </c>
      <c r="F35" s="42"/>
      <c r="G35" s="40">
        <v>1500000</v>
      </c>
      <c r="H35" s="42">
        <v>1500000</v>
      </c>
      <c r="I35" s="25" t="s">
        <v>91</v>
      </c>
      <c r="J35" s="24" t="s">
        <v>39</v>
      </c>
      <c r="K35" s="31"/>
    </row>
    <row r="36" spans="1:11" s="5" customFormat="1" ht="105">
      <c r="A36" s="29">
        <v>22</v>
      </c>
      <c r="B36" s="23" t="s">
        <v>93</v>
      </c>
      <c r="C36" s="23" t="s">
        <v>31</v>
      </c>
      <c r="D36" s="24" t="s">
        <v>64</v>
      </c>
      <c r="E36" s="37" t="s">
        <v>19</v>
      </c>
      <c r="F36" s="51"/>
      <c r="G36" s="40">
        <v>121839</v>
      </c>
      <c r="H36" s="42"/>
      <c r="I36" s="25" t="s">
        <v>91</v>
      </c>
      <c r="J36" s="24" t="s">
        <v>39</v>
      </c>
      <c r="K36" s="31"/>
    </row>
    <row r="37" spans="1:11" s="5" customFormat="1" ht="131.25">
      <c r="A37" s="29">
        <v>23</v>
      </c>
      <c r="B37" s="23" t="s">
        <v>66</v>
      </c>
      <c r="C37" s="23" t="s">
        <v>34</v>
      </c>
      <c r="D37" s="24" t="s">
        <v>65</v>
      </c>
      <c r="E37" s="37" t="s">
        <v>27</v>
      </c>
      <c r="F37" s="42">
        <v>20255.900000000001</v>
      </c>
      <c r="H37" s="52"/>
      <c r="I37" s="25" t="s">
        <v>91</v>
      </c>
      <c r="J37" s="24" t="s">
        <v>39</v>
      </c>
      <c r="K37" s="35" t="s">
        <v>133</v>
      </c>
    </row>
    <row r="38" spans="1:11" s="5" customFormat="1" ht="105">
      <c r="A38" s="29">
        <v>24</v>
      </c>
      <c r="B38" s="23" t="s">
        <v>67</v>
      </c>
      <c r="C38" s="23" t="s">
        <v>31</v>
      </c>
      <c r="D38" s="24" t="s">
        <v>65</v>
      </c>
      <c r="E38" s="37" t="s">
        <v>26</v>
      </c>
      <c r="F38" s="42"/>
      <c r="G38" s="42"/>
      <c r="H38" s="42">
        <v>320200</v>
      </c>
      <c r="I38" s="25" t="s">
        <v>91</v>
      </c>
      <c r="J38" s="24" t="s">
        <v>39</v>
      </c>
      <c r="K38" s="31"/>
    </row>
    <row r="39" spans="1:11" s="5" customFormat="1" ht="131.25">
      <c r="A39" s="29">
        <v>25</v>
      </c>
      <c r="B39" s="23" t="s">
        <v>90</v>
      </c>
      <c r="C39" s="23" t="s">
        <v>34</v>
      </c>
      <c r="D39" s="24" t="s">
        <v>76</v>
      </c>
      <c r="E39" s="58">
        <v>2027</v>
      </c>
      <c r="F39" s="59"/>
      <c r="G39" s="60">
        <v>25000</v>
      </c>
      <c r="H39" s="61"/>
      <c r="I39" s="25" t="s">
        <v>91</v>
      </c>
      <c r="J39" s="24" t="s">
        <v>39</v>
      </c>
      <c r="K39" s="87"/>
    </row>
    <row r="40" spans="1:11" s="5" customFormat="1" ht="105">
      <c r="A40" s="29">
        <v>26</v>
      </c>
      <c r="B40" s="23" t="s">
        <v>89</v>
      </c>
      <c r="C40" s="23" t="s">
        <v>31</v>
      </c>
      <c r="D40" s="24" t="s">
        <v>88</v>
      </c>
      <c r="E40" s="58">
        <v>2028</v>
      </c>
      <c r="F40" s="59"/>
      <c r="G40" s="62"/>
      <c r="H40" s="61">
        <v>700000</v>
      </c>
      <c r="I40" s="25" t="s">
        <v>91</v>
      </c>
      <c r="J40" s="24" t="s">
        <v>39</v>
      </c>
      <c r="K40" s="57"/>
    </row>
    <row r="41" spans="1:11" s="5" customFormat="1" ht="162.75" customHeight="1">
      <c r="A41" s="29">
        <v>27</v>
      </c>
      <c r="B41" s="23" t="s">
        <v>68</v>
      </c>
      <c r="C41" s="23" t="s">
        <v>34</v>
      </c>
      <c r="D41" s="24" t="s">
        <v>69</v>
      </c>
      <c r="E41" s="37" t="s">
        <v>27</v>
      </c>
      <c r="F41" s="42">
        <v>2000</v>
      </c>
      <c r="G41" s="45"/>
      <c r="H41" s="52"/>
      <c r="I41" s="25" t="s">
        <v>25</v>
      </c>
      <c r="J41" s="24" t="s">
        <v>39</v>
      </c>
      <c r="K41" s="87" t="s">
        <v>133</v>
      </c>
    </row>
    <row r="42" spans="1:11" s="5" customFormat="1" ht="112.5" customHeight="1">
      <c r="A42" s="29">
        <v>28</v>
      </c>
      <c r="B42" s="23" t="s">
        <v>70</v>
      </c>
      <c r="C42" s="23" t="s">
        <v>31</v>
      </c>
      <c r="D42" s="24" t="s">
        <v>69</v>
      </c>
      <c r="E42" s="37" t="s">
        <v>19</v>
      </c>
      <c r="F42" s="42"/>
      <c r="G42" s="42">
        <v>30000</v>
      </c>
      <c r="H42" s="42"/>
      <c r="I42" s="25" t="s">
        <v>91</v>
      </c>
      <c r="J42" s="24" t="s">
        <v>39</v>
      </c>
      <c r="K42" s="31"/>
    </row>
    <row r="43" spans="1:11" s="5" customFormat="1" ht="159" customHeight="1">
      <c r="A43" s="29">
        <v>29</v>
      </c>
      <c r="B43" s="23" t="s">
        <v>71</v>
      </c>
      <c r="C43" s="23" t="s">
        <v>34</v>
      </c>
      <c r="D43" s="24" t="s">
        <v>69</v>
      </c>
      <c r="E43" s="37" t="s">
        <v>27</v>
      </c>
      <c r="F43" s="42">
        <v>2000</v>
      </c>
      <c r="G43" s="45"/>
      <c r="H43" s="51"/>
      <c r="I43" s="25" t="s">
        <v>25</v>
      </c>
      <c r="J43" s="24" t="s">
        <v>39</v>
      </c>
      <c r="K43" s="87" t="s">
        <v>134</v>
      </c>
    </row>
    <row r="44" spans="1:11" s="5" customFormat="1" ht="105">
      <c r="A44" s="29">
        <v>30</v>
      </c>
      <c r="B44" s="23" t="s">
        <v>73</v>
      </c>
      <c r="C44" s="23" t="s">
        <v>31</v>
      </c>
      <c r="D44" s="24" t="s">
        <v>69</v>
      </c>
      <c r="E44" s="37" t="s">
        <v>19</v>
      </c>
      <c r="F44" s="42"/>
      <c r="G44" s="42">
        <v>20000</v>
      </c>
      <c r="I44" s="25" t="s">
        <v>20</v>
      </c>
      <c r="J44" s="24" t="s">
        <v>39</v>
      </c>
      <c r="K44" s="31"/>
    </row>
    <row r="45" spans="1:11" s="5" customFormat="1" ht="156.75" customHeight="1">
      <c r="A45" s="29">
        <v>31</v>
      </c>
      <c r="B45" s="23" t="s">
        <v>72</v>
      </c>
      <c r="C45" s="23" t="s">
        <v>34</v>
      </c>
      <c r="D45" s="24" t="s">
        <v>69</v>
      </c>
      <c r="E45" s="37" t="s">
        <v>27</v>
      </c>
      <c r="F45" s="42">
        <v>2000</v>
      </c>
      <c r="G45" s="49"/>
      <c r="H45" s="49"/>
      <c r="I45" s="25" t="s">
        <v>25</v>
      </c>
      <c r="J45" s="24" t="s">
        <v>39</v>
      </c>
      <c r="K45" s="87" t="s">
        <v>135</v>
      </c>
    </row>
    <row r="46" spans="1:11" s="5" customFormat="1" ht="105">
      <c r="A46" s="29">
        <v>32</v>
      </c>
      <c r="B46" s="23" t="s">
        <v>74</v>
      </c>
      <c r="C46" s="23" t="s">
        <v>31</v>
      </c>
      <c r="D46" s="24" t="s">
        <v>69</v>
      </c>
      <c r="E46" s="37" t="s">
        <v>19</v>
      </c>
      <c r="F46" s="45"/>
      <c r="G46" s="42">
        <v>20000</v>
      </c>
      <c r="H46" s="45"/>
      <c r="I46" s="25" t="s">
        <v>91</v>
      </c>
      <c r="J46" s="24" t="s">
        <v>39</v>
      </c>
      <c r="K46" s="31"/>
    </row>
    <row r="47" spans="1:11" s="5" customFormat="1" ht="206.25">
      <c r="A47" s="29">
        <v>33</v>
      </c>
      <c r="B47" s="23" t="s">
        <v>75</v>
      </c>
      <c r="C47" s="23" t="s">
        <v>31</v>
      </c>
      <c r="D47" s="24" t="s">
        <v>97</v>
      </c>
      <c r="E47" s="37" t="s">
        <v>27</v>
      </c>
      <c r="F47" s="45">
        <v>8500</v>
      </c>
      <c r="G47" s="45"/>
      <c r="H47" s="45"/>
      <c r="I47" s="25" t="s">
        <v>25</v>
      </c>
      <c r="J47" s="24" t="s">
        <v>39</v>
      </c>
      <c r="K47" s="87" t="s">
        <v>121</v>
      </c>
    </row>
    <row r="48" spans="1:11" s="5" customFormat="1" ht="210">
      <c r="A48" s="29">
        <v>34</v>
      </c>
      <c r="B48" s="23" t="s">
        <v>77</v>
      </c>
      <c r="C48" s="23" t="s">
        <v>31</v>
      </c>
      <c r="D48" s="24" t="s">
        <v>78</v>
      </c>
      <c r="E48" s="37" t="s">
        <v>27</v>
      </c>
      <c r="F48" s="45">
        <v>42436.800000000003</v>
      </c>
      <c r="G48" s="45"/>
      <c r="H48" s="45"/>
      <c r="I48" s="25" t="s">
        <v>25</v>
      </c>
      <c r="J48" s="24" t="s">
        <v>39</v>
      </c>
      <c r="K48" s="87" t="s">
        <v>133</v>
      </c>
    </row>
    <row r="49" spans="1:12" s="5" customFormat="1" ht="250.5" customHeight="1">
      <c r="A49" s="29">
        <v>35</v>
      </c>
      <c r="B49" s="23" t="s">
        <v>79</v>
      </c>
      <c r="C49" s="23" t="s">
        <v>31</v>
      </c>
      <c r="D49" s="24" t="s">
        <v>80</v>
      </c>
      <c r="E49" s="23" t="s">
        <v>28</v>
      </c>
      <c r="F49" s="53">
        <v>6000</v>
      </c>
      <c r="G49" s="53">
        <v>6000</v>
      </c>
      <c r="H49" s="54">
        <v>6000</v>
      </c>
      <c r="I49" s="25" t="s">
        <v>25</v>
      </c>
      <c r="J49" s="24" t="s">
        <v>98</v>
      </c>
      <c r="K49" s="107" t="s">
        <v>136</v>
      </c>
    </row>
    <row r="50" spans="1:12" s="5" customFormat="1" ht="202.5" customHeight="1">
      <c r="A50" s="29">
        <v>36</v>
      </c>
      <c r="B50" s="63" t="s">
        <v>99</v>
      </c>
      <c r="C50" s="23" t="s">
        <v>31</v>
      </c>
      <c r="D50" s="23" t="s">
        <v>59</v>
      </c>
      <c r="E50" s="23" t="s">
        <v>28</v>
      </c>
      <c r="F50" s="42">
        <v>88000</v>
      </c>
      <c r="G50" s="42">
        <v>93000</v>
      </c>
      <c r="H50" s="42">
        <v>98000</v>
      </c>
      <c r="I50" s="25" t="s">
        <v>25</v>
      </c>
      <c r="J50" s="24" t="s">
        <v>100</v>
      </c>
      <c r="K50" s="89" t="s">
        <v>137</v>
      </c>
    </row>
    <row r="51" spans="1:12" s="4" customFormat="1" ht="25.5" customHeight="1">
      <c r="A51" s="29"/>
      <c r="B51" s="31" t="s">
        <v>10</v>
      </c>
      <c r="C51" s="32"/>
      <c r="D51" s="32"/>
      <c r="E51" s="33"/>
      <c r="F51" s="30">
        <f>SUM(F34:F50)</f>
        <v>271192.7</v>
      </c>
      <c r="G51" s="30">
        <f t="shared" ref="G51:H51" si="1">SUM(G34:G50)</f>
        <v>1815839</v>
      </c>
      <c r="H51" s="30">
        <f t="shared" si="1"/>
        <v>2624200</v>
      </c>
      <c r="I51" s="30">
        <f>F51+G51+H51</f>
        <v>4711231.7</v>
      </c>
      <c r="J51" s="32"/>
      <c r="K51" s="32"/>
    </row>
    <row r="52" spans="1:12" s="4" customFormat="1" ht="25.5" customHeight="1">
      <c r="A52" s="29"/>
      <c r="B52" s="100" t="s">
        <v>23</v>
      </c>
      <c r="C52" s="101"/>
      <c r="D52" s="101"/>
      <c r="E52" s="101"/>
      <c r="F52" s="101"/>
      <c r="G52" s="101"/>
      <c r="H52" s="101"/>
      <c r="I52" s="101"/>
      <c r="J52" s="101"/>
      <c r="K52" s="102"/>
    </row>
    <row r="53" spans="1:12" s="4" customFormat="1" ht="208.15" customHeight="1">
      <c r="A53" s="29">
        <v>37</v>
      </c>
      <c r="B53" s="23" t="s">
        <v>81</v>
      </c>
      <c r="C53" s="26" t="s">
        <v>32</v>
      </c>
      <c r="D53" s="24" t="s">
        <v>35</v>
      </c>
      <c r="E53" s="55" t="s">
        <v>28</v>
      </c>
      <c r="F53" s="42">
        <v>150000</v>
      </c>
      <c r="G53" s="42">
        <v>100000</v>
      </c>
      <c r="H53" s="42">
        <v>100000</v>
      </c>
      <c r="I53" s="25" t="s">
        <v>91</v>
      </c>
      <c r="J53" s="24" t="s">
        <v>85</v>
      </c>
      <c r="K53" s="91" t="s">
        <v>120</v>
      </c>
    </row>
    <row r="54" spans="1:12" s="4" customFormat="1" ht="25.5" customHeight="1">
      <c r="A54" s="29"/>
      <c r="B54" s="31" t="s">
        <v>10</v>
      </c>
      <c r="C54" s="32"/>
      <c r="D54" s="32"/>
      <c r="E54" s="33"/>
      <c r="F54" s="30">
        <f>SUM(F53:F53)</f>
        <v>150000</v>
      </c>
      <c r="G54" s="30">
        <f>SUM(G53:G53)</f>
        <v>100000</v>
      </c>
      <c r="H54" s="30">
        <f>SUM(H53:H53)</f>
        <v>100000</v>
      </c>
      <c r="I54" s="30">
        <f>F54+G54+H54</f>
        <v>350000</v>
      </c>
      <c r="J54" s="32"/>
      <c r="K54" s="32"/>
    </row>
    <row r="55" spans="1:12" s="5" customFormat="1" ht="25.5" customHeight="1">
      <c r="A55" s="29"/>
      <c r="B55" s="100" t="s">
        <v>24</v>
      </c>
      <c r="C55" s="101"/>
      <c r="D55" s="101"/>
      <c r="E55" s="101"/>
      <c r="F55" s="101"/>
      <c r="G55" s="101"/>
      <c r="H55" s="101"/>
      <c r="I55" s="101"/>
      <c r="J55" s="101"/>
      <c r="K55" s="102"/>
    </row>
    <row r="56" spans="1:12" s="5" customFormat="1" ht="183.75">
      <c r="A56" s="29">
        <v>38</v>
      </c>
      <c r="B56" s="27" t="s">
        <v>82</v>
      </c>
      <c r="C56" s="26" t="s">
        <v>32</v>
      </c>
      <c r="D56" s="24" t="s">
        <v>35</v>
      </c>
      <c r="E56" s="37" t="s">
        <v>19</v>
      </c>
      <c r="F56" s="40"/>
      <c r="G56" s="40">
        <v>30000</v>
      </c>
      <c r="H56" s="40"/>
      <c r="I56" s="25" t="s">
        <v>91</v>
      </c>
      <c r="J56" s="24" t="s">
        <v>39</v>
      </c>
      <c r="K56" s="92"/>
    </row>
    <row r="57" spans="1:12" s="7" customFormat="1" ht="25.5" customHeight="1">
      <c r="A57" s="31"/>
      <c r="B57" s="31" t="s">
        <v>10</v>
      </c>
      <c r="C57" s="32"/>
      <c r="D57" s="32"/>
      <c r="E57" s="33"/>
      <c r="F57" s="30">
        <f>SUM(F56:F56)</f>
        <v>0</v>
      </c>
      <c r="G57" s="30">
        <f>SUM(G56:G56)</f>
        <v>30000</v>
      </c>
      <c r="H57" s="30">
        <f>SUM(H56:H56)</f>
        <v>0</v>
      </c>
      <c r="I57" s="30">
        <f>F57+G57+H57</f>
        <v>30000</v>
      </c>
      <c r="J57" s="32"/>
      <c r="K57" s="32"/>
    </row>
    <row r="58" spans="1:12" s="7" customFormat="1" ht="25.5" customHeight="1">
      <c r="A58" s="64"/>
      <c r="B58" s="64" t="s">
        <v>14</v>
      </c>
      <c r="C58" s="65"/>
      <c r="D58" s="65"/>
      <c r="E58" s="66"/>
      <c r="F58" s="30">
        <f>F14+F23+F26+F32+F51+F57+F54</f>
        <v>2298128.2829999998</v>
      </c>
      <c r="G58" s="30">
        <f t="shared" ref="G58:I58" si="2">G14+G23+G26+G32+G51+G57+G54</f>
        <v>9130081.8000000007</v>
      </c>
      <c r="H58" s="30">
        <f t="shared" si="2"/>
        <v>9584637.3929999992</v>
      </c>
      <c r="I58" s="30">
        <f t="shared" si="2"/>
        <v>21012847.476</v>
      </c>
      <c r="J58" s="65"/>
      <c r="K58" s="65"/>
    </row>
    <row r="59" spans="1:12" ht="26.25">
      <c r="A59" s="74"/>
      <c r="B59" s="75"/>
      <c r="C59" s="76"/>
      <c r="D59" s="76"/>
      <c r="E59" s="77"/>
      <c r="F59" s="74"/>
      <c r="G59" s="74"/>
      <c r="H59" s="74"/>
      <c r="I59" s="74"/>
      <c r="J59" s="78"/>
      <c r="K59" s="76"/>
      <c r="L59" s="15"/>
    </row>
    <row r="60" spans="1:12" ht="26.25">
      <c r="A60" s="74"/>
      <c r="B60" s="82" t="s">
        <v>108</v>
      </c>
      <c r="C60" s="76"/>
      <c r="D60" s="76"/>
      <c r="E60" s="77"/>
      <c r="F60" s="74"/>
      <c r="G60" s="79"/>
      <c r="H60" s="74"/>
      <c r="I60" s="80"/>
      <c r="J60" s="76"/>
      <c r="K60" s="81"/>
      <c r="L60" s="15"/>
    </row>
    <row r="61" spans="1:12" ht="26.25">
      <c r="A61" s="16"/>
      <c r="B61" s="83" t="s">
        <v>109</v>
      </c>
      <c r="C61" s="18"/>
      <c r="D61" s="18"/>
      <c r="E61" s="19"/>
      <c r="F61" s="20"/>
      <c r="G61" s="20"/>
      <c r="H61" s="20"/>
      <c r="I61" s="20"/>
      <c r="J61" s="21"/>
      <c r="K61" s="22"/>
      <c r="L61" s="15"/>
    </row>
    <row r="62" spans="1:12" ht="26.25">
      <c r="A62" s="16"/>
      <c r="B62" s="84" t="s">
        <v>110</v>
      </c>
      <c r="C62" s="18"/>
      <c r="D62" s="18"/>
      <c r="E62" s="19"/>
      <c r="F62" s="20"/>
      <c r="G62" s="20"/>
      <c r="H62" s="20"/>
      <c r="I62" s="20"/>
      <c r="J62" s="21"/>
      <c r="K62" s="22"/>
      <c r="L62" s="15"/>
    </row>
    <row r="63" spans="1:12" ht="26.25">
      <c r="A63" s="16"/>
      <c r="B63" s="84" t="s">
        <v>111</v>
      </c>
      <c r="C63" s="18"/>
      <c r="D63" s="18"/>
      <c r="E63" s="19"/>
      <c r="F63" s="20"/>
      <c r="G63" s="20"/>
      <c r="H63" s="20"/>
      <c r="I63" s="20"/>
      <c r="J63" s="21"/>
      <c r="K63" s="22"/>
      <c r="L63" s="15"/>
    </row>
    <row r="64" spans="1:12" ht="26.25">
      <c r="A64" s="16"/>
      <c r="B64" s="84" t="s">
        <v>112</v>
      </c>
      <c r="C64" s="18"/>
      <c r="D64" s="18"/>
      <c r="E64" s="19"/>
      <c r="F64" s="20"/>
      <c r="G64" s="20"/>
      <c r="H64" s="20"/>
      <c r="I64" s="20"/>
      <c r="J64" s="21"/>
      <c r="K64" s="22"/>
      <c r="L64" s="15"/>
    </row>
    <row r="65" spans="1:12" ht="26.25">
      <c r="A65" s="16"/>
      <c r="B65" s="84" t="s">
        <v>113</v>
      </c>
      <c r="C65" s="18"/>
      <c r="D65" s="18"/>
      <c r="E65" s="19"/>
      <c r="F65" s="20"/>
      <c r="G65" s="20"/>
      <c r="H65" s="20"/>
      <c r="I65" s="20"/>
      <c r="J65" s="21"/>
      <c r="K65" s="22"/>
      <c r="L65" s="15"/>
    </row>
    <row r="66" spans="1:12" ht="26.25">
      <c r="A66" s="16"/>
      <c r="B66" s="84" t="s">
        <v>114</v>
      </c>
      <c r="C66" s="18"/>
      <c r="D66" s="18"/>
      <c r="E66" s="19"/>
      <c r="F66" s="20"/>
      <c r="G66" s="20"/>
      <c r="H66" s="20"/>
      <c r="I66" s="20"/>
      <c r="J66" s="21"/>
      <c r="K66" s="22"/>
      <c r="L66" s="15"/>
    </row>
    <row r="67" spans="1:12" ht="26.25">
      <c r="A67" s="16"/>
      <c r="B67" s="84" t="s">
        <v>115</v>
      </c>
      <c r="C67" s="18"/>
      <c r="D67" s="18"/>
      <c r="E67" s="19"/>
      <c r="F67" s="20"/>
      <c r="G67" s="20"/>
      <c r="H67" s="20"/>
      <c r="I67" s="20"/>
      <c r="J67" s="21"/>
      <c r="K67" s="22"/>
      <c r="L67" s="15"/>
    </row>
    <row r="68" spans="1:12" ht="26.25">
      <c r="A68" s="16"/>
      <c r="B68" s="84" t="s">
        <v>116</v>
      </c>
      <c r="C68" s="18"/>
      <c r="D68" s="18"/>
      <c r="E68" s="19"/>
      <c r="F68" s="20"/>
      <c r="G68" s="20"/>
      <c r="H68" s="20"/>
      <c r="I68" s="20"/>
      <c r="J68" s="21"/>
      <c r="K68" s="22"/>
      <c r="L68" s="15"/>
    </row>
    <row r="69" spans="1:12" ht="26.25">
      <c r="A69" s="16"/>
      <c r="B69" s="84" t="s">
        <v>118</v>
      </c>
      <c r="C69" s="18"/>
      <c r="D69" s="18"/>
      <c r="E69" s="19"/>
      <c r="F69" s="20"/>
      <c r="G69" s="20"/>
      <c r="H69" s="20"/>
      <c r="I69" s="20"/>
      <c r="J69" s="21"/>
      <c r="K69" s="22"/>
      <c r="L69" s="15"/>
    </row>
    <row r="70" spans="1:12">
      <c r="A70" s="16"/>
      <c r="B70" s="17"/>
      <c r="C70" s="18"/>
      <c r="D70" s="18"/>
      <c r="E70" s="19"/>
      <c r="F70" s="20"/>
      <c r="G70" s="20"/>
      <c r="H70" s="20"/>
      <c r="I70" s="20"/>
      <c r="J70" s="21"/>
      <c r="K70" s="22"/>
      <c r="L70" s="15"/>
    </row>
    <row r="71" spans="1:12">
      <c r="A71" s="67"/>
      <c r="B71" s="68"/>
      <c r="C71" s="69"/>
      <c r="D71" s="69"/>
      <c r="E71" s="70"/>
      <c r="F71" s="71"/>
      <c r="G71" s="71"/>
      <c r="H71" s="71"/>
      <c r="I71" s="71"/>
      <c r="J71" s="72"/>
      <c r="K71" s="73"/>
    </row>
    <row r="73" spans="1:12">
      <c r="I73" s="12" t="s">
        <v>0</v>
      </c>
    </row>
  </sheetData>
  <mergeCells count="17">
    <mergeCell ref="B33:K33"/>
    <mergeCell ref="B52:K52"/>
    <mergeCell ref="B55:K55"/>
    <mergeCell ref="B6:K6"/>
    <mergeCell ref="B15:K15"/>
    <mergeCell ref="B24:K24"/>
    <mergeCell ref="B27:K27"/>
    <mergeCell ref="A3:K3"/>
    <mergeCell ref="A4:A5"/>
    <mergeCell ref="B4:B5"/>
    <mergeCell ref="C4:C5"/>
    <mergeCell ref="D4:D5"/>
    <mergeCell ref="E4:E5"/>
    <mergeCell ref="F4:H4"/>
    <mergeCell ref="I4:I5"/>
    <mergeCell ref="J4:J5"/>
    <mergeCell ref="K4:K5"/>
  </mergeCells>
  <phoneticPr fontId="8" type="noConversion"/>
  <printOptions horizontalCentered="1"/>
  <pageMargins left="0.39370078740157483" right="0.39370078740157483" top="0" bottom="0" header="0.31496062992125984" footer="0.31496062992125984"/>
  <pageSetup paperSize="9" scale="36" orientation="landscape" r:id="rId1"/>
  <rowBreaks count="6" manualBreakCount="6">
    <brk id="12" max="10" man="1"/>
    <brk id="26" max="10" man="1"/>
    <brk id="37" max="10" man="1"/>
    <brk id="47" max="10" man="1"/>
    <brk id="58" max="10" man="1"/>
    <brk id="69"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2026-2028</vt:lpstr>
      <vt:lpstr>'2026-2028'!Заголовки_для_печати</vt:lpstr>
      <vt:lpstr>'2026-2028'!Область_печати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TRB-404201</cp:lastModifiedBy>
  <cp:lastPrinted>2026-10-15T12:01:29Z</cp:lastPrinted>
  <dcterms:created xsi:type="dcterms:W3CDTF">2021-05-25T09:41:43Z</dcterms:created>
  <dcterms:modified xsi:type="dcterms:W3CDTF">2026-10-15T12:01:33Z</dcterms:modified>
</cp:coreProperties>
</file>