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n\Desktop\Жаңа ПРР\"/>
    </mc:Choice>
  </mc:AlternateContent>
  <bookViews>
    <workbookView xWindow="14460" yWindow="0" windowWidth="14415" windowHeight="14715" tabRatio="602"/>
  </bookViews>
  <sheets>
    <sheet name="Карта" sheetId="1" r:id="rId1"/>
  </sheets>
  <definedNames>
    <definedName name="Print_Titles" localSheetId="0">Карта!$5:$5</definedName>
    <definedName name="_xlnm.Print_Area" localSheetId="0">Карта!$A$1:$L$290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1" i="1" l="1"/>
  <c r="H231" i="1"/>
  <c r="I231" i="1"/>
  <c r="J231" i="1"/>
  <c r="F232" i="1"/>
  <c r="E231" i="1"/>
  <c r="D231" i="1"/>
  <c r="F226" i="1"/>
  <c r="F225" i="1"/>
  <c r="F229" i="1"/>
  <c r="F231" i="1" l="1"/>
  <c r="F283" i="1"/>
  <c r="F280" i="1"/>
  <c r="F275" i="1"/>
  <c r="F272" i="1"/>
  <c r="F271" i="1"/>
  <c r="F182" i="1"/>
  <c r="F290" i="1" l="1"/>
  <c r="F287" i="1"/>
  <c r="F265" i="1"/>
  <c r="F262" i="1"/>
  <c r="F253" i="1"/>
  <c r="F249" i="1"/>
  <c r="F246" i="1"/>
  <c r="F240" i="1"/>
  <c r="F236" i="1"/>
  <c r="F230" i="1"/>
  <c r="F208" i="1"/>
  <c r="F204" i="1"/>
  <c r="F189" i="1"/>
  <c r="F185" i="1"/>
  <c r="F179" i="1"/>
  <c r="F176" i="1"/>
  <c r="F170" i="1"/>
  <c r="F164" i="1"/>
  <c r="F161" i="1"/>
  <c r="F158" i="1"/>
  <c r="F155" i="1"/>
  <c r="F152" i="1"/>
  <c r="F149" i="1"/>
  <c r="F146" i="1"/>
  <c r="F140" i="1" l="1"/>
  <c r="F137" i="1"/>
  <c r="F134" i="1"/>
  <c r="F125" i="1"/>
  <c r="F122" i="1"/>
  <c r="F119" i="1"/>
  <c r="F116" i="1"/>
  <c r="F95" i="1"/>
  <c r="F143" i="1" l="1"/>
  <c r="F113" i="1" l="1"/>
  <c r="F110" i="1"/>
  <c r="F107" i="1"/>
  <c r="F98" i="1"/>
  <c r="F92" i="1"/>
  <c r="F85" i="1"/>
  <c r="F82" i="1"/>
  <c r="F79" i="1"/>
  <c r="F76" i="1"/>
  <c r="F73" i="1"/>
  <c r="F70" i="1"/>
  <c r="F67" i="1"/>
  <c r="F64" i="1"/>
  <c r="F61" i="1"/>
  <c r="F58" i="1"/>
  <c r="F52" i="1"/>
  <c r="F49" i="1"/>
  <c r="F46" i="1"/>
  <c r="F43" i="1"/>
  <c r="F40" i="1"/>
  <c r="F37" i="1"/>
  <c r="F34" i="1"/>
  <c r="F28" i="1"/>
  <c r="F25" i="1"/>
  <c r="F22" i="1"/>
  <c r="F16" i="1"/>
  <c r="F13" i="1"/>
  <c r="F196" i="1"/>
  <c r="F194" i="1"/>
  <c r="F192" i="1"/>
  <c r="F101" i="1"/>
  <c r="F219" i="1"/>
  <c r="F217" i="1"/>
  <c r="F207" i="1"/>
  <c r="F203" i="1"/>
  <c r="F215" i="1"/>
  <c r="F213" i="1"/>
  <c r="F211" i="1"/>
  <c r="F200" i="1"/>
  <c r="F277" i="1"/>
  <c r="F248" i="1"/>
  <c r="F245" i="1"/>
  <c r="F267" i="1"/>
  <c r="F255" i="1"/>
  <c r="F252" i="1"/>
  <c r="F173" i="1"/>
  <c r="F172" i="1"/>
  <c r="F169" i="1"/>
  <c r="F131" i="1"/>
  <c r="F130" i="1"/>
  <c r="F112" i="1"/>
  <c r="F109" i="1"/>
  <c r="F97" i="1"/>
  <c r="F289" i="1" l="1"/>
  <c r="F286" i="1"/>
  <c r="F282" i="1"/>
  <c r="F279" i="1"/>
  <c r="F274" i="1"/>
  <c r="F264" i="1"/>
  <c r="F261" i="1"/>
  <c r="F239" i="1"/>
  <c r="F235" i="1"/>
  <c r="F188" i="1"/>
  <c r="F184" i="1"/>
  <c r="F181" i="1"/>
  <c r="F178" i="1"/>
  <c r="F175" i="1"/>
  <c r="F166" i="1"/>
  <c r="F163" i="1"/>
  <c r="F160" i="1"/>
  <c r="F157" i="1"/>
  <c r="F154" i="1"/>
  <c r="F151" i="1"/>
  <c r="F148" i="1"/>
  <c r="F145" i="1"/>
  <c r="F142" i="1"/>
  <c r="F139" i="1"/>
  <c r="F136" i="1"/>
  <c r="F133" i="1"/>
  <c r="F129" i="1"/>
  <c r="F124" i="1"/>
  <c r="F121" i="1"/>
  <c r="F118" i="1"/>
  <c r="F115" i="1"/>
  <c r="F94" i="1"/>
  <c r="F91" i="1"/>
  <c r="F89" i="1"/>
  <c r="F87" i="1"/>
  <c r="F84" i="1"/>
  <c r="F81" i="1"/>
  <c r="F78" i="1"/>
  <c r="F75" i="1"/>
  <c r="F72" i="1"/>
  <c r="F69" i="1"/>
  <c r="F66" i="1"/>
  <c r="F63" i="1"/>
  <c r="F60" i="1"/>
  <c r="F57" i="1"/>
  <c r="F54" i="1"/>
  <c r="F51" i="1"/>
  <c r="F48" i="1"/>
  <c r="F45" i="1"/>
  <c r="F42" i="1"/>
  <c r="F39" i="1"/>
  <c r="F36" i="1"/>
  <c r="F33" i="1"/>
  <c r="F30" i="1"/>
  <c r="F27" i="1"/>
  <c r="F24" i="1"/>
  <c r="F21" i="1"/>
  <c r="F18" i="1"/>
  <c r="F15" i="1"/>
  <c r="F12" i="1"/>
</calcChain>
</file>

<file path=xl/comments1.xml><?xml version="1.0" encoding="utf-8"?>
<comments xmlns="http://schemas.openxmlformats.org/spreadsheetml/2006/main">
  <authors>
    <author>tc={39AB6F96-8F6F-4157-9D55-5767B7D84E17}</author>
  </authors>
  <commentList>
    <comment ref="A190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  <comment ref="A197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[Цепочка примечаний]
Ваша версия Excel позволяет прочитать эту цепочку примечаний, но если открыть файл в более поздней версии Excel, все внесенные в нее изменения будут удалены. Подробнее: https://go.microsoft.com/fwlink/?linkid=870924
Комментарий:
    Можно удалить все КНИ/ЦИ/ПР где не считатеся. Это не как в инвестплане или ПРО</t>
        </r>
      </text>
    </comment>
  </commentList>
</comments>
</file>

<file path=xl/sharedStrings.xml><?xml version="1.0" encoding="utf-8"?>
<sst xmlns="http://schemas.openxmlformats.org/spreadsheetml/2006/main" count="511" uniqueCount="169">
  <si>
    <t>№</t>
  </si>
  <si>
    <t>%</t>
  </si>
  <si>
    <t xml:space="preserve">% </t>
  </si>
  <si>
    <t>-</t>
  </si>
  <si>
    <t>по Алматинской области</t>
  </si>
  <si>
    <t>1874/733</t>
  </si>
  <si>
    <t>1134/775</t>
  </si>
  <si>
    <t>1134/849</t>
  </si>
  <si>
    <t>1134/851</t>
  </si>
  <si>
    <t>68,9/140,9</t>
  </si>
  <si>
    <t>60,5/116,1</t>
  </si>
  <si>
    <t>Блок 1. Реализация вышестоящих документов Системы государственного планирования</t>
  </si>
  <si>
    <t>Алматы облысы</t>
  </si>
  <si>
    <t>Ұйғыр ауданы</t>
  </si>
  <si>
    <t>Алатау қаласы</t>
  </si>
  <si>
    <t>Қонаев қаласы</t>
  </si>
  <si>
    <t>Атауы</t>
  </si>
  <si>
    <t>Өлшем бірлігі</t>
  </si>
  <si>
    <t>Барлығы 
(2024 нақты)</t>
  </si>
  <si>
    <t>Қажеттілік</t>
  </si>
  <si>
    <t>Қанағаттану, %</t>
  </si>
  <si>
    <t>Жоспарлы кезең</t>
  </si>
  <si>
    <t>Инвестициялық жоспарға қосымша: Басым және проблемалық аймақтар картасы</t>
  </si>
  <si>
    <t>Бастапқы мән</t>
  </si>
  <si>
    <t xml:space="preserve"> Ұлттық даму жоспарын іске асырылуы</t>
  </si>
  <si>
    <t xml:space="preserve">Өзге жоспарлау құжаттарын, мемлекеттік функцияларды, өкілеттіктерді және (немесе) мемлекеттік қызметтерді көрсетуді іске асырылуы  </t>
  </si>
  <si>
    <t xml:space="preserve">1-бағыт: Өмірдің жоғары сапасы </t>
  </si>
  <si>
    <t>НҰИ – 6. Туғандағы күтілетін өмір сүру ұзақтығы</t>
  </si>
  <si>
    <t>2026 ж.</t>
  </si>
  <si>
    <t>2027 ж.</t>
  </si>
  <si>
    <t>2028 ж.</t>
  </si>
  <si>
    <t>2029 ж.</t>
  </si>
  <si>
    <t>2030 ж.</t>
  </si>
  <si>
    <t>Ескертпе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</si>
  <si>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Жүрек-қан тамырлары, онкологиялық, созылмалы респираторлық аурулардан және қант диабетінен 30-70 жас аралығындағы мезгілсіз өлім қаупінің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</si>
  <si>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 арасында семіздікпен сырқаттанушылықтың төмендеуі (0 – 14 жас, 100 мың тұрғынға)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</si>
  <si>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Психоактивті заттарды қолдану салдарынан психикалық және мінез-құлық бұзылыстарымен сырқаттанушылықтың төмендеуі</t>
    </r>
  </si>
  <si>
    <r>
      <t xml:space="preserve">1.5 нәтиже көрсеткіші. </t>
    </r>
    <r>
      <rPr>
        <sz val="14"/>
        <color theme="1"/>
        <rFont val="Times New Roman"/>
        <family val="1"/>
        <charset val="204"/>
      </rPr>
      <t>Абайсызда уланудан болатын өлім-жітімнің төмендеуі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</si>
  <si>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Жұқтырмаған 1000 тұрғынға шаққанда АИТВ жұқтырған жаңа тұрғындардың анықталуы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</si>
  <si>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В гепатитімен сырқаттанушылықтың төмендеуі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</si>
  <si>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Қан айналымы жүйесі ауруларынан болатын өлім-жітімнің стандартталған коэффициентінің төмендеуі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</si>
  <si>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Қатерлі аурулардан болатын өлім-жітімнің стандартталған коэффициентінің төмендеуі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</si>
  <si>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0-I сатысында анықталған бастапқы қатерлі ісіктердің үлес салмағының өсуі (ерте диагностика деңгейі)</t>
    </r>
  </si>
  <si>
    <r>
      <t>1.5 нәтиже көрсеткіші.</t>
    </r>
    <r>
      <rPr>
        <sz val="14"/>
        <color theme="1"/>
        <rFont val="Times New Roman"/>
        <family val="1"/>
        <charset val="204"/>
      </rPr>
      <t xml:space="preserve"> Туберкулезбен сырқаттанушылықтың төмендеуі 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</si>
  <si>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Нәресте өлімінің төмендеуі</t>
    </r>
  </si>
  <si>
    <r>
      <t xml:space="preserve">2.2 нәтиже көрсеткіші. </t>
    </r>
    <r>
      <rPr>
        <sz val="14"/>
        <color theme="1"/>
        <rFont val="Times New Roman"/>
        <family val="1"/>
        <charset val="204"/>
      </rPr>
      <t xml:space="preserve">Неонаталдық өлім-жітімнің төмендеуі </t>
    </r>
  </si>
  <si>
    <r>
      <t xml:space="preserve">2.3 нәтиже көрсеткіші. </t>
    </r>
    <r>
      <rPr>
        <sz val="14"/>
        <color theme="1"/>
        <rFont val="Times New Roman"/>
        <family val="1"/>
        <charset val="204"/>
      </rPr>
      <t>Балаларды 1 жасқа дейін проактивті бақылаумен және скринингтермен қамтуды ұлғайту</t>
    </r>
  </si>
  <si>
    <r>
      <t xml:space="preserve">2.4 нәтиже көрсеткіші. </t>
    </r>
    <r>
      <rPr>
        <sz val="14"/>
        <color theme="1"/>
        <rFont val="Times New Roman"/>
        <family val="1"/>
        <charset val="204"/>
      </rPr>
      <t xml:space="preserve">Бес жасқа дейінгі балалардың өлім-жітім коэффициенті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</si>
  <si>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Ана өлімін азайту</t>
    </r>
  </si>
  <si>
    <r>
      <t xml:space="preserve">2.6-нәтиже көрсеткіші. </t>
    </r>
    <r>
      <rPr>
        <sz val="14"/>
        <color theme="1"/>
        <rFont val="Times New Roman"/>
        <family val="1"/>
        <charset val="204"/>
      </rPr>
      <t>Әйелдерді прегравидарлық даярлықпен қамтуды ұлғайту</t>
    </r>
  </si>
  <si>
    <r>
      <t xml:space="preserve">2.7 нәтиже көрсеткіші. </t>
    </r>
    <r>
      <rPr>
        <sz val="14"/>
        <color theme="1"/>
        <rFont val="Times New Roman"/>
        <family val="1"/>
        <charset val="204"/>
      </rPr>
      <t>Бала көтеретін жастағы әйелдерді (15-49 жас) заманауи контрацепциямен қамту</t>
    </r>
  </si>
  <si>
    <r>
      <t xml:space="preserve">2.8 нәтиже көрсеткіші. </t>
    </r>
    <r>
      <rPr>
        <sz val="14"/>
        <color theme="1"/>
        <rFont val="Times New Roman"/>
        <family val="1"/>
        <charset val="204"/>
      </rPr>
      <t>Жасөспірімдер арасында туудың төмендеуі, 15-17 жас аралығындағы 1000 қыз балаға</t>
    </r>
  </si>
  <si>
    <r>
      <t xml:space="preserve">2.9 нәтиже көрсеткіші. </t>
    </r>
    <r>
      <rPr>
        <sz val="14"/>
        <color theme="1"/>
        <rFont val="Times New Roman"/>
        <family val="1"/>
        <charset val="204"/>
      </rPr>
      <t xml:space="preserve">15-49 жас аралығындағы жүкті әйелдер арасында анемия жиілігінің төмендеуі 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</si>
  <si>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Ұлттық бағдарламаларға енгізілген барлық вакциналармен иммундаумен қамтылған халықтың нысаналы тобының үлесі кемінде 95%</t>
    </r>
  </si>
  <si>
    <r>
      <t xml:space="preserve">3.4 нәтиже көрсеткіші. </t>
    </r>
    <r>
      <rPr>
        <sz val="14"/>
        <color theme="1"/>
        <rFont val="Times New Roman"/>
        <family val="1"/>
        <charset val="204"/>
      </rPr>
      <t>Медициналық ұйымдардың табиғи-техногендік сипаттағы төтенше жағдайларға дайындық дәрежесі</t>
    </r>
  </si>
  <si>
    <r>
      <t xml:space="preserve">4.2 нәтиже көрсеткіші. </t>
    </r>
    <r>
      <rPr>
        <sz val="14"/>
        <color theme="1"/>
        <rFont val="Times New Roman"/>
        <family val="1"/>
        <charset val="204"/>
      </rPr>
      <t>Білім мен дағдыларды тәуелсіз бағалаудан сәтті өткен техникалық және кәсіптік, орта білімнен кейінгі білім беру бағдарламалары түлектерінің үлесі</t>
    </r>
  </si>
  <si>
    <r>
      <t xml:space="preserve">НИ - 3. </t>
    </r>
    <r>
      <rPr>
        <sz val="14"/>
        <color theme="1"/>
        <rFont val="Times New Roman"/>
        <family val="1"/>
        <charset val="204"/>
      </rPr>
      <t>Денсаулық сақтауға арналған мемлекеттік шығыстардың үлесі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</si>
  <si>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МӘМС жүйесінде халықты қамту деңгейі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</si>
  <si>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Денсаулық сақтау саласындағы негізгі капиталға инвестициялар </t>
    </r>
  </si>
  <si>
    <r>
      <t xml:space="preserve">2.5 нәтиже көрсеткіші. </t>
    </r>
    <r>
      <rPr>
        <sz val="14"/>
        <color theme="1"/>
        <rFont val="Times New Roman"/>
        <family val="1"/>
        <charset val="204"/>
      </rPr>
      <t>Медициналық ұйымдар ғимараттарының тозу деңгейін төмендету</t>
    </r>
  </si>
  <si>
    <r>
      <t xml:space="preserve">НҰИ - 11. </t>
    </r>
    <r>
      <rPr>
        <sz val="14"/>
        <color theme="1"/>
        <rFont val="Times New Roman"/>
        <family val="1"/>
        <charset val="204"/>
      </rPr>
      <t xml:space="preserve">Табысы ең төменгі күнкөріс деңгейінен /кедейлік шегінен төмен халықтың үлесі </t>
    </r>
  </si>
  <si>
    <t>Табысы ең төменгі күнкөріс деңгейінен /кедейлік шегінен төмен халықтың үлесі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</si>
  <si>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Жұмысқа орналастырылған азаматтардың, оның ішінде жастардың саны</t>
    </r>
  </si>
  <si>
    <t>46 654 адам, оның ішінде жастар  19 949</t>
  </si>
  <si>
    <t>32 132 адам, оның ішінде
28 115 жастар</t>
  </si>
  <si>
    <t>32132 
адам, оның ішінде 21 756 жастар</t>
  </si>
  <si>
    <t>32132 
 адам, оның ішінде 
27 781 жастар</t>
  </si>
  <si>
    <t>32 132 адам, оның ішінде 28 115 жастар</t>
  </si>
  <si>
    <t>мың адам</t>
  </si>
  <si>
    <t>НҰИ 7-9 «PISA тестілеуі негізінде орта білім беру нәтижелерінің сапасы, оқу сауаттылығы, математикалық сауаттылық, жаратылыстану сауаттылығы»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</si>
  <si>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Балалардың мектепалды даярлық деңгейі</t>
    </r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</si>
  <si>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Мектепке дейінгі ұйымдар басшыларының, әдіскерлерінің, тәрбиешілерінің жалпы санынан бейінді білімі бар педагогтердің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</si>
  <si>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Біліктілікті арттыру курстарынан өткен мектепке дейінгі ұйымдар педагогтерінің үлесі</t>
    </r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</si>
  <si>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 xml:space="preserve">Физика, химия, биология, робототехника, STEM пәндік кабинеттерімен қамтамасыз етілген негізгі және орта мектептердің үлесі 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</si>
  <si>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Жоғары жылдамдықты интернетпен қамтылған мектептердің үлесі</t>
    </r>
  </si>
  <si>
    <t>НҰИ 12-13  «Өңірлік стандарттар жүйесіне сәйкес көрсетілетін әлеуметтік игіліктермен және қызметтермен қамтамасыз етілу деңгейі»</t>
  </si>
  <si>
    <t>қала</t>
  </si>
  <si>
    <t>ауыл</t>
  </si>
  <si>
    <r>
      <t xml:space="preserve">1.1 нәтиже көрсеткіші. </t>
    </r>
    <r>
      <rPr>
        <sz val="14"/>
        <color theme="1"/>
        <rFont val="Times New Roman"/>
        <family val="1"/>
        <charset val="204"/>
      </rPr>
      <t>Елді-мекендерді мектептермен қамту</t>
    </r>
  </si>
  <si>
    <r>
      <t xml:space="preserve">2.1 нәтиже көрсеткіші. </t>
    </r>
    <r>
      <rPr>
        <sz val="14"/>
        <color theme="1"/>
        <rFont val="Times New Roman"/>
        <family val="1"/>
        <charset val="204"/>
      </rPr>
      <t>Елді-мекендерді алғашқы медициналық-санитарлық және консультациялық-диагностикалық көмекпен қамту</t>
    </r>
  </si>
  <si>
    <r>
      <t xml:space="preserve">3.1 нәтиже көрсеткіші. </t>
    </r>
    <r>
      <rPr>
        <sz val="14"/>
        <color theme="1"/>
        <rFont val="Times New Roman"/>
        <family val="1"/>
        <charset val="204"/>
      </rPr>
      <t>Мәдениет объектілерімен және қызметтерімен қамтамасыз етудің өсуі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</si>
  <si>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Дене шынықтырумен және спортпен шұғылданатын азаматтар санын жалпы халықтың 50%-на дейін жеткізу</t>
    </r>
  </si>
  <si>
    <r>
      <t xml:space="preserve">5.1 нәтиже көрсеткіші. </t>
    </r>
    <r>
      <rPr>
        <sz val="14"/>
        <color theme="1"/>
        <rFont val="Times New Roman"/>
        <family val="1"/>
        <charset val="204"/>
      </rPr>
      <t>Нормативтік жағдайдағы жергілікті маңызы бар автожолдардың үлесі</t>
    </r>
  </si>
  <si>
    <r>
      <t xml:space="preserve">6.2 нәтиже көрсеткіші. </t>
    </r>
    <r>
      <rPr>
        <sz val="14"/>
        <color theme="1"/>
        <rFont val="Times New Roman"/>
        <family val="1"/>
        <charset val="204"/>
      </rPr>
      <t>Электр желілерінің тозуын азайту</t>
    </r>
  </si>
  <si>
    <r>
      <t xml:space="preserve">6.1 Нәтиже көрсеткіші. </t>
    </r>
    <r>
      <rPr>
        <sz val="14"/>
        <color theme="1"/>
        <rFont val="Times New Roman"/>
        <family val="1"/>
        <charset val="204"/>
      </rPr>
      <t>Елді-мекендерді сумен қамтамасыз ету деңгейі</t>
    </r>
  </si>
  <si>
    <r>
      <t xml:space="preserve">6.3 нәтиже көрсеткіші. </t>
    </r>
    <r>
      <rPr>
        <sz val="14"/>
        <color theme="1"/>
        <rFont val="Times New Roman"/>
        <family val="1"/>
        <charset val="204"/>
      </rPr>
      <t>Пайдалануға берілген тұрғын үйлердің жалпы ауданы</t>
    </r>
  </si>
  <si>
    <t>мың ш.м.</t>
  </si>
  <si>
    <r>
      <t xml:space="preserve">6.4 нәтиже көрсеткіші. </t>
    </r>
    <r>
      <rPr>
        <sz val="14"/>
        <color theme="1"/>
        <rFont val="Times New Roman"/>
        <family val="1"/>
        <charset val="204"/>
      </rPr>
      <t>Жылумен қамтамасыз ету желілерінің тозуы</t>
    </r>
  </si>
  <si>
    <r>
      <t xml:space="preserve">6.5 нәтиже көрсеткіші. </t>
    </r>
    <r>
      <rPr>
        <sz val="14"/>
        <color theme="1"/>
        <rFont val="Times New Roman"/>
        <family val="1"/>
        <charset val="204"/>
      </rPr>
      <t xml:space="preserve">Газбен жабдықтаумен қамтамасыз етілген елді-мекендер саны </t>
    </r>
  </si>
  <si>
    <r>
      <t xml:space="preserve">6.1. нәтиже көрсеткіші. </t>
    </r>
    <r>
      <rPr>
        <sz val="14"/>
        <color theme="1"/>
        <rFont val="Times New Roman"/>
        <family val="1"/>
        <charset val="204"/>
      </rPr>
      <t>Демалыс және демалыс объектілеріне қажеттілік</t>
    </r>
  </si>
  <si>
    <r>
      <t xml:space="preserve">7.1 нәтиже көрсеткіші. </t>
    </r>
    <r>
      <rPr>
        <sz val="14"/>
        <color theme="1"/>
        <rFont val="Times New Roman"/>
        <family val="1"/>
        <charset val="204"/>
      </rPr>
      <t>Учаскелік полиция пункттері санының қолданыстағы тиістілік нормаларына дейін жеткізу</t>
    </r>
  </si>
  <si>
    <r>
      <t xml:space="preserve">7.3 нәтиже көрсеткіші. </t>
    </r>
    <r>
      <rPr>
        <sz val="14"/>
        <color theme="1"/>
        <rFont val="Times New Roman"/>
        <family val="1"/>
        <charset val="204"/>
      </rPr>
      <t>ТЖ инфрақұрылымымен қамтамасыз ету</t>
    </r>
  </si>
  <si>
    <r>
      <t xml:space="preserve">8.1 нәтиже көрсеткіші. </t>
    </r>
    <r>
      <rPr>
        <sz val="14"/>
        <color theme="1"/>
        <rFont val="Times New Roman"/>
        <family val="1"/>
        <charset val="204"/>
      </rPr>
      <t>Интернет желісіне қол жеткізуді қамтамасыз ету деңгейі</t>
    </r>
  </si>
  <si>
    <t xml:space="preserve"> НҰИ - 15. Халықтың экологиялық өмір сапасына қанағаттану деңгейі </t>
  </si>
  <si>
    <t>2 БАҒЫТ: Экономиканың берік іргетасы</t>
  </si>
  <si>
    <t xml:space="preserve">НҰИ - 2. Экономиканың нақты өсу қарқыны, өткен жылмен салыстырғанда </t>
  </si>
  <si>
    <t xml:space="preserve">НҰИ - 3. Еңбек өнімділігінің жинақталған өсу индексі, 2022=100 </t>
  </si>
  <si>
    <t>НҰИ - 20. Өңдеу өнеркәсібі өнімінің экспорты</t>
  </si>
  <si>
    <t>3 БАҒЫТ: Өсудің жаңа нүктелері</t>
  </si>
  <si>
    <t xml:space="preserve">НҰИ - 25. Инновация саласындағы белсенділік деңгейі </t>
  </si>
  <si>
    <t>НҰИ - 26. Орналастыру орындарымен қызмет көрсетілетін ішкі туристер саны</t>
  </si>
  <si>
    <t>Орналастыру орындарымен қызмет көрсетілетін ішкі туристер саны</t>
  </si>
  <si>
    <t>НҰИ - 27. Орналастыру орындарында қызмет көрсетілген келуші туристер саны</t>
  </si>
  <si>
    <t>Орналастыру орындарында қызмет көрсетілген келуші туристер саны</t>
  </si>
  <si>
    <t>НҰИ - 23. "АӨК-тегі өңделген өнімнің үлесі"</t>
  </si>
  <si>
    <r>
      <rPr>
        <b/>
        <sz val="14"/>
        <color theme="1"/>
        <rFont val="Times New Roman"/>
        <family val="1"/>
        <charset val="204"/>
      </rPr>
      <t xml:space="preserve">1.1 нәтиже көрсеткіші. </t>
    </r>
    <r>
      <rPr>
        <sz val="14"/>
        <color theme="1"/>
        <rFont val="Times New Roman"/>
        <family val="1"/>
        <charset val="204"/>
      </rPr>
      <t>Етті өңдеу үлесі</t>
    </r>
  </si>
  <si>
    <r>
      <rPr>
        <b/>
        <sz val="14"/>
        <color theme="1"/>
        <rFont val="Times New Roman"/>
        <family val="1"/>
        <charset val="204"/>
      </rPr>
      <t xml:space="preserve">1.2 нәтиже көрсеткіші. </t>
    </r>
    <r>
      <rPr>
        <sz val="14"/>
        <color theme="1"/>
        <rFont val="Times New Roman"/>
        <family val="1"/>
        <charset val="204"/>
      </rPr>
      <t>Сүтті өңдеу үлесі</t>
    </r>
  </si>
  <si>
    <r>
      <rPr>
        <b/>
        <sz val="14"/>
        <color theme="1"/>
        <rFont val="Times New Roman"/>
        <family val="1"/>
        <charset val="204"/>
      </rPr>
      <t xml:space="preserve">1.3 нәтиже көрсеткіші. </t>
    </r>
    <r>
      <rPr>
        <sz val="14"/>
        <color theme="1"/>
        <rFont val="Times New Roman"/>
        <family val="1"/>
        <charset val="204"/>
      </rPr>
      <t>Майлы дақылдарды өңдеу үлесі (күнбағыс)</t>
    </r>
  </si>
  <si>
    <r>
      <rPr>
        <b/>
        <sz val="14"/>
        <color theme="1"/>
        <rFont val="Times New Roman"/>
        <family val="1"/>
        <charset val="204"/>
      </rPr>
      <t xml:space="preserve">1.5 нәтиже көрсеткіші. </t>
    </r>
    <r>
      <rPr>
        <sz val="14"/>
        <color theme="1"/>
        <rFont val="Times New Roman"/>
        <family val="1"/>
        <charset val="204"/>
      </rPr>
      <t>Күрішті өңдеу үлесі</t>
    </r>
  </si>
  <si>
    <r>
      <rPr>
        <b/>
        <sz val="14"/>
        <color theme="1"/>
        <rFont val="Times New Roman"/>
        <family val="1"/>
        <charset val="204"/>
      </rPr>
      <t xml:space="preserve">1.6 нәтиже көрсеткіші. </t>
    </r>
    <r>
      <rPr>
        <sz val="14"/>
        <color theme="1"/>
        <rFont val="Times New Roman"/>
        <family val="1"/>
        <charset val="204"/>
      </rPr>
      <t>Жүгеріні өңдеу үлесі</t>
    </r>
  </si>
  <si>
    <t>4 БАҒЫТ: Экономика мен қоғамның түпкілікті түрленуі</t>
  </si>
  <si>
    <t xml:space="preserve">НҰИ – 30. Негізгі капиталға инвестициялар </t>
  </si>
  <si>
    <r>
      <t xml:space="preserve">НҰИ - 31. </t>
    </r>
    <r>
      <rPr>
        <sz val="14"/>
        <color theme="1"/>
        <rFont val="Times New Roman"/>
        <family val="1"/>
        <charset val="204"/>
      </rPr>
      <t xml:space="preserve">НКИ-дың жалпы көлеміндегі сыртқы инвестициялардың </t>
    </r>
  </si>
  <si>
    <r>
      <t xml:space="preserve">НИ: </t>
    </r>
    <r>
      <rPr>
        <sz val="14"/>
        <color theme="1"/>
        <rFont val="Times New Roman"/>
        <family val="1"/>
        <charset val="204"/>
      </rPr>
      <t>Сыртқы НКИ үлесі</t>
    </r>
  </si>
  <si>
    <t xml:space="preserve">НҰИ - 34. Парниктік газдар шығарындыларының шекті көлемі </t>
  </si>
  <si>
    <t>Басқа мақсаттар</t>
  </si>
  <si>
    <r>
      <t xml:space="preserve">4.1. көрсеткіш. </t>
    </r>
    <r>
      <rPr>
        <sz val="14"/>
        <color theme="1"/>
        <rFont val="Times New Roman"/>
        <family val="1"/>
        <charset val="204"/>
      </rPr>
      <t>Облыстағы тілдік ахуал мәселелері бойынша әлеуметтанулық және талдамалық зерттеу жүргізу</t>
    </r>
  </si>
  <si>
    <t>ТДМ көрсеткіштер</t>
  </si>
  <si>
    <r>
      <t xml:space="preserve">1 нәтиже көрсеткіші. </t>
    </r>
    <r>
      <rPr>
        <sz val="14"/>
        <color theme="1"/>
        <rFont val="Times New Roman"/>
        <family val="1"/>
        <charset val="204"/>
      </rPr>
      <t xml:space="preserve">Инклюзивті білім беру үшін жағдай жасаған білім беру ұйымдарының үлесі </t>
    </r>
  </si>
  <si>
    <r>
      <t xml:space="preserve">2 нәтиже көрсеткіші. </t>
    </r>
    <r>
      <rPr>
        <sz val="14"/>
        <color theme="1"/>
        <rFont val="Times New Roman"/>
        <family val="1"/>
        <charset val="204"/>
      </rPr>
      <t>3 ауысымдық мектептің үлесі</t>
    </r>
  </si>
  <si>
    <r>
      <t xml:space="preserve">3 нәтиже көрсеткіші. </t>
    </r>
    <r>
      <rPr>
        <sz val="14"/>
        <color theme="1"/>
        <rFont val="Times New Roman"/>
        <family val="1"/>
        <charset val="204"/>
      </rPr>
      <t>Апатты мектептердің үлесі</t>
    </r>
  </si>
  <si>
    <r>
      <t xml:space="preserve">4 нәтиже көрсеткіші. </t>
    </r>
    <r>
      <rPr>
        <sz val="14"/>
        <color theme="1"/>
        <rFont val="Times New Roman"/>
        <family val="1"/>
        <charset val="204"/>
      </rPr>
      <t>Оқымайтын, жұмыс істемейтін және кәсіби дағдыларды игермейтін жастардың үлесі (15 пен 35 жас аралығындағы)</t>
    </r>
  </si>
  <si>
    <r>
      <t xml:space="preserve">5 нәтиже көрсеткіші. </t>
    </r>
    <r>
      <rPr>
        <sz val="14"/>
        <color theme="1"/>
        <rFont val="Times New Roman"/>
        <family val="1"/>
        <charset val="204"/>
      </rPr>
      <t>Бір тұрғынға тұрғын үймен қамтамасыз ету</t>
    </r>
  </si>
  <si>
    <r>
      <t xml:space="preserve">6 нәтиже көрсеткіші. </t>
    </r>
    <r>
      <rPr>
        <sz val="14"/>
        <color theme="1"/>
        <rFont val="Times New Roman"/>
        <family val="1"/>
        <charset val="204"/>
      </rPr>
      <t>Халықты ағынды суларды тазартумен қамту</t>
    </r>
  </si>
  <si>
    <t>ТЖ көрсеткіштері</t>
  </si>
  <si>
    <r>
      <t xml:space="preserve">1.1. нәтиже көрсеткіші. </t>
    </r>
    <r>
      <rPr>
        <sz val="14"/>
        <rFont val="Times New Roman"/>
        <family val="1"/>
        <charset val="204"/>
      </rPr>
      <t>ТЖ-ға ден қою үшін инфрақұрылыммен қамтамасыз ету деңгейі</t>
    </r>
  </si>
  <si>
    <r>
      <t xml:space="preserve">1.2. нәтиже көрсеткіші. </t>
    </r>
    <r>
      <rPr>
        <sz val="14"/>
        <rFont val="Times New Roman"/>
        <family val="1"/>
        <charset val="204"/>
      </rPr>
      <t>Шалғайдағы және ауылдық елді мекендердің халқын мобильді бөлімшелермен өрт сөндіру бекеттерімен қорғау деңгейі</t>
    </r>
  </si>
  <si>
    <r>
      <t xml:space="preserve">1.3. нәтиже көрсеткіші. </t>
    </r>
    <r>
      <rPr>
        <sz val="14"/>
        <rFont val="Times New Roman"/>
        <family val="1"/>
        <charset val="204"/>
      </rPr>
      <t>Азаматтық қорғау органдарын авариялық жағдай жасау үшін бірінші кезектегі материалдық-техникалық құралдармен жарақтандыру деңгейі</t>
    </r>
  </si>
  <si>
    <r>
      <t xml:space="preserve">1.4. нәтиже көрсеткіші. </t>
    </r>
    <r>
      <rPr>
        <sz val="14"/>
        <rFont val="Times New Roman"/>
        <family val="1"/>
        <charset val="204"/>
      </rPr>
      <t>Халықты су тасқынынан, еріген және жаңбыр суларынан қорғау деңгейі</t>
    </r>
  </si>
  <si>
    <r>
      <t xml:space="preserve">1.5. нәтиже көрсеткіші. </t>
    </r>
    <r>
      <rPr>
        <sz val="14"/>
        <rFont val="Times New Roman"/>
        <family val="1"/>
        <charset val="204"/>
      </rPr>
      <t>ТЖ қаупі төнген кезде халықты құлақтандыру деңгейі</t>
    </r>
  </si>
  <si>
    <t>Асыл тұқымды мал шаруашылығын дамыту</t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</si>
  <si>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ІҚМ  басының үлесі</t>
    </r>
  </si>
  <si>
    <r>
      <rPr>
        <b/>
        <sz val="14"/>
        <rFont val="Times New Roman"/>
        <family val="1"/>
        <charset val="204"/>
      </rPr>
      <t xml:space="preserve">Нәтиже көрсеткіші. </t>
    </r>
    <r>
      <rPr>
        <sz val="14"/>
        <rFont val="Times New Roman"/>
        <family val="1"/>
        <charset val="204"/>
      </rPr>
      <t>Асыл тұқымды ҰМ  басының үлесі</t>
    </r>
  </si>
  <si>
    <r>
      <t xml:space="preserve">Нәтиже көрсеткіші. </t>
    </r>
    <r>
      <rPr>
        <sz val="14"/>
        <color theme="1"/>
        <rFont val="Times New Roman"/>
        <family val="1"/>
        <charset val="204"/>
      </rPr>
      <t xml:space="preserve">100 мың тұрғынға шаққанда жол-көлік оқиғалары салдарынан болатын өлім-жітім 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</si>
  <si>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Салауатты өмір салтын ұстанатын Қазақстан азаматтарының үлесін арттыру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</si>
  <si>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Стандартталған өлім-жітім коэффициентінің төмендеуі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</si>
  <si>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2 жастан 6 жасқа дейінгі балаларды мектепке дейінгі тәрбиемен және оқытумен қамту</t>
    </r>
  </si>
  <si>
    <r>
      <t xml:space="preserve">Нысаналы индикатор - 2. </t>
    </r>
    <r>
      <rPr>
        <sz val="14"/>
        <color theme="1"/>
        <rFont val="Times New Roman"/>
        <family val="1"/>
        <charset val="204"/>
      </rPr>
      <t>Меншік нысанына қарамастан тәрбие мен оқыту сапасын бағалау өлшемшарттарына сәйкес келетін мектепке дейінгі ұйымдардың үлесі</t>
    </r>
  </si>
  <si>
    <r>
      <t xml:space="preserve">Нысаналы индикатор: </t>
    </r>
    <r>
      <rPr>
        <sz val="14"/>
        <color theme="1"/>
        <rFont val="Times New Roman"/>
        <family val="1"/>
        <charset val="204"/>
      </rPr>
      <t>Өңірлік стандарттар жүйесіне сәйкес көрсетілетін әлеуметтік игіліктермен және қызметтермен қамтамасыз етілу деңгейі</t>
    </r>
  </si>
  <si>
    <r>
      <rPr>
        <b/>
        <sz val="14"/>
        <color theme="1"/>
        <rFont val="Times New Roman"/>
        <family val="1"/>
        <charset val="204"/>
      </rP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Халықтың қалдықтарды жинау және шығару жөніндегі қызметтермен қамтамасыз ету 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</si>
  <si>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>Ішкі өңірлік өнімнен (ІӨӨ) ҒЗТКЖ шығыстарының үлесі</t>
    </r>
  </si>
  <si>
    <r>
      <t xml:space="preserve">Нысаналы индикатор. </t>
    </r>
    <r>
      <rPr>
        <sz val="14"/>
        <color theme="1"/>
        <rFont val="Times New Roman"/>
        <family val="1"/>
        <charset val="204"/>
      </rPr>
      <t xml:space="preserve">Негізгі капиталға инвестициялар </t>
    </r>
  </si>
  <si>
    <r>
      <t xml:space="preserve">Нысаналы индикатор - 2. </t>
    </r>
    <r>
      <rPr>
        <sz val="14"/>
        <rFont val="Times New Roman"/>
        <family val="1"/>
        <charset val="204"/>
      </rPr>
      <t>Коммуналдық қалдықтарды қайта өңдеу және кәдеге жарату үлесі</t>
    </r>
  </si>
  <si>
    <r>
      <t xml:space="preserve">Нысаналы индикатор - 1. </t>
    </r>
    <r>
      <rPr>
        <sz val="14"/>
        <color theme="1"/>
        <rFont val="Times New Roman"/>
        <family val="1"/>
        <charset val="204"/>
      </rPr>
      <t>Мемлекеттік тілді меңгерген халықтың үлесі</t>
    </r>
  </si>
  <si>
    <t>100 мың халыққа шаққанда</t>
  </si>
  <si>
    <t>1000 жұқтырмаған халыққа шаққанда</t>
  </si>
  <si>
    <t>1000 халыққа шаққанда</t>
  </si>
  <si>
    <t>1000 тірі туғандарға шаққанда</t>
  </si>
  <si>
    <t>1000 адамға шаққанда</t>
  </si>
  <si>
    <t>100 мың тірі туғандарға шаққанда</t>
  </si>
  <si>
    <t>тиісті халықтың 1000-на шаққанда 15-17 жас аралығындағы жасөспірім қыздар</t>
  </si>
  <si>
    <t>10 000 ауыл халқына</t>
  </si>
  <si>
    <t>млрд теңге</t>
  </si>
  <si>
    <t>бірлік</t>
  </si>
  <si>
    <t>млн.АҚШ долл.</t>
  </si>
  <si>
    <t xml:space="preserve">млн. адам </t>
  </si>
  <si>
    <t>ш.м.</t>
  </si>
  <si>
    <t>(ЖӨӨ облыс бойынша есептеледі)</t>
  </si>
  <si>
    <t>Қалалар мен аудандар бөлінісінде ЖӨӨ есептелмейді</t>
  </si>
  <si>
    <t>Қалалар мен аудандар бөлінісінде есептелмейді</t>
  </si>
  <si>
    <t>Қалалар мен аудандар бөлінісінде статистикалық деректердің болмауына байланысты есептелмейді</t>
  </si>
  <si>
    <r>
      <t xml:space="preserve">1.2 нәтиже көрсеткіші. </t>
    </r>
    <r>
      <rPr>
        <sz val="14"/>
        <color theme="1"/>
        <rFont val="Times New Roman"/>
        <family val="1"/>
        <charset val="204"/>
      </rPr>
      <t>Балаларды қосымша біліммен қамту</t>
    </r>
  </si>
  <si>
    <r>
      <t xml:space="preserve">1.3 нәтиже көрсеткіші. </t>
    </r>
    <r>
      <rPr>
        <sz val="14"/>
        <color theme="1"/>
        <rFont val="Times New Roman"/>
        <family val="1"/>
        <charset val="204"/>
      </rPr>
      <t>Үлгілік ғимараттарда орналасқан техникалық және кәсіптік, орта білімнен кейінгі білім беру (ТжКБ) объектілерінің үлесі</t>
    </r>
  </si>
  <si>
    <r>
      <t>7.2 нәтиже көрсеткіші.</t>
    </r>
    <r>
      <rPr>
        <sz val="14"/>
        <color theme="1"/>
        <rFont val="Times New Roman"/>
        <family val="1"/>
        <charset val="204"/>
      </rPr>
      <t xml:space="preserve"> ҚТҚ орналастыру үшін полигондарға қажеттілікті азайту</t>
    </r>
  </si>
  <si>
    <r>
      <t xml:space="preserve">4.1 нәтиже көрсеткіші. </t>
    </r>
    <r>
      <rPr>
        <sz val="14"/>
        <color theme="1"/>
        <rFont val="Times New Roman"/>
        <family val="1"/>
        <charset val="204"/>
      </rPr>
      <t>Өңірлердің медицина қызметкерлерімен қамтамасыз етудің ең төменгі нормативтеріне сәйкес ауыл халқының медицина қызметкерлерімен қамтамасыз етілу деңгейін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көтеру медицинскими работниками регионов</t>
    </r>
  </si>
  <si>
    <t>Нысаналы индикаторды бөлу облыстың қалалары мен аудандарында орналасқан Департамент бөлімшелері арасында МТО ішкі орнын ауыстыруды жүргізуге болатындығына байланысты жүргізілмейді</t>
  </si>
  <si>
    <t xml:space="preserve"> Жоспарлаудың өзге де құжаттарын, мемлекеттік функцияларды, өкілеттіктерді іске асыру және (немесе) мемлекеттік қызметтер көрсету</t>
  </si>
  <si>
    <t>Жобалар саны</t>
  </si>
  <si>
    <r>
      <t xml:space="preserve">Нақты индикатор: </t>
    </r>
    <r>
      <rPr>
        <sz val="14"/>
        <color theme="1"/>
        <rFont val="Times New Roman"/>
        <family val="1"/>
        <charset val="204"/>
      </rPr>
      <t xml:space="preserve"> «Ауыл аманаты» жобасын масштабтау шеңберінде ауыл халқының микрокредиттер мен лизинг беру қажеттілігін жабу үлесі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</si>
</sst>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.0"/>
    <numFmt numFmtId="167" formatCode="###\ ###\ ###\ ##0.0"/>
    <numFmt numFmtId="168" formatCode="0.000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5" tint="0.79998168889431442"/>
        <bgColor indexed="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00B050"/>
        <bgColor theme="0"/>
      </patternFill>
    </fill>
    <fill>
      <patternFill patternType="solid">
        <fgColor rgb="FFFF0000"/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theme="0"/>
      </patternFill>
    </fill>
  </fills>
  <borders count="7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2" fontId="4" fillId="3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5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167" fontId="6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165" fontId="4" fillId="4" borderId="4" xfId="0" applyNumberFormat="1" applyFont="1" applyFill="1" applyBorder="1" applyAlignment="1">
      <alignment horizontal="center" vertical="center" wrapText="1"/>
    </xf>
    <xf numFmtId="167" fontId="3" fillId="0" borderId="4" xfId="0" applyNumberFormat="1" applyFont="1" applyBorder="1" applyAlignment="1">
      <alignment horizontal="center" vertical="center" wrapText="1"/>
    </xf>
    <xf numFmtId="0" fontId="2" fillId="11" borderId="0" xfId="0" applyFont="1" applyFill="1"/>
    <xf numFmtId="0" fontId="3" fillId="0" borderId="4" xfId="0" applyFont="1" applyFill="1" applyBorder="1" applyAlignment="1">
      <alignment horizontal="center" vertical="center"/>
    </xf>
    <xf numFmtId="164" fontId="3" fillId="0" borderId="4" xfId="0" applyNumberFormat="1" applyFont="1" applyFill="1" applyBorder="1" applyAlignment="1">
      <alignment horizontal="center" vertical="center"/>
    </xf>
    <xf numFmtId="0" fontId="13" fillId="1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/>
    </xf>
    <xf numFmtId="164" fontId="6" fillId="12" borderId="4" xfId="0" applyNumberFormat="1" applyFont="1" applyFill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/>
    </xf>
    <xf numFmtId="2" fontId="5" fillId="4" borderId="4" xfId="0" applyNumberFormat="1" applyFont="1" applyFill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2" fontId="4" fillId="4" borderId="4" xfId="0" applyNumberFormat="1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164" fontId="4" fillId="14" borderId="4" xfId="0" applyNumberFormat="1" applyFont="1" applyFill="1" applyBorder="1" applyAlignment="1">
      <alignment horizontal="center" vertical="center"/>
    </xf>
    <xf numFmtId="164" fontId="14" fillId="14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/>
    </xf>
    <xf numFmtId="0" fontId="4" fillId="14" borderId="4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 wrapText="1"/>
    </xf>
    <xf numFmtId="0" fontId="10" fillId="9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164" fontId="3" fillId="9" borderId="4" xfId="0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165" fontId="4" fillId="7" borderId="4" xfId="0" applyNumberFormat="1" applyFont="1" applyFill="1" applyBorder="1" applyAlignment="1">
      <alignment horizontal="center" vertical="center" wrapText="1"/>
    </xf>
    <xf numFmtId="3" fontId="4" fillId="7" borderId="4" xfId="0" applyNumberFormat="1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/>
    </xf>
    <xf numFmtId="164" fontId="14" fillId="7" borderId="4" xfId="0" applyNumberFormat="1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164" fontId="14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164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 wrapText="1"/>
    </xf>
    <xf numFmtId="2" fontId="5" fillId="4" borderId="4" xfId="0" applyNumberFormat="1" applyFont="1" applyFill="1" applyBorder="1" applyAlignment="1">
      <alignment horizontal="center" vertical="center" wrapText="1"/>
    </xf>
    <xf numFmtId="0" fontId="2" fillId="13" borderId="0" xfId="0" applyFont="1" applyFill="1"/>
    <xf numFmtId="165" fontId="4" fillId="4" borderId="4" xfId="0" applyNumberFormat="1" applyFont="1" applyFill="1" applyBorder="1" applyAlignment="1">
      <alignment horizontal="center" vertical="center"/>
    </xf>
    <xf numFmtId="166" fontId="4" fillId="4" borderId="4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4" fillId="0" borderId="4" xfId="0" applyFont="1" applyBorder="1" applyAlignment="1">
      <alignment horizontal="center" vertical="center" wrapText="1"/>
    </xf>
    <xf numFmtId="0" fontId="3" fillId="14" borderId="4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164" fontId="3" fillId="11" borderId="4" xfId="0" applyNumberFormat="1" applyFont="1" applyFill="1" applyBorder="1" applyAlignment="1">
      <alignment horizontal="center" vertical="center" wrapText="1"/>
    </xf>
    <xf numFmtId="164" fontId="3" fillId="11" borderId="4" xfId="0" applyNumberFormat="1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vertical="center"/>
    </xf>
    <xf numFmtId="0" fontId="6" fillId="13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164" fontId="4" fillId="15" borderId="4" xfId="0" applyNumberFormat="1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horizontal="center" vertical="center"/>
    </xf>
    <xf numFmtId="165" fontId="3" fillId="8" borderId="4" xfId="0" applyNumberFormat="1" applyFont="1" applyFill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3" fontId="3" fillId="8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164" fontId="14" fillId="7" borderId="4" xfId="0" applyNumberFormat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/>
    </xf>
    <xf numFmtId="164" fontId="7" fillId="4" borderId="4" xfId="0" applyNumberFormat="1" applyFont="1" applyFill="1" applyBorder="1" applyAlignment="1">
      <alignment horizontal="center" vertical="center" wrapText="1"/>
    </xf>
    <xf numFmtId="164" fontId="3" fillId="10" borderId="4" xfId="0" applyNumberFormat="1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vertical="center" wrapText="1"/>
    </xf>
    <xf numFmtId="0" fontId="9" fillId="14" borderId="4" xfId="0" applyFont="1" applyFill="1" applyBorder="1" applyAlignment="1">
      <alignment vertical="center" wrapText="1"/>
    </xf>
    <xf numFmtId="0" fontId="2" fillId="14" borderId="4" xfId="0" applyFont="1" applyFill="1" applyBorder="1" applyAlignment="1">
      <alignment vertical="center"/>
    </xf>
    <xf numFmtId="0" fontId="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horizontal="center" vertical="center" wrapText="1"/>
    </xf>
    <xf numFmtId="0" fontId="12" fillId="14" borderId="4" xfId="0" applyFont="1" applyFill="1" applyBorder="1" applyAlignment="1">
      <alignment vertical="center" wrapText="1"/>
    </xf>
    <xf numFmtId="0" fontId="11" fillId="14" borderId="4" xfId="0" applyFont="1" applyFill="1" applyBorder="1" applyAlignment="1">
      <alignment vertical="center"/>
    </xf>
    <xf numFmtId="0" fontId="12" fillId="14" borderId="4" xfId="0" applyFont="1" applyFill="1" applyBorder="1" applyAlignment="1">
      <alignment horizontal="center" vertical="center" wrapText="1"/>
    </xf>
    <xf numFmtId="3" fontId="4" fillId="15" borderId="4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 wrapText="1"/>
    </xf>
    <xf numFmtId="0" fontId="3" fillId="14" borderId="4" xfId="0" applyFont="1" applyFill="1" applyBorder="1" applyAlignment="1">
      <alignment horizontal="center" vertical="center"/>
    </xf>
    <xf numFmtId="168" fontId="3" fillId="10" borderId="4" xfId="0" applyNumberFormat="1" applyFont="1" applyFill="1" applyBorder="1" applyAlignment="1">
      <alignment horizontal="center" vertical="center" wrapText="1"/>
    </xf>
    <xf numFmtId="168" fontId="3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14" borderId="4" xfId="0" applyFont="1" applyFill="1" applyBorder="1" applyAlignment="1">
      <alignment horizontal="center" vertical="center" wrapText="1"/>
    </xf>
    <xf numFmtId="0" fontId="11" fillId="14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3" fillId="12" borderId="4" xfId="0" applyNumberFormat="1" applyFont="1" applyFill="1" applyBorder="1" applyAlignment="1">
      <alignment horizontal="center" vertical="center" wrapText="1"/>
    </xf>
    <xf numFmtId="164" fontId="6" fillId="11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/>
    </xf>
    <xf numFmtId="164" fontId="3" fillId="23" borderId="4" xfId="0" applyNumberFormat="1" applyFont="1" applyFill="1" applyBorder="1" applyAlignment="1">
      <alignment horizontal="center" vertical="center" wrapText="1"/>
    </xf>
    <xf numFmtId="164" fontId="3" fillId="23" borderId="4" xfId="0" applyNumberFormat="1" applyFont="1" applyFill="1" applyBorder="1" applyAlignment="1">
      <alignment horizontal="center" vertical="center"/>
    </xf>
    <xf numFmtId="164" fontId="3" fillId="24" borderId="4" xfId="0" applyNumberFormat="1" applyFont="1" applyFill="1" applyBorder="1" applyAlignment="1">
      <alignment horizontal="center" vertical="center"/>
    </xf>
    <xf numFmtId="164" fontId="6" fillId="8" borderId="4" xfId="0" applyNumberFormat="1" applyFont="1" applyFill="1" applyBorder="1" applyAlignment="1">
      <alignment horizontal="center" vertical="center"/>
    </xf>
    <xf numFmtId="164" fontId="6" fillId="24" borderId="4" xfId="0" applyNumberFormat="1" applyFont="1" applyFill="1" applyBorder="1" applyAlignment="1">
      <alignment horizontal="center" vertical="center"/>
    </xf>
    <xf numFmtId="164" fontId="6" fillId="23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/>
    </xf>
    <xf numFmtId="164" fontId="6" fillId="25" borderId="4" xfId="0" applyNumberFormat="1" applyFont="1" applyFill="1" applyBorder="1" applyAlignment="1">
      <alignment horizontal="center" vertical="center"/>
    </xf>
    <xf numFmtId="164" fontId="3" fillId="8" borderId="4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164" fontId="3" fillId="21" borderId="4" xfId="0" applyNumberFormat="1" applyFont="1" applyFill="1" applyBorder="1" applyAlignment="1">
      <alignment horizontal="center" vertical="center" wrapText="1"/>
    </xf>
    <xf numFmtId="164" fontId="3" fillId="25" borderId="4" xfId="0" applyNumberFormat="1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/>
    </xf>
    <xf numFmtId="0" fontId="3" fillId="2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23" borderId="4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164" fontId="3" fillId="25" borderId="4" xfId="0" applyNumberFormat="1" applyFont="1" applyFill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4" fontId="3" fillId="21" borderId="4" xfId="1" applyNumberFormat="1" applyFont="1" applyFill="1" applyBorder="1" applyAlignment="1">
      <alignment horizontal="center" vertical="center"/>
    </xf>
    <xf numFmtId="1" fontId="3" fillId="0" borderId="4" xfId="2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164" fontId="10" fillId="25" borderId="4" xfId="0" applyNumberFormat="1" applyFont="1" applyFill="1" applyBorder="1" applyAlignment="1">
      <alignment horizontal="center" vertical="center"/>
    </xf>
    <xf numFmtId="164" fontId="3" fillId="9" borderId="4" xfId="0" applyNumberFormat="1" applyFont="1" applyFill="1" applyBorder="1" applyAlignment="1">
      <alignment horizontal="center" vertical="center" wrapText="1"/>
    </xf>
    <xf numFmtId="164" fontId="3" fillId="21" borderId="4" xfId="0" applyNumberFormat="1" applyFont="1" applyFill="1" applyBorder="1" applyAlignment="1">
      <alignment horizontal="center" vertical="center"/>
    </xf>
    <xf numFmtId="164" fontId="6" fillId="13" borderId="4" xfId="0" applyNumberFormat="1" applyFont="1" applyFill="1" applyBorder="1" applyAlignment="1">
      <alignment horizontal="center" vertical="center"/>
    </xf>
    <xf numFmtId="164" fontId="3" fillId="13" borderId="4" xfId="0" applyNumberFormat="1" applyFont="1" applyFill="1" applyBorder="1" applyAlignment="1">
      <alignment horizontal="center" vertical="center" wrapText="1"/>
    </xf>
    <xf numFmtId="164" fontId="6" fillId="23" borderId="4" xfId="0" applyNumberFormat="1" applyFont="1" applyFill="1" applyBorder="1" applyAlignment="1">
      <alignment horizontal="center" vertical="center" wrapText="1"/>
    </xf>
    <xf numFmtId="164" fontId="6" fillId="24" borderId="4" xfId="0" applyNumberFormat="1" applyFont="1" applyFill="1" applyBorder="1" applyAlignment="1">
      <alignment horizontal="center" vertical="center" wrapText="1"/>
    </xf>
    <xf numFmtId="165" fontId="3" fillId="23" borderId="4" xfId="0" applyNumberFormat="1" applyFont="1" applyFill="1" applyBorder="1" applyAlignment="1">
      <alignment horizontal="center" vertical="center" wrapText="1"/>
    </xf>
    <xf numFmtId="165" fontId="3" fillId="24" borderId="4" xfId="0" applyNumberFormat="1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7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8" fillId="20" borderId="5" xfId="0" applyFont="1" applyFill="1" applyBorder="1" applyAlignment="1">
      <alignment horizontal="center" vertical="center" wrapText="1"/>
    </xf>
    <xf numFmtId="0" fontId="8" fillId="20" borderId="2" xfId="0" applyFont="1" applyFill="1" applyBorder="1" applyAlignment="1">
      <alignment horizontal="center" vertical="center" wrapText="1"/>
    </xf>
    <xf numFmtId="0" fontId="8" fillId="20" borderId="3" xfId="0" applyFont="1" applyFill="1" applyBorder="1" applyAlignment="1">
      <alignment horizontal="center" vertical="center" wrapText="1"/>
    </xf>
    <xf numFmtId="0" fontId="4" fillId="18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18" borderId="4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8" fillId="17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/>
    </xf>
    <xf numFmtId="0" fontId="4" fillId="19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17" borderId="4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4" fillId="20" borderId="5" xfId="0" applyFont="1" applyFill="1" applyBorder="1" applyAlignment="1">
      <alignment horizontal="center" vertical="center"/>
    </xf>
    <xf numFmtId="0" fontId="8" fillId="20" borderId="2" xfId="0" applyFont="1" applyFill="1" applyBorder="1" applyAlignment="1">
      <alignment horizontal="center" vertical="center"/>
    </xf>
    <xf numFmtId="0" fontId="8" fillId="20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6" borderId="5" xfId="0" applyFont="1" applyFill="1" applyBorder="1" applyAlignment="1">
      <alignment horizontal="center" vertical="center" wrapText="1"/>
    </xf>
    <xf numFmtId="0" fontId="4" fillId="26" borderId="2" xfId="0" applyFont="1" applyFill="1" applyBorder="1" applyAlignment="1">
      <alignment horizontal="center" vertical="center" wrapText="1"/>
    </xf>
    <xf numFmtId="0" fontId="4" fillId="26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13" borderId="4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16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Министерство Экономики" id="{759C968C-9435-4997-86B8-25BEC157D2D3}" userId="742f070cfc241a3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8" dT="2025-11-25T06:45:20.22" personId="{759C968C-9435-4997-86B8-25BEC157D2D3}" id="{39AB6F96-8F6F-4157-9D55-5767B7D84E17}">
    <text>Можно удалить все КНИ/ЦИ/ПР где не считатеся. Это не как в инвестплане или ПРО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291"/>
  <sheetViews>
    <sheetView tabSelected="1" view="pageBreakPreview" zoomScale="71" zoomScaleSheetLayoutView="71" workbookViewId="0">
      <pane ySplit="6" topLeftCell="A7" activePane="bottomLeft" state="frozen"/>
      <selection activeCell="O49" sqref="O49"/>
      <selection pane="bottomLeft" activeCell="D300" sqref="D300"/>
    </sheetView>
  </sheetViews>
  <sheetFormatPr defaultRowHeight="18.75" x14ac:dyDescent="0.3"/>
  <cols>
    <col min="1" max="1" width="9.140625" style="2"/>
    <col min="2" max="2" width="26.28515625" style="1" customWidth="1"/>
    <col min="3" max="3" width="15.28515625" style="1" customWidth="1"/>
    <col min="4" max="4" width="14.5703125" style="1" customWidth="1"/>
    <col min="5" max="5" width="17.5703125" style="1" customWidth="1"/>
    <col min="6" max="6" width="22.28515625" style="1" customWidth="1"/>
    <col min="7" max="7" width="14.85546875" style="1" customWidth="1"/>
    <col min="8" max="9" width="14.140625" style="1" customWidth="1"/>
    <col min="10" max="10" width="13.7109375" style="1" customWidth="1"/>
    <col min="11" max="11" width="15.28515625" style="1" customWidth="1"/>
    <col min="12" max="12" width="34.5703125" style="1" customWidth="1"/>
    <col min="13" max="16384" width="9.140625" style="1"/>
  </cols>
  <sheetData>
    <row r="1" spans="1:12" x14ac:dyDescent="0.3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2" ht="20.25" x14ac:dyDescent="0.3">
      <c r="A2" s="282" t="s">
        <v>22</v>
      </c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</row>
    <row r="3" spans="1:1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x14ac:dyDescent="0.3">
      <c r="A4" s="223" t="s">
        <v>0</v>
      </c>
      <c r="B4" s="273" t="s">
        <v>16</v>
      </c>
      <c r="C4" s="273" t="s">
        <v>17</v>
      </c>
      <c r="D4" s="273" t="s">
        <v>23</v>
      </c>
      <c r="E4" s="273"/>
      <c r="F4" s="273"/>
      <c r="G4" s="273" t="s">
        <v>21</v>
      </c>
      <c r="H4" s="273"/>
      <c r="I4" s="273"/>
      <c r="J4" s="273"/>
      <c r="K4" s="273"/>
      <c r="L4" s="233" t="s">
        <v>33</v>
      </c>
    </row>
    <row r="5" spans="1:12" ht="56.25" x14ac:dyDescent="0.3">
      <c r="A5" s="223"/>
      <c r="B5" s="273"/>
      <c r="C5" s="273"/>
      <c r="D5" s="92" t="s">
        <v>18</v>
      </c>
      <c r="E5" s="92" t="s">
        <v>19</v>
      </c>
      <c r="F5" s="92" t="s">
        <v>20</v>
      </c>
      <c r="G5" s="143" t="s">
        <v>28</v>
      </c>
      <c r="H5" s="143" t="s">
        <v>29</v>
      </c>
      <c r="I5" s="143" t="s">
        <v>30</v>
      </c>
      <c r="J5" s="143" t="s">
        <v>31</v>
      </c>
      <c r="K5" s="143" t="s">
        <v>32</v>
      </c>
      <c r="L5" s="234"/>
    </row>
    <row r="6" spans="1:12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64"/>
    </row>
    <row r="7" spans="1:12" x14ac:dyDescent="0.3">
      <c r="A7" s="214" t="s">
        <v>11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6"/>
    </row>
    <row r="8" spans="1:12" ht="25.5" customHeight="1" x14ac:dyDescent="0.3">
      <c r="A8" s="283" t="s">
        <v>24</v>
      </c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</row>
    <row r="9" spans="1:12" ht="25.5" customHeight="1" x14ac:dyDescent="0.3">
      <c r="A9" s="259" t="s">
        <v>26</v>
      </c>
      <c r="B9" s="260"/>
      <c r="C9" s="260"/>
      <c r="D9" s="260"/>
      <c r="E9" s="260"/>
      <c r="F9" s="260"/>
      <c r="G9" s="260"/>
      <c r="H9" s="260"/>
      <c r="I9" s="260"/>
      <c r="J9" s="260"/>
      <c r="K9" s="260"/>
      <c r="L9" s="260"/>
    </row>
    <row r="10" spans="1:12" ht="21.75" customHeight="1" x14ac:dyDescent="0.3">
      <c r="A10" s="239" t="s">
        <v>27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40"/>
      <c r="L10" s="241"/>
    </row>
    <row r="11" spans="1:12" x14ac:dyDescent="0.3">
      <c r="A11" s="242" t="s">
        <v>134</v>
      </c>
      <c r="B11" s="243"/>
      <c r="C11" s="243"/>
      <c r="D11" s="243"/>
      <c r="E11" s="243"/>
      <c r="F11" s="243"/>
      <c r="G11" s="243"/>
      <c r="H11" s="243"/>
      <c r="I11" s="243"/>
      <c r="J11" s="243"/>
      <c r="K11" s="243"/>
      <c r="L11" s="244"/>
    </row>
    <row r="12" spans="1:12" ht="49.5" customHeight="1" x14ac:dyDescent="0.3">
      <c r="A12" s="96"/>
      <c r="B12" s="94" t="s">
        <v>12</v>
      </c>
      <c r="C12" s="7" t="s">
        <v>1</v>
      </c>
      <c r="D12" s="4">
        <v>34</v>
      </c>
      <c r="E12" s="4">
        <v>40</v>
      </c>
      <c r="F12" s="25">
        <f>D12/E12*100</f>
        <v>85</v>
      </c>
      <c r="G12" s="5">
        <v>36</v>
      </c>
      <c r="H12" s="5">
        <v>37</v>
      </c>
      <c r="I12" s="5">
        <v>38</v>
      </c>
      <c r="J12" s="5">
        <v>39</v>
      </c>
      <c r="K12" s="4">
        <v>40</v>
      </c>
      <c r="L12" s="129"/>
    </row>
    <row r="13" spans="1:12" ht="16.5" customHeight="1" x14ac:dyDescent="0.3">
      <c r="A13" s="64"/>
      <c r="B13" s="33" t="s">
        <v>13</v>
      </c>
      <c r="C13" s="31" t="s">
        <v>1</v>
      </c>
      <c r="D13" s="155">
        <v>34</v>
      </c>
      <c r="E13" s="156">
        <v>40</v>
      </c>
      <c r="F13" s="157">
        <f t="shared" ref="F13" si="0">(D13/E13)*100</f>
        <v>85</v>
      </c>
      <c r="G13" s="155">
        <v>36</v>
      </c>
      <c r="H13" s="155">
        <v>37</v>
      </c>
      <c r="I13" s="155">
        <v>38</v>
      </c>
      <c r="J13" s="155">
        <v>39</v>
      </c>
      <c r="K13" s="156">
        <v>40</v>
      </c>
      <c r="L13" s="64"/>
    </row>
    <row r="14" spans="1:12" ht="40.5" customHeight="1" x14ac:dyDescent="0.3">
      <c r="A14" s="245" t="s">
        <v>34</v>
      </c>
      <c r="B14" s="246"/>
      <c r="C14" s="246"/>
      <c r="D14" s="246"/>
      <c r="E14" s="246"/>
      <c r="F14" s="246"/>
      <c r="G14" s="246"/>
      <c r="H14" s="246"/>
      <c r="I14" s="246"/>
      <c r="J14" s="246"/>
      <c r="K14" s="246"/>
      <c r="L14" s="247"/>
    </row>
    <row r="15" spans="1:12" x14ac:dyDescent="0.3">
      <c r="A15" s="96"/>
      <c r="B15" s="94" t="s">
        <v>12</v>
      </c>
      <c r="C15" s="7" t="s">
        <v>1</v>
      </c>
      <c r="D15" s="4">
        <v>18</v>
      </c>
      <c r="E15" s="4">
        <v>17.399999999999999</v>
      </c>
      <c r="F15" s="17">
        <f t="shared" ref="F15:F22" si="1">E15/D15*100</f>
        <v>96.666666666666657</v>
      </c>
      <c r="G15" s="5">
        <v>17.8</v>
      </c>
      <c r="H15" s="5">
        <v>17.7</v>
      </c>
      <c r="I15" s="5">
        <v>17.600000000000001</v>
      </c>
      <c r="J15" s="5">
        <v>17.5</v>
      </c>
      <c r="K15" s="4">
        <v>17.399999999999999</v>
      </c>
      <c r="L15" s="52"/>
    </row>
    <row r="16" spans="1:12" x14ac:dyDescent="0.3">
      <c r="A16" s="64"/>
      <c r="B16" s="33" t="s">
        <v>13</v>
      </c>
      <c r="C16" s="31" t="s">
        <v>1</v>
      </c>
      <c r="D16" s="27">
        <v>18</v>
      </c>
      <c r="E16" s="151">
        <v>17.399999999999999</v>
      </c>
      <c r="F16" s="158">
        <f t="shared" si="1"/>
        <v>96.666666666666657</v>
      </c>
      <c r="G16" s="15">
        <v>17.8</v>
      </c>
      <c r="H16" s="15">
        <v>17.7</v>
      </c>
      <c r="I16" s="15">
        <v>17.600000000000001</v>
      </c>
      <c r="J16" s="15">
        <v>17.5</v>
      </c>
      <c r="K16" s="151">
        <v>17.399999999999999</v>
      </c>
      <c r="L16" s="64"/>
    </row>
    <row r="17" spans="1:12" ht="21.75" customHeight="1" x14ac:dyDescent="0.3">
      <c r="A17" s="248" t="s">
        <v>35</v>
      </c>
      <c r="B17" s="249"/>
      <c r="C17" s="249"/>
      <c r="D17" s="249"/>
      <c r="E17" s="249"/>
      <c r="F17" s="249"/>
      <c r="G17" s="249"/>
      <c r="H17" s="249"/>
      <c r="I17" s="249"/>
      <c r="J17" s="249"/>
      <c r="K17" s="249"/>
      <c r="L17" s="250"/>
    </row>
    <row r="18" spans="1:12" ht="59.25" customHeight="1" x14ac:dyDescent="0.3">
      <c r="A18" s="96"/>
      <c r="B18" s="94" t="s">
        <v>12</v>
      </c>
      <c r="C18" s="51" t="s">
        <v>144</v>
      </c>
      <c r="D18" s="4">
        <v>20.3</v>
      </c>
      <c r="E18" s="4">
        <v>21.3</v>
      </c>
      <c r="F18" s="12">
        <f t="shared" si="1"/>
        <v>104.92610837438423</v>
      </c>
      <c r="G18" s="8">
        <v>22.1</v>
      </c>
      <c r="H18" s="8">
        <v>22.1</v>
      </c>
      <c r="I18" s="8">
        <v>21.8</v>
      </c>
      <c r="J18" s="8">
        <v>21.5</v>
      </c>
      <c r="K18" s="53">
        <v>21.3</v>
      </c>
      <c r="L18" s="130"/>
    </row>
    <row r="19" spans="1:12" x14ac:dyDescent="0.3">
      <c r="A19" s="64"/>
      <c r="B19" s="33" t="s">
        <v>13</v>
      </c>
      <c r="C19" s="64"/>
      <c r="D19" s="60">
        <v>0</v>
      </c>
      <c r="E19" s="151">
        <v>17.7</v>
      </c>
      <c r="F19" s="158"/>
      <c r="G19" s="149">
        <v>17.899999999999999</v>
      </c>
      <c r="H19" s="149">
        <v>17.899999999999999</v>
      </c>
      <c r="I19" s="149">
        <v>17.899999999999999</v>
      </c>
      <c r="J19" s="149">
        <v>17.600000000000001</v>
      </c>
      <c r="K19" s="151">
        <v>17.7</v>
      </c>
      <c r="L19" s="64"/>
    </row>
    <row r="20" spans="1:12" ht="25.5" customHeight="1" x14ac:dyDescent="0.3">
      <c r="A20" s="248" t="s">
        <v>36</v>
      </c>
      <c r="B20" s="249"/>
      <c r="C20" s="249"/>
      <c r="D20" s="249"/>
      <c r="E20" s="249"/>
      <c r="F20" s="249"/>
      <c r="G20" s="249"/>
      <c r="H20" s="249"/>
      <c r="I20" s="249"/>
      <c r="J20" s="249"/>
      <c r="K20" s="249"/>
      <c r="L20" s="250"/>
    </row>
    <row r="21" spans="1:12" ht="55.5" customHeight="1" x14ac:dyDescent="0.3">
      <c r="A21" s="96"/>
      <c r="B21" s="94" t="s">
        <v>12</v>
      </c>
      <c r="C21" s="51" t="s">
        <v>144</v>
      </c>
      <c r="D21" s="11">
        <v>26.8</v>
      </c>
      <c r="E21" s="53">
        <v>28.31</v>
      </c>
      <c r="F21" s="12">
        <f t="shared" si="1"/>
        <v>105.63432835820893</v>
      </c>
      <c r="G21" s="8">
        <v>29.01</v>
      </c>
      <c r="H21" s="8">
        <v>28.81</v>
      </c>
      <c r="I21" s="8">
        <v>28.61</v>
      </c>
      <c r="J21" s="8">
        <v>28.41</v>
      </c>
      <c r="K21" s="53">
        <v>28.31</v>
      </c>
      <c r="L21" s="129"/>
    </row>
    <row r="22" spans="1:12" x14ac:dyDescent="0.3">
      <c r="A22" s="64"/>
      <c r="B22" s="33" t="s">
        <v>13</v>
      </c>
      <c r="C22" s="64"/>
      <c r="D22" s="160">
        <v>12.9</v>
      </c>
      <c r="E22" s="151">
        <v>18.8</v>
      </c>
      <c r="F22" s="159">
        <f t="shared" si="1"/>
        <v>145.73643410852713</v>
      </c>
      <c r="G22" s="149">
        <v>19.8</v>
      </c>
      <c r="H22" s="149">
        <v>19.5</v>
      </c>
      <c r="I22" s="149">
        <v>19.3</v>
      </c>
      <c r="J22" s="149">
        <v>19.100000000000001</v>
      </c>
      <c r="K22" s="151">
        <v>18.8</v>
      </c>
      <c r="L22" s="64"/>
    </row>
    <row r="23" spans="1:12" ht="18.75" customHeight="1" x14ac:dyDescent="0.3">
      <c r="A23" s="248" t="s">
        <v>37</v>
      </c>
      <c r="B23" s="246"/>
      <c r="C23" s="246"/>
      <c r="D23" s="246"/>
      <c r="E23" s="246"/>
      <c r="F23" s="246"/>
      <c r="G23" s="246"/>
      <c r="H23" s="246"/>
      <c r="I23" s="246"/>
      <c r="J23" s="246"/>
      <c r="K23" s="246"/>
      <c r="L23" s="247"/>
    </row>
    <row r="24" spans="1:12" ht="56.25" x14ac:dyDescent="0.3">
      <c r="A24" s="96"/>
      <c r="B24" s="94" t="s">
        <v>12</v>
      </c>
      <c r="C24" s="51" t="s">
        <v>144</v>
      </c>
      <c r="D24" s="7">
        <v>0.49</v>
      </c>
      <c r="E24" s="7">
        <v>0.43</v>
      </c>
      <c r="F24" s="12">
        <f>D24/E24*100</f>
        <v>113.95348837209302</v>
      </c>
      <c r="G24" s="8">
        <v>0.47</v>
      </c>
      <c r="H24" s="8">
        <v>0.46</v>
      </c>
      <c r="I24" s="34">
        <v>0.45</v>
      </c>
      <c r="J24" s="8">
        <v>0.44</v>
      </c>
      <c r="K24" s="7">
        <v>0.43</v>
      </c>
      <c r="L24" s="129"/>
    </row>
    <row r="25" spans="1:12" x14ac:dyDescent="0.3">
      <c r="A25" s="64"/>
      <c r="B25" s="33" t="s">
        <v>13</v>
      </c>
      <c r="C25" s="64"/>
      <c r="D25" s="35">
        <v>1.6</v>
      </c>
      <c r="E25" s="35">
        <v>0.25</v>
      </c>
      <c r="F25" s="36">
        <f t="shared" ref="F25" si="2">E25/D25*100</f>
        <v>15.625</v>
      </c>
      <c r="G25" s="15">
        <v>0.3</v>
      </c>
      <c r="H25" s="15">
        <v>0.3</v>
      </c>
      <c r="I25" s="15">
        <v>0.3</v>
      </c>
      <c r="J25" s="15">
        <v>0.3</v>
      </c>
      <c r="K25" s="14">
        <v>0.25</v>
      </c>
      <c r="L25" s="64"/>
    </row>
    <row r="26" spans="1:12" ht="18.75" customHeight="1" x14ac:dyDescent="0.3">
      <c r="A26" s="248" t="s">
        <v>38</v>
      </c>
      <c r="B26" s="249"/>
      <c r="C26" s="249"/>
      <c r="D26" s="249"/>
      <c r="E26" s="249"/>
      <c r="F26" s="249"/>
      <c r="G26" s="249"/>
      <c r="H26" s="249"/>
      <c r="I26" s="249"/>
      <c r="J26" s="249"/>
      <c r="K26" s="249"/>
      <c r="L26" s="250"/>
    </row>
    <row r="27" spans="1:12" ht="100.5" customHeight="1" x14ac:dyDescent="0.3">
      <c r="A27" s="96"/>
      <c r="B27" s="94" t="s">
        <v>12</v>
      </c>
      <c r="C27" s="51" t="s">
        <v>145</v>
      </c>
      <c r="D27" s="13">
        <v>0.21</v>
      </c>
      <c r="E27" s="104">
        <v>0.23</v>
      </c>
      <c r="F27" s="11">
        <f t="shared" ref="F27:F30" si="3">E27/D27*100</f>
        <v>109.52380952380953</v>
      </c>
      <c r="G27" s="8">
        <v>0.21</v>
      </c>
      <c r="H27" s="8">
        <v>0.21</v>
      </c>
      <c r="I27" s="8">
        <v>0.22</v>
      </c>
      <c r="J27" s="8">
        <v>0.22</v>
      </c>
      <c r="K27" s="104">
        <v>0.23</v>
      </c>
      <c r="L27" s="52"/>
    </row>
    <row r="28" spans="1:12" x14ac:dyDescent="0.3">
      <c r="A28" s="64"/>
      <c r="B28" s="33" t="s">
        <v>13</v>
      </c>
      <c r="C28" s="64"/>
      <c r="D28" s="110">
        <v>0.06</v>
      </c>
      <c r="E28" s="14">
        <v>0.1</v>
      </c>
      <c r="F28" s="162">
        <f t="shared" si="3"/>
        <v>166.66666666666669</v>
      </c>
      <c r="G28" s="15">
        <v>0.05</v>
      </c>
      <c r="H28" s="15">
        <v>0.05</v>
      </c>
      <c r="I28" s="15">
        <v>0.1</v>
      </c>
      <c r="J28" s="15">
        <v>0.1</v>
      </c>
      <c r="K28" s="14">
        <v>0.1</v>
      </c>
      <c r="L28" s="64"/>
    </row>
    <row r="29" spans="1:12" ht="18.75" customHeight="1" x14ac:dyDescent="0.3">
      <c r="A29" s="248" t="s">
        <v>39</v>
      </c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50"/>
    </row>
    <row r="30" spans="1:12" ht="93.75" x14ac:dyDescent="0.3">
      <c r="A30" s="96"/>
      <c r="B30" s="94" t="s">
        <v>12</v>
      </c>
      <c r="C30" s="18" t="s">
        <v>145</v>
      </c>
      <c r="D30" s="38">
        <v>0.06</v>
      </c>
      <c r="E30" s="104">
        <v>0.06</v>
      </c>
      <c r="F30" s="16">
        <f t="shared" si="3"/>
        <v>100</v>
      </c>
      <c r="G30" s="8">
        <v>0.06</v>
      </c>
      <c r="H30" s="8">
        <v>0.06</v>
      </c>
      <c r="I30" s="8">
        <v>0.06</v>
      </c>
      <c r="J30" s="8">
        <v>0.06</v>
      </c>
      <c r="K30" s="104">
        <v>0.06</v>
      </c>
      <c r="L30" s="52"/>
    </row>
    <row r="31" spans="1:12" x14ac:dyDescent="0.3">
      <c r="A31" s="64"/>
      <c r="B31" s="33" t="s">
        <v>13</v>
      </c>
      <c r="C31" s="64"/>
      <c r="D31" s="39">
        <v>0</v>
      </c>
      <c r="E31" s="14">
        <v>0</v>
      </c>
      <c r="F31" s="162"/>
      <c r="G31" s="163">
        <v>0</v>
      </c>
      <c r="H31" s="163">
        <v>0</v>
      </c>
      <c r="I31" s="163">
        <v>0</v>
      </c>
      <c r="J31" s="163">
        <v>0</v>
      </c>
      <c r="K31" s="164">
        <v>0</v>
      </c>
      <c r="L31" s="64"/>
    </row>
    <row r="32" spans="1:12" x14ac:dyDescent="0.3">
      <c r="A32" s="251" t="s">
        <v>135</v>
      </c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4"/>
    </row>
    <row r="33" spans="1:12" ht="56.25" x14ac:dyDescent="0.3">
      <c r="A33" s="96"/>
      <c r="B33" s="94" t="s">
        <v>12</v>
      </c>
      <c r="C33" s="51" t="s">
        <v>146</v>
      </c>
      <c r="D33" s="17">
        <v>6.77</v>
      </c>
      <c r="E33" s="18">
        <v>6.43</v>
      </c>
      <c r="F33" s="12">
        <f t="shared" ref="F33:F40" si="4">E33/D33*100</f>
        <v>94.977843426883311</v>
      </c>
      <c r="G33" s="8">
        <v>6.62</v>
      </c>
      <c r="H33" s="8">
        <v>6.57</v>
      </c>
      <c r="I33" s="8">
        <v>6.52</v>
      </c>
      <c r="J33" s="8">
        <v>6.47</v>
      </c>
      <c r="K33" s="7">
        <v>6.43</v>
      </c>
      <c r="L33" s="52"/>
    </row>
    <row r="34" spans="1:12" x14ac:dyDescent="0.3">
      <c r="A34" s="64"/>
      <c r="B34" s="33" t="s">
        <v>13</v>
      </c>
      <c r="C34" s="64"/>
      <c r="D34" s="39">
        <v>6.1</v>
      </c>
      <c r="E34" s="39">
        <v>6.3</v>
      </c>
      <c r="F34" s="159">
        <f t="shared" si="4"/>
        <v>103.27868852459017</v>
      </c>
      <c r="G34" s="149">
        <v>6.55</v>
      </c>
      <c r="H34" s="149">
        <v>6.45</v>
      </c>
      <c r="I34" s="149">
        <v>6.4</v>
      </c>
      <c r="J34" s="149">
        <v>6.35</v>
      </c>
      <c r="K34" s="151">
        <v>6.3</v>
      </c>
      <c r="L34" s="95"/>
    </row>
    <row r="35" spans="1:12" ht="27" customHeight="1" x14ac:dyDescent="0.3">
      <c r="A35" s="248" t="s">
        <v>40</v>
      </c>
      <c r="B35" s="249"/>
      <c r="C35" s="249"/>
      <c r="D35" s="249"/>
      <c r="E35" s="249"/>
      <c r="F35" s="249"/>
      <c r="G35" s="249"/>
      <c r="H35" s="249"/>
      <c r="I35" s="249"/>
      <c r="J35" s="249"/>
      <c r="K35" s="249"/>
      <c r="L35" s="250"/>
    </row>
    <row r="36" spans="1:12" ht="56.25" x14ac:dyDescent="0.3">
      <c r="A36" s="96"/>
      <c r="B36" s="94" t="s">
        <v>12</v>
      </c>
      <c r="C36" s="51" t="s">
        <v>144</v>
      </c>
      <c r="D36" s="4">
        <v>159.16</v>
      </c>
      <c r="E36" s="69">
        <v>148</v>
      </c>
      <c r="F36" s="11">
        <f t="shared" si="4"/>
        <v>92.988187986931393</v>
      </c>
      <c r="G36" s="5">
        <v>149.93</v>
      </c>
      <c r="H36" s="8">
        <v>149.43</v>
      </c>
      <c r="I36" s="8">
        <v>148.93</v>
      </c>
      <c r="J36" s="8">
        <v>148.43</v>
      </c>
      <c r="K36" s="19">
        <v>148</v>
      </c>
      <c r="L36" s="131"/>
    </row>
    <row r="37" spans="1:12" x14ac:dyDescent="0.3">
      <c r="A37" s="64"/>
      <c r="B37" s="33" t="s">
        <v>13</v>
      </c>
      <c r="C37" s="64"/>
      <c r="D37" s="27">
        <v>82.1</v>
      </c>
      <c r="E37" s="149">
        <v>61.6</v>
      </c>
      <c r="F37" s="162">
        <f t="shared" si="4"/>
        <v>75.030450669914757</v>
      </c>
      <c r="G37" s="149">
        <v>62</v>
      </c>
      <c r="H37" s="149">
        <v>61.9</v>
      </c>
      <c r="I37" s="149">
        <v>61.8</v>
      </c>
      <c r="J37" s="149">
        <v>61.7</v>
      </c>
      <c r="K37" s="151">
        <v>61.6</v>
      </c>
      <c r="L37" s="95"/>
    </row>
    <row r="38" spans="1:12" x14ac:dyDescent="0.3">
      <c r="A38" s="251" t="s">
        <v>41</v>
      </c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3"/>
    </row>
    <row r="39" spans="1:12" ht="56.25" x14ac:dyDescent="0.3">
      <c r="A39" s="96"/>
      <c r="B39" s="94" t="s">
        <v>12</v>
      </c>
      <c r="C39" s="51" t="s">
        <v>144</v>
      </c>
      <c r="D39" s="13">
        <v>52.43</v>
      </c>
      <c r="E39" s="18">
        <v>44.49</v>
      </c>
      <c r="F39" s="11">
        <f t="shared" si="4"/>
        <v>84.855998474156024</v>
      </c>
      <c r="G39" s="87">
        <v>49.06</v>
      </c>
      <c r="H39" s="40">
        <v>48.96</v>
      </c>
      <c r="I39" s="40">
        <v>46.96</v>
      </c>
      <c r="J39" s="40">
        <v>45.06</v>
      </c>
      <c r="K39" s="19">
        <v>44.9</v>
      </c>
      <c r="L39" s="131"/>
    </row>
    <row r="40" spans="1:12" x14ac:dyDescent="0.3">
      <c r="A40" s="64"/>
      <c r="B40" s="33" t="s">
        <v>13</v>
      </c>
      <c r="C40" s="64"/>
      <c r="D40" s="39">
        <v>43.4</v>
      </c>
      <c r="E40" s="149">
        <v>42.6</v>
      </c>
      <c r="F40" s="153">
        <f t="shared" si="4"/>
        <v>98.156682027649779</v>
      </c>
      <c r="G40" s="15">
        <v>44.5</v>
      </c>
      <c r="H40" s="15">
        <v>43.9</v>
      </c>
      <c r="I40" s="149">
        <v>43.5</v>
      </c>
      <c r="J40" s="149">
        <v>43</v>
      </c>
      <c r="K40" s="151">
        <v>42.6</v>
      </c>
      <c r="L40" s="95"/>
    </row>
    <row r="41" spans="1:12" ht="23.25" customHeight="1" x14ac:dyDescent="0.3">
      <c r="A41" s="233" t="s">
        <v>42</v>
      </c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</row>
    <row r="42" spans="1:12" x14ac:dyDescent="0.3">
      <c r="A42" s="96"/>
      <c r="B42" s="94" t="s">
        <v>12</v>
      </c>
      <c r="C42" s="18" t="s">
        <v>1</v>
      </c>
      <c r="D42" s="4">
        <v>28.5</v>
      </c>
      <c r="E42" s="18">
        <v>34.5</v>
      </c>
      <c r="F42" s="17">
        <f t="shared" ref="F42:F43" si="5">D42/E42*100</f>
        <v>82.608695652173907</v>
      </c>
      <c r="G42" s="87">
        <v>33.380000000000003</v>
      </c>
      <c r="H42" s="40">
        <v>34.47</v>
      </c>
      <c r="I42" s="40">
        <v>34.479999999999997</v>
      </c>
      <c r="J42" s="40">
        <v>34.49</v>
      </c>
      <c r="K42" s="19">
        <v>34.5</v>
      </c>
      <c r="L42" s="131"/>
    </row>
    <row r="43" spans="1:12" x14ac:dyDescent="0.3">
      <c r="A43" s="64"/>
      <c r="B43" s="33" t="s">
        <v>13</v>
      </c>
      <c r="C43" s="31" t="s">
        <v>1</v>
      </c>
      <c r="D43" s="60">
        <v>22.4</v>
      </c>
      <c r="E43" s="149">
        <v>26.2</v>
      </c>
      <c r="F43" s="159">
        <f t="shared" si="5"/>
        <v>85.496183206106863</v>
      </c>
      <c r="G43" s="73">
        <v>24.9</v>
      </c>
      <c r="H43" s="149">
        <v>25</v>
      </c>
      <c r="I43" s="149">
        <v>25.1</v>
      </c>
      <c r="J43" s="149">
        <v>25.2</v>
      </c>
      <c r="K43" s="151">
        <v>26.2</v>
      </c>
      <c r="L43" s="95"/>
    </row>
    <row r="44" spans="1:12" x14ac:dyDescent="0.3">
      <c r="A44" s="280" t="s">
        <v>133</v>
      </c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1"/>
    </row>
    <row r="45" spans="1:12" ht="56.25" x14ac:dyDescent="0.3">
      <c r="A45" s="140"/>
      <c r="B45" s="94" t="s">
        <v>12</v>
      </c>
      <c r="C45" s="20" t="s">
        <v>144</v>
      </c>
      <c r="D45" s="4">
        <v>26.3</v>
      </c>
      <c r="E45" s="84">
        <v>19.8</v>
      </c>
      <c r="F45" s="82">
        <f t="shared" ref="F45:F58" si="6">E45/D45*100</f>
        <v>75.285171102661593</v>
      </c>
      <c r="G45" s="84">
        <v>23.7</v>
      </c>
      <c r="H45" s="84">
        <v>22.9</v>
      </c>
      <c r="I45" s="84">
        <v>21.8</v>
      </c>
      <c r="J45" s="84">
        <v>20.7</v>
      </c>
      <c r="K45" s="74">
        <v>19.8</v>
      </c>
      <c r="L45" s="42"/>
    </row>
    <row r="46" spans="1:12" x14ac:dyDescent="0.3">
      <c r="A46" s="10"/>
      <c r="B46" s="33" t="s">
        <v>13</v>
      </c>
      <c r="C46" s="31"/>
      <c r="D46" s="55">
        <v>12.9</v>
      </c>
      <c r="E46" s="73">
        <v>10</v>
      </c>
      <c r="F46" s="159">
        <f t="shared" si="6"/>
        <v>77.519379844961236</v>
      </c>
      <c r="G46" s="150">
        <v>12.5</v>
      </c>
      <c r="H46" s="150">
        <v>12</v>
      </c>
      <c r="I46" s="150">
        <v>11.5</v>
      </c>
      <c r="J46" s="150">
        <v>11</v>
      </c>
      <c r="K46" s="60">
        <v>10</v>
      </c>
      <c r="L46" s="10"/>
    </row>
    <row r="47" spans="1:12" x14ac:dyDescent="0.3">
      <c r="A47" s="272" t="s">
        <v>43</v>
      </c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</row>
    <row r="48" spans="1:12" ht="56.25" x14ac:dyDescent="0.3">
      <c r="A48" s="96"/>
      <c r="B48" s="94" t="s">
        <v>12</v>
      </c>
      <c r="C48" s="18" t="s">
        <v>144</v>
      </c>
      <c r="D48" s="11">
        <v>33.4</v>
      </c>
      <c r="E48" s="18">
        <v>29.6</v>
      </c>
      <c r="F48" s="11">
        <f t="shared" si="6"/>
        <v>88.622754491017972</v>
      </c>
      <c r="G48" s="5">
        <v>36.5</v>
      </c>
      <c r="H48" s="8">
        <v>35.4</v>
      </c>
      <c r="I48" s="8">
        <v>33.6</v>
      </c>
      <c r="J48" s="8">
        <v>31.9</v>
      </c>
      <c r="K48" s="7">
        <v>29.6</v>
      </c>
      <c r="L48" s="131"/>
    </row>
    <row r="49" spans="1:12" x14ac:dyDescent="0.3">
      <c r="A49" s="64"/>
      <c r="B49" s="33" t="s">
        <v>13</v>
      </c>
      <c r="C49" s="64"/>
      <c r="D49" s="60">
        <v>32.1</v>
      </c>
      <c r="E49" s="149">
        <v>30</v>
      </c>
      <c r="F49" s="36">
        <f t="shared" si="6"/>
        <v>93.45794392523365</v>
      </c>
      <c r="G49" s="73">
        <v>31.5</v>
      </c>
      <c r="H49" s="149">
        <v>31</v>
      </c>
      <c r="I49" s="149">
        <v>30.5</v>
      </c>
      <c r="J49" s="149">
        <v>30</v>
      </c>
      <c r="K49" s="151">
        <v>30</v>
      </c>
      <c r="L49" s="95"/>
    </row>
    <row r="50" spans="1:12" x14ac:dyDescent="0.3">
      <c r="A50" s="272" t="s">
        <v>44</v>
      </c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</row>
    <row r="51" spans="1:12" ht="75" x14ac:dyDescent="0.3">
      <c r="A51" s="96"/>
      <c r="B51" s="94" t="s">
        <v>12</v>
      </c>
      <c r="C51" s="18" t="s">
        <v>147</v>
      </c>
      <c r="D51" s="13">
        <v>7.98</v>
      </c>
      <c r="E51" s="47">
        <v>6.37</v>
      </c>
      <c r="F51" s="11">
        <f t="shared" si="6"/>
        <v>79.824561403508767</v>
      </c>
      <c r="G51" s="5">
        <v>6.69</v>
      </c>
      <c r="H51" s="8">
        <v>6.59</v>
      </c>
      <c r="I51" s="8">
        <v>6.49</v>
      </c>
      <c r="J51" s="8">
        <v>6.39</v>
      </c>
      <c r="K51" s="53">
        <v>6.37</v>
      </c>
      <c r="L51" s="131"/>
    </row>
    <row r="52" spans="1:12" ht="20.25" customHeight="1" x14ac:dyDescent="0.3">
      <c r="A52" s="64"/>
      <c r="B52" s="33" t="s">
        <v>13</v>
      </c>
      <c r="C52" s="64"/>
      <c r="D52" s="110">
        <v>4.5199999999999996</v>
      </c>
      <c r="E52" s="149">
        <v>3.8</v>
      </c>
      <c r="F52" s="36">
        <f t="shared" si="6"/>
        <v>84.070796460176993</v>
      </c>
      <c r="G52" s="167">
        <v>4.0999999999999996</v>
      </c>
      <c r="H52" s="167">
        <v>4</v>
      </c>
      <c r="I52" s="149">
        <v>3.9</v>
      </c>
      <c r="J52" s="149">
        <v>3.8</v>
      </c>
      <c r="K52" s="151">
        <v>3.8</v>
      </c>
      <c r="L52" s="95"/>
    </row>
    <row r="53" spans="1:12" x14ac:dyDescent="0.3">
      <c r="A53" s="272" t="s">
        <v>45</v>
      </c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</row>
    <row r="54" spans="1:12" ht="75" x14ac:dyDescent="0.3">
      <c r="A54" s="96"/>
      <c r="B54" s="94" t="s">
        <v>12</v>
      </c>
      <c r="C54" s="51" t="s">
        <v>147</v>
      </c>
      <c r="D54" s="13">
        <v>4.1399999999999997</v>
      </c>
      <c r="E54" s="47">
        <v>4.8</v>
      </c>
      <c r="F54" s="11">
        <f t="shared" si="6"/>
        <v>115.94202898550725</v>
      </c>
      <c r="G54" s="5">
        <v>5.2</v>
      </c>
      <c r="H54" s="8">
        <v>5.07</v>
      </c>
      <c r="I54" s="8">
        <v>4.9400000000000004</v>
      </c>
      <c r="J54" s="8">
        <v>4.82</v>
      </c>
      <c r="K54" s="53">
        <v>4.8</v>
      </c>
      <c r="L54" s="131"/>
    </row>
    <row r="55" spans="1:12" x14ac:dyDescent="0.3">
      <c r="A55" s="64"/>
      <c r="B55" s="33" t="s">
        <v>13</v>
      </c>
      <c r="C55" s="64"/>
      <c r="D55" s="110">
        <v>0</v>
      </c>
      <c r="E55" s="149">
        <v>4.0999999999999996</v>
      </c>
      <c r="F55" s="162"/>
      <c r="G55" s="167">
        <v>4.4000000000000004</v>
      </c>
      <c r="H55" s="149">
        <v>4.3</v>
      </c>
      <c r="I55" s="149">
        <v>4.2</v>
      </c>
      <c r="J55" s="149">
        <v>4.0999999999999996</v>
      </c>
      <c r="K55" s="151">
        <v>4.0999999999999996</v>
      </c>
      <c r="L55" s="95"/>
    </row>
    <row r="56" spans="1:12" x14ac:dyDescent="0.3">
      <c r="A56" s="272" t="s">
        <v>46</v>
      </c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</row>
    <row r="57" spans="1:12" x14ac:dyDescent="0.3">
      <c r="A57" s="96"/>
      <c r="B57" s="94" t="s">
        <v>12</v>
      </c>
      <c r="C57" s="18" t="s">
        <v>1</v>
      </c>
      <c r="D57" s="4">
        <v>89</v>
      </c>
      <c r="E57" s="18">
        <v>98</v>
      </c>
      <c r="F57" s="17">
        <f t="shared" si="6"/>
        <v>110.11235955056181</v>
      </c>
      <c r="G57" s="5">
        <v>93</v>
      </c>
      <c r="H57" s="8">
        <v>95</v>
      </c>
      <c r="I57" s="8">
        <v>96</v>
      </c>
      <c r="J57" s="8">
        <v>97</v>
      </c>
      <c r="K57" s="7">
        <v>98</v>
      </c>
      <c r="L57" s="132"/>
    </row>
    <row r="58" spans="1:12" x14ac:dyDescent="0.3">
      <c r="A58" s="64"/>
      <c r="B58" s="33" t="s">
        <v>13</v>
      </c>
      <c r="C58" s="31" t="s">
        <v>1</v>
      </c>
      <c r="D58" s="60">
        <v>75.599999999999994</v>
      </c>
      <c r="E58" s="151">
        <v>98</v>
      </c>
      <c r="F58" s="158">
        <f t="shared" si="6"/>
        <v>129.62962962962965</v>
      </c>
      <c r="G58" s="60">
        <v>93</v>
      </c>
      <c r="H58" s="60">
        <v>95</v>
      </c>
      <c r="I58" s="151">
        <v>96</v>
      </c>
      <c r="J58" s="151">
        <v>97</v>
      </c>
      <c r="K58" s="151">
        <v>98</v>
      </c>
      <c r="L58" s="95"/>
    </row>
    <row r="59" spans="1:12" x14ac:dyDescent="0.3">
      <c r="A59" s="233" t="s">
        <v>47</v>
      </c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</row>
    <row r="60" spans="1:12" ht="56.25" x14ac:dyDescent="0.3">
      <c r="A60" s="96"/>
      <c r="B60" s="94" t="s">
        <v>12</v>
      </c>
      <c r="C60" s="18" t="s">
        <v>148</v>
      </c>
      <c r="D60" s="44">
        <v>10.47</v>
      </c>
      <c r="E60" s="45">
        <v>10.6</v>
      </c>
      <c r="F60" s="11">
        <f t="shared" ref="F60:F63" si="7">E60/D60*100</f>
        <v>101.24164278892071</v>
      </c>
      <c r="G60" s="5">
        <v>10.95</v>
      </c>
      <c r="H60" s="8">
        <v>10.9</v>
      </c>
      <c r="I60" s="8">
        <v>10.8</v>
      </c>
      <c r="J60" s="8">
        <v>10.7</v>
      </c>
      <c r="K60" s="7">
        <v>10.6</v>
      </c>
      <c r="L60" s="133"/>
    </row>
    <row r="61" spans="1:12" x14ac:dyDescent="0.3">
      <c r="A61" s="64"/>
      <c r="B61" s="33" t="s">
        <v>13</v>
      </c>
      <c r="C61" s="64"/>
      <c r="D61" s="110">
        <v>4.5199999999999996</v>
      </c>
      <c r="E61" s="149">
        <v>4.5</v>
      </c>
      <c r="F61" s="161">
        <f t="shared" si="7"/>
        <v>99.557522123893818</v>
      </c>
      <c r="G61" s="167">
        <v>4.9000000000000004</v>
      </c>
      <c r="H61" s="149">
        <v>4.7</v>
      </c>
      <c r="I61" s="149">
        <v>4.5999999999999996</v>
      </c>
      <c r="J61" s="149">
        <v>4.5</v>
      </c>
      <c r="K61" s="151">
        <v>4.5</v>
      </c>
      <c r="L61" s="95"/>
    </row>
    <row r="62" spans="1:12" x14ac:dyDescent="0.3">
      <c r="A62" s="233" t="s">
        <v>48</v>
      </c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</row>
    <row r="63" spans="1:12" ht="93.75" x14ac:dyDescent="0.3">
      <c r="A63" s="96"/>
      <c r="B63" s="94" t="s">
        <v>12</v>
      </c>
      <c r="C63" s="18" t="s">
        <v>149</v>
      </c>
      <c r="D63" s="13">
        <v>8.3000000000000007</v>
      </c>
      <c r="E63" s="18">
        <v>10.8</v>
      </c>
      <c r="F63" s="11">
        <f t="shared" si="7"/>
        <v>130.12048192771084</v>
      </c>
      <c r="G63" s="5">
        <v>11.2</v>
      </c>
      <c r="H63" s="8">
        <v>11.1</v>
      </c>
      <c r="I63" s="46">
        <v>11</v>
      </c>
      <c r="J63" s="8">
        <v>10.9</v>
      </c>
      <c r="K63" s="7">
        <v>10.8</v>
      </c>
      <c r="L63" s="134"/>
    </row>
    <row r="64" spans="1:12" x14ac:dyDescent="0.3">
      <c r="A64" s="64"/>
      <c r="B64" s="33" t="s">
        <v>13</v>
      </c>
      <c r="C64" s="64"/>
      <c r="D64" s="60"/>
      <c r="E64" s="149">
        <v>10.8</v>
      </c>
      <c r="F64" s="162">
        <f t="shared" ref="F64" si="8">D64/E64*100</f>
        <v>0</v>
      </c>
      <c r="G64" s="73">
        <v>11.2</v>
      </c>
      <c r="H64" s="149">
        <v>11.1</v>
      </c>
      <c r="I64" s="149">
        <v>11</v>
      </c>
      <c r="J64" s="149">
        <v>10.9</v>
      </c>
      <c r="K64" s="151">
        <v>10.8</v>
      </c>
      <c r="L64" s="95"/>
    </row>
    <row r="65" spans="1:12" x14ac:dyDescent="0.3">
      <c r="A65" s="233" t="s">
        <v>49</v>
      </c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</row>
    <row r="66" spans="1:12" x14ac:dyDescent="0.3">
      <c r="A66" s="96"/>
      <c r="B66" s="94" t="s">
        <v>12</v>
      </c>
      <c r="C66" s="18" t="s">
        <v>1</v>
      </c>
      <c r="D66" s="13">
        <v>40.5</v>
      </c>
      <c r="E66" s="18">
        <v>70</v>
      </c>
      <c r="F66" s="11">
        <f t="shared" ref="F66:F73" si="9">D66/E66*100</f>
        <v>57.857142857142861</v>
      </c>
      <c r="G66" s="5">
        <v>50</v>
      </c>
      <c r="H66" s="8">
        <v>55</v>
      </c>
      <c r="I66" s="8">
        <v>60</v>
      </c>
      <c r="J66" s="8">
        <v>65</v>
      </c>
      <c r="K66" s="7">
        <v>70</v>
      </c>
      <c r="L66" s="131"/>
    </row>
    <row r="67" spans="1:12" x14ac:dyDescent="0.3">
      <c r="A67" s="64"/>
      <c r="B67" s="33" t="s">
        <v>13</v>
      </c>
      <c r="C67" s="31" t="s">
        <v>1</v>
      </c>
      <c r="D67" s="110">
        <v>30.3</v>
      </c>
      <c r="E67" s="151">
        <v>70</v>
      </c>
      <c r="F67" s="161">
        <f t="shared" si="9"/>
        <v>43.285714285714292</v>
      </c>
      <c r="G67" s="167">
        <v>50</v>
      </c>
      <c r="H67" s="149">
        <v>55</v>
      </c>
      <c r="I67" s="149">
        <v>60</v>
      </c>
      <c r="J67" s="149">
        <v>65</v>
      </c>
      <c r="K67" s="151">
        <v>70</v>
      </c>
      <c r="L67" s="95"/>
    </row>
    <row r="68" spans="1:12" x14ac:dyDescent="0.3">
      <c r="A68" s="233" t="s">
        <v>50</v>
      </c>
      <c r="B68" s="234"/>
      <c r="C68" s="234"/>
      <c r="D68" s="234"/>
      <c r="E68" s="234"/>
      <c r="F68" s="234"/>
      <c r="G68" s="234"/>
      <c r="H68" s="234"/>
      <c r="I68" s="234"/>
      <c r="J68" s="234"/>
      <c r="K68" s="234"/>
      <c r="L68" s="234"/>
    </row>
    <row r="69" spans="1:12" x14ac:dyDescent="0.3">
      <c r="A69" s="96"/>
      <c r="B69" s="94" t="s">
        <v>12</v>
      </c>
      <c r="C69" s="18" t="s">
        <v>1</v>
      </c>
      <c r="D69" s="13">
        <v>43.6</v>
      </c>
      <c r="E69" s="18">
        <v>55</v>
      </c>
      <c r="F69" s="11">
        <f t="shared" si="9"/>
        <v>79.272727272727266</v>
      </c>
      <c r="G69" s="5">
        <v>51</v>
      </c>
      <c r="H69" s="8">
        <v>52</v>
      </c>
      <c r="I69" s="8">
        <v>53</v>
      </c>
      <c r="J69" s="8">
        <v>54</v>
      </c>
      <c r="K69" s="7">
        <v>55</v>
      </c>
      <c r="L69" s="131"/>
    </row>
    <row r="70" spans="1:12" x14ac:dyDescent="0.3">
      <c r="A70" s="64"/>
      <c r="B70" s="33" t="s">
        <v>13</v>
      </c>
      <c r="C70" s="31" t="s">
        <v>1</v>
      </c>
      <c r="D70" s="110">
        <v>43.7</v>
      </c>
      <c r="E70" s="149">
        <v>55</v>
      </c>
      <c r="F70" s="36">
        <f t="shared" si="9"/>
        <v>79.454545454545453</v>
      </c>
      <c r="G70" s="167">
        <v>46</v>
      </c>
      <c r="H70" s="149">
        <v>49</v>
      </c>
      <c r="I70" s="149">
        <v>51</v>
      </c>
      <c r="J70" s="149">
        <v>54</v>
      </c>
      <c r="K70" s="151">
        <v>55</v>
      </c>
      <c r="L70" s="95"/>
    </row>
    <row r="71" spans="1:12" x14ac:dyDescent="0.3">
      <c r="A71" s="233" t="s">
        <v>51</v>
      </c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</row>
    <row r="72" spans="1:12" ht="175.5" customHeight="1" x14ac:dyDescent="0.3">
      <c r="A72" s="96"/>
      <c r="B72" s="94" t="s">
        <v>12</v>
      </c>
      <c r="C72" s="51" t="s">
        <v>150</v>
      </c>
      <c r="D72" s="17">
        <v>1.62</v>
      </c>
      <c r="E72" s="18">
        <v>2.1</v>
      </c>
      <c r="F72" s="17">
        <f t="shared" si="9"/>
        <v>77.142857142857153</v>
      </c>
      <c r="G72" s="5">
        <v>2.5</v>
      </c>
      <c r="H72" s="8">
        <v>2.4</v>
      </c>
      <c r="I72" s="8">
        <v>2.2999999999999998</v>
      </c>
      <c r="J72" s="8">
        <v>2.2000000000000002</v>
      </c>
      <c r="K72" s="7">
        <v>2.1</v>
      </c>
      <c r="L72" s="131"/>
    </row>
    <row r="73" spans="1:12" x14ac:dyDescent="0.3">
      <c r="A73" s="64"/>
      <c r="B73" s="33" t="s">
        <v>13</v>
      </c>
      <c r="C73" s="64"/>
      <c r="D73" s="110">
        <v>8.7100000000000009</v>
      </c>
      <c r="E73" s="149">
        <v>2.5</v>
      </c>
      <c r="F73" s="159">
        <f t="shared" si="9"/>
        <v>348.40000000000003</v>
      </c>
      <c r="G73" s="167">
        <v>2.7</v>
      </c>
      <c r="H73" s="149">
        <v>2.6</v>
      </c>
      <c r="I73" s="149">
        <v>2.5</v>
      </c>
      <c r="J73" s="149">
        <v>2.4</v>
      </c>
      <c r="K73" s="151">
        <v>2.5</v>
      </c>
      <c r="L73" s="95"/>
    </row>
    <row r="74" spans="1:12" x14ac:dyDescent="0.3">
      <c r="A74" s="233" t="s">
        <v>52</v>
      </c>
      <c r="B74" s="234"/>
      <c r="C74" s="234"/>
      <c r="D74" s="234"/>
      <c r="E74" s="234"/>
      <c r="F74" s="234"/>
      <c r="G74" s="234"/>
      <c r="H74" s="234"/>
      <c r="I74" s="234"/>
      <c r="J74" s="234"/>
      <c r="K74" s="234"/>
      <c r="L74" s="234"/>
    </row>
    <row r="75" spans="1:12" x14ac:dyDescent="0.3">
      <c r="A75" s="96"/>
      <c r="B75" s="94" t="s">
        <v>12</v>
      </c>
      <c r="C75" s="18" t="s">
        <v>1</v>
      </c>
      <c r="D75" s="13">
        <v>17.3</v>
      </c>
      <c r="E75" s="18">
        <v>15</v>
      </c>
      <c r="F75" s="11">
        <f t="shared" ref="F75" si="10">E75/D75*100</f>
        <v>86.705202312138724</v>
      </c>
      <c r="G75" s="5">
        <v>17.7</v>
      </c>
      <c r="H75" s="8">
        <v>17.5</v>
      </c>
      <c r="I75" s="8">
        <v>17.100000000000001</v>
      </c>
      <c r="J75" s="46">
        <v>17</v>
      </c>
      <c r="K75" s="12">
        <v>15</v>
      </c>
      <c r="L75" s="131"/>
    </row>
    <row r="76" spans="1:12" x14ac:dyDescent="0.3">
      <c r="A76" s="64"/>
      <c r="B76" s="33" t="s">
        <v>13</v>
      </c>
      <c r="C76" s="31" t="s">
        <v>1</v>
      </c>
      <c r="D76" s="110">
        <v>8.57</v>
      </c>
      <c r="E76" s="23">
        <v>15</v>
      </c>
      <c r="F76" s="161">
        <f t="shared" ref="F76" si="11">E76/D76*100</f>
        <v>175.02917152858811</v>
      </c>
      <c r="G76" s="167">
        <v>17</v>
      </c>
      <c r="H76" s="149">
        <v>16.5</v>
      </c>
      <c r="I76" s="149">
        <v>16</v>
      </c>
      <c r="J76" s="149">
        <v>15.5</v>
      </c>
      <c r="K76" s="27">
        <v>15</v>
      </c>
      <c r="L76" s="95"/>
    </row>
    <row r="77" spans="1:12" ht="21.75" customHeight="1" x14ac:dyDescent="0.3">
      <c r="A77" s="272" t="s">
        <v>53</v>
      </c>
      <c r="B77" s="273"/>
      <c r="C77" s="273"/>
      <c r="D77" s="273"/>
      <c r="E77" s="273"/>
      <c r="F77" s="273"/>
      <c r="G77" s="273"/>
      <c r="H77" s="273"/>
      <c r="I77" s="273"/>
      <c r="J77" s="273"/>
      <c r="K77" s="273"/>
      <c r="L77" s="273"/>
    </row>
    <row r="78" spans="1:12" x14ac:dyDescent="0.3">
      <c r="A78" s="96"/>
      <c r="B78" s="94" t="s">
        <v>12</v>
      </c>
      <c r="C78" s="18" t="s">
        <v>1</v>
      </c>
      <c r="D78" s="4">
        <v>96.2</v>
      </c>
      <c r="E78" s="24">
        <v>95</v>
      </c>
      <c r="F78" s="17">
        <f t="shared" ref="F78:F87" si="12">(D78/E78)*100</f>
        <v>101.26315789473685</v>
      </c>
      <c r="G78" s="5">
        <v>95</v>
      </c>
      <c r="H78" s="5">
        <v>95</v>
      </c>
      <c r="I78" s="8">
        <v>95</v>
      </c>
      <c r="J78" s="8">
        <v>95</v>
      </c>
      <c r="K78" s="7">
        <v>95</v>
      </c>
      <c r="L78" s="132"/>
    </row>
    <row r="79" spans="1:12" x14ac:dyDescent="0.3">
      <c r="A79" s="64"/>
      <c r="B79" s="33" t="s">
        <v>13</v>
      </c>
      <c r="C79" s="31" t="s">
        <v>1</v>
      </c>
      <c r="D79" s="27">
        <v>94.4</v>
      </c>
      <c r="E79" s="23">
        <v>95</v>
      </c>
      <c r="F79" s="168">
        <f t="shared" si="12"/>
        <v>99.368421052631589</v>
      </c>
      <c r="G79" s="151">
        <v>95</v>
      </c>
      <c r="H79" s="151">
        <v>95</v>
      </c>
      <c r="I79" s="151">
        <v>95</v>
      </c>
      <c r="J79" s="151">
        <v>95</v>
      </c>
      <c r="K79" s="151">
        <v>95</v>
      </c>
      <c r="L79" s="95"/>
    </row>
    <row r="80" spans="1:12" x14ac:dyDescent="0.3">
      <c r="A80" s="233" t="s">
        <v>54</v>
      </c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</row>
    <row r="81" spans="1:12" x14ac:dyDescent="0.3">
      <c r="A81" s="96"/>
      <c r="B81" s="94" t="s">
        <v>12</v>
      </c>
      <c r="C81" s="18" t="s">
        <v>1</v>
      </c>
      <c r="D81" s="4">
        <v>75</v>
      </c>
      <c r="E81" s="18">
        <v>93</v>
      </c>
      <c r="F81" s="17">
        <f t="shared" si="12"/>
        <v>80.645161290322577</v>
      </c>
      <c r="G81" s="5">
        <v>86</v>
      </c>
      <c r="H81" s="8">
        <v>87</v>
      </c>
      <c r="I81" s="8">
        <v>89</v>
      </c>
      <c r="J81" s="8">
        <v>92</v>
      </c>
      <c r="K81" s="53">
        <v>93</v>
      </c>
      <c r="L81" s="132"/>
    </row>
    <row r="82" spans="1:12" x14ac:dyDescent="0.3">
      <c r="A82" s="64"/>
      <c r="B82" s="33" t="s">
        <v>13</v>
      </c>
      <c r="C82" s="31" t="s">
        <v>1</v>
      </c>
      <c r="D82" s="151">
        <v>75</v>
      </c>
      <c r="E82" s="151">
        <v>93</v>
      </c>
      <c r="F82" s="169">
        <f t="shared" si="12"/>
        <v>80.645161290322577</v>
      </c>
      <c r="G82" s="149">
        <v>86</v>
      </c>
      <c r="H82" s="149">
        <v>87</v>
      </c>
      <c r="I82" s="149">
        <v>89</v>
      </c>
      <c r="J82" s="149">
        <v>92</v>
      </c>
      <c r="K82" s="151">
        <v>93</v>
      </c>
      <c r="L82" s="95"/>
    </row>
    <row r="83" spans="1:12" ht="41.25" customHeight="1" x14ac:dyDescent="0.3">
      <c r="A83" s="273" t="s">
        <v>164</v>
      </c>
      <c r="B83" s="273"/>
      <c r="C83" s="273"/>
      <c r="D83" s="273"/>
      <c r="E83" s="273"/>
      <c r="F83" s="273"/>
      <c r="G83" s="273"/>
      <c r="H83" s="273"/>
      <c r="I83" s="273"/>
      <c r="J83" s="273"/>
      <c r="K83" s="273"/>
      <c r="L83" s="273"/>
    </row>
    <row r="84" spans="1:12" ht="56.25" x14ac:dyDescent="0.3">
      <c r="A84" s="96"/>
      <c r="B84" s="94" t="s">
        <v>12</v>
      </c>
      <c r="C84" s="18" t="s">
        <v>151</v>
      </c>
      <c r="D84" s="48">
        <v>85.9</v>
      </c>
      <c r="E84" s="48">
        <v>86.5</v>
      </c>
      <c r="F84" s="17">
        <f t="shared" si="12"/>
        <v>99.306358381502903</v>
      </c>
      <c r="G84" s="5">
        <v>86.2</v>
      </c>
      <c r="H84" s="8">
        <v>86.2</v>
      </c>
      <c r="I84" s="8">
        <v>86.3</v>
      </c>
      <c r="J84" s="8">
        <v>86.4</v>
      </c>
      <c r="K84" s="48">
        <v>86.5</v>
      </c>
      <c r="L84" s="132"/>
    </row>
    <row r="85" spans="1:12" x14ac:dyDescent="0.3">
      <c r="A85" s="64"/>
      <c r="B85" s="33" t="s">
        <v>13</v>
      </c>
      <c r="C85" s="64"/>
      <c r="D85" s="151">
        <v>72.8</v>
      </c>
      <c r="E85" s="27">
        <v>85.5</v>
      </c>
      <c r="F85" s="105">
        <f t="shared" si="12"/>
        <v>85.146198830409361</v>
      </c>
      <c r="G85" s="151">
        <v>78</v>
      </c>
      <c r="H85" s="151">
        <v>80</v>
      </c>
      <c r="I85" s="151">
        <v>82</v>
      </c>
      <c r="J85" s="151">
        <v>84</v>
      </c>
      <c r="K85" s="151">
        <v>85.5</v>
      </c>
      <c r="L85" s="95"/>
    </row>
    <row r="86" spans="1:12" ht="27" customHeight="1" x14ac:dyDescent="0.3">
      <c r="A86" s="272" t="s">
        <v>55</v>
      </c>
      <c r="B86" s="273"/>
      <c r="C86" s="273"/>
      <c r="D86" s="273"/>
      <c r="E86" s="273"/>
      <c r="F86" s="273"/>
      <c r="G86" s="273"/>
      <c r="H86" s="273"/>
      <c r="I86" s="273"/>
      <c r="J86" s="273"/>
      <c r="K86" s="273"/>
      <c r="L86" s="273"/>
    </row>
    <row r="87" spans="1:12" ht="56.25" x14ac:dyDescent="0.3">
      <c r="A87" s="96"/>
      <c r="B87" s="43" t="s">
        <v>4</v>
      </c>
      <c r="C87" s="18" t="s">
        <v>151</v>
      </c>
      <c r="D87" s="4">
        <v>99.3</v>
      </c>
      <c r="E87" s="47">
        <v>99.5</v>
      </c>
      <c r="F87" s="17">
        <f t="shared" si="12"/>
        <v>99.798994974874361</v>
      </c>
      <c r="G87" s="5">
        <v>99.4</v>
      </c>
      <c r="H87" s="8">
        <v>99.4</v>
      </c>
      <c r="I87" s="8">
        <v>99.5</v>
      </c>
      <c r="J87" s="8">
        <v>99.5</v>
      </c>
      <c r="K87" s="53">
        <v>99.5</v>
      </c>
      <c r="L87" s="132"/>
    </row>
    <row r="88" spans="1:12" x14ac:dyDescent="0.3">
      <c r="A88" s="272" t="s">
        <v>56</v>
      </c>
      <c r="B88" s="273"/>
      <c r="C88" s="273"/>
      <c r="D88" s="273"/>
      <c r="E88" s="273"/>
      <c r="F88" s="273"/>
      <c r="G88" s="273"/>
      <c r="H88" s="273"/>
      <c r="I88" s="273"/>
      <c r="J88" s="273"/>
      <c r="K88" s="273"/>
      <c r="L88" s="273"/>
    </row>
    <row r="89" spans="1:12" ht="37.5" x14ac:dyDescent="0.3">
      <c r="A89" s="97"/>
      <c r="B89" s="43" t="s">
        <v>4</v>
      </c>
      <c r="C89" s="145" t="s">
        <v>2</v>
      </c>
      <c r="D89" s="4">
        <v>3.2</v>
      </c>
      <c r="E89" s="53">
        <v>4.5</v>
      </c>
      <c r="F89" s="19">
        <f t="shared" ref="F89" si="13">D89/E89*100</f>
        <v>71.111111111111114</v>
      </c>
      <c r="G89" s="8">
        <v>4</v>
      </c>
      <c r="H89" s="8">
        <v>4.5</v>
      </c>
      <c r="I89" s="8">
        <v>4.5</v>
      </c>
      <c r="J89" s="8">
        <v>4.5</v>
      </c>
      <c r="K89" s="48">
        <v>4.5</v>
      </c>
      <c r="L89" s="147" t="s">
        <v>157</v>
      </c>
    </row>
    <row r="90" spans="1:12" x14ac:dyDescent="0.3">
      <c r="A90" s="272" t="s">
        <v>57</v>
      </c>
      <c r="B90" s="273"/>
      <c r="C90" s="273"/>
      <c r="D90" s="273"/>
      <c r="E90" s="273"/>
      <c r="F90" s="273"/>
      <c r="G90" s="273"/>
      <c r="H90" s="273"/>
      <c r="I90" s="273"/>
      <c r="J90" s="273"/>
      <c r="K90" s="273"/>
      <c r="L90" s="273"/>
    </row>
    <row r="91" spans="1:12" x14ac:dyDescent="0.3">
      <c r="A91" s="97"/>
      <c r="B91" s="94" t="s">
        <v>12</v>
      </c>
      <c r="C91" s="7" t="s">
        <v>2</v>
      </c>
      <c r="D91" s="4">
        <v>78.7</v>
      </c>
      <c r="E91" s="49">
        <v>80</v>
      </c>
      <c r="F91" s="41">
        <f t="shared" ref="F91:F92" si="14">(D91/E91)*100</f>
        <v>98.375</v>
      </c>
      <c r="G91" s="5">
        <v>78.400000000000006</v>
      </c>
      <c r="H91" s="8">
        <v>78.900000000000006</v>
      </c>
      <c r="I91" s="8">
        <v>79.3</v>
      </c>
      <c r="J91" s="8">
        <v>79.8</v>
      </c>
      <c r="K91" s="49">
        <v>80</v>
      </c>
      <c r="L91" s="132"/>
    </row>
    <row r="92" spans="1:12" x14ac:dyDescent="0.3">
      <c r="A92" s="64"/>
      <c r="B92" s="33" t="s">
        <v>13</v>
      </c>
      <c r="C92" s="31" t="s">
        <v>1</v>
      </c>
      <c r="D92" s="27">
        <v>78</v>
      </c>
      <c r="E92" s="27">
        <v>80</v>
      </c>
      <c r="F92" s="105">
        <f t="shared" si="14"/>
        <v>97.5</v>
      </c>
      <c r="G92" s="27">
        <v>78.400000000000006</v>
      </c>
      <c r="H92" s="27">
        <v>78.900000000000006</v>
      </c>
      <c r="I92" s="27">
        <v>79.3</v>
      </c>
      <c r="J92" s="27">
        <v>79.8</v>
      </c>
      <c r="K92" s="27">
        <v>80</v>
      </c>
      <c r="L92" s="95"/>
    </row>
    <row r="93" spans="1:12" x14ac:dyDescent="0.3">
      <c r="A93" s="277" t="s">
        <v>58</v>
      </c>
      <c r="B93" s="277"/>
      <c r="C93" s="277"/>
      <c r="D93" s="277"/>
      <c r="E93" s="277"/>
      <c r="F93" s="277"/>
      <c r="G93" s="277"/>
      <c r="H93" s="277"/>
      <c r="I93" s="277"/>
      <c r="J93" s="277"/>
      <c r="K93" s="277"/>
      <c r="L93" s="277"/>
    </row>
    <row r="94" spans="1:12" x14ac:dyDescent="0.3">
      <c r="A94" s="52"/>
      <c r="B94" s="94" t="s">
        <v>12</v>
      </c>
      <c r="C94" s="146" t="s">
        <v>152</v>
      </c>
      <c r="D94" s="47">
        <v>117.1</v>
      </c>
      <c r="E94" s="47">
        <v>45</v>
      </c>
      <c r="F94" s="49">
        <f t="shared" ref="F94" si="15">D94/E94*100</f>
        <v>260.22222222222223</v>
      </c>
      <c r="G94" s="50">
        <v>24</v>
      </c>
      <c r="H94" s="50">
        <v>29</v>
      </c>
      <c r="I94" s="50">
        <v>35.5</v>
      </c>
      <c r="J94" s="50">
        <v>43</v>
      </c>
      <c r="K94" s="47">
        <v>45</v>
      </c>
      <c r="L94" s="129"/>
    </row>
    <row r="95" spans="1:12" x14ac:dyDescent="0.3">
      <c r="A95" s="99"/>
      <c r="B95" s="33" t="s">
        <v>13</v>
      </c>
      <c r="C95" s="78" t="s">
        <v>152</v>
      </c>
      <c r="D95" s="32">
        <v>4.7311957917087684</v>
      </c>
      <c r="E95" s="32">
        <v>1.8181367261049919</v>
      </c>
      <c r="F95" s="178">
        <f t="shared" ref="F95" si="16">E95/D95*100</f>
        <v>38.428693424423564</v>
      </c>
      <c r="G95" s="32">
        <v>0.96967292058932897</v>
      </c>
      <c r="H95" s="32">
        <v>1.1716881123787724</v>
      </c>
      <c r="I95" s="32">
        <v>1.4343078617050493</v>
      </c>
      <c r="J95" s="32">
        <v>1.7373306493892142</v>
      </c>
      <c r="K95" s="32">
        <v>1.8181367261049919</v>
      </c>
      <c r="L95" s="98"/>
    </row>
    <row r="96" spans="1:12" ht="30.75" customHeight="1" x14ac:dyDescent="0.3">
      <c r="A96" s="273" t="s">
        <v>59</v>
      </c>
      <c r="B96" s="273"/>
      <c r="C96" s="273"/>
      <c r="D96" s="273"/>
      <c r="E96" s="273"/>
      <c r="F96" s="273"/>
      <c r="G96" s="273"/>
      <c r="H96" s="273"/>
      <c r="I96" s="273"/>
      <c r="J96" s="273"/>
      <c r="K96" s="273"/>
      <c r="L96" s="273"/>
    </row>
    <row r="97" spans="1:12" x14ac:dyDescent="0.3">
      <c r="A97" s="97"/>
      <c r="B97" s="94" t="s">
        <v>12</v>
      </c>
      <c r="C97" s="51" t="s">
        <v>1</v>
      </c>
      <c r="D97" s="4">
        <v>52.3</v>
      </c>
      <c r="E97" s="18">
        <v>45</v>
      </c>
      <c r="F97" s="17">
        <f>E97/D97*100</f>
        <v>86.042065009560233</v>
      </c>
      <c r="G97" s="5">
        <v>46.3</v>
      </c>
      <c r="H97" s="8">
        <v>47.01</v>
      </c>
      <c r="I97" s="8">
        <v>46.55</v>
      </c>
      <c r="J97" s="8">
        <v>45.26</v>
      </c>
      <c r="K97" s="7">
        <v>45</v>
      </c>
      <c r="L97" s="131"/>
    </row>
    <row r="98" spans="1:12" x14ac:dyDescent="0.3">
      <c r="A98" s="64"/>
      <c r="B98" s="33" t="s">
        <v>13</v>
      </c>
      <c r="C98" s="31" t="s">
        <v>1</v>
      </c>
      <c r="D98" s="60">
        <v>84.65</v>
      </c>
      <c r="E98" s="27">
        <v>45</v>
      </c>
      <c r="F98" s="158">
        <f t="shared" ref="F98" si="17">E98/D98*100</f>
        <v>53.160070880094501</v>
      </c>
      <c r="G98" s="60">
        <v>47</v>
      </c>
      <c r="H98" s="151">
        <v>47</v>
      </c>
      <c r="I98" s="151">
        <v>46</v>
      </c>
      <c r="J98" s="151">
        <v>45</v>
      </c>
      <c r="K98" s="151">
        <v>45</v>
      </c>
      <c r="L98" s="95"/>
    </row>
    <row r="99" spans="1:12" ht="22.5" customHeight="1" x14ac:dyDescent="0.3">
      <c r="A99" s="232" t="s">
        <v>60</v>
      </c>
      <c r="B99" s="228"/>
      <c r="C99" s="228"/>
      <c r="D99" s="228"/>
      <c r="E99" s="228"/>
      <c r="F99" s="228"/>
      <c r="G99" s="228"/>
      <c r="H99" s="228"/>
      <c r="I99" s="228"/>
      <c r="J99" s="228"/>
      <c r="K99" s="228"/>
      <c r="L99" s="228"/>
    </row>
    <row r="100" spans="1:12" ht="22.5" customHeight="1" x14ac:dyDescent="0.3">
      <c r="A100" s="225" t="s">
        <v>61</v>
      </c>
      <c r="B100" s="225"/>
      <c r="C100" s="225"/>
      <c r="D100" s="225"/>
      <c r="E100" s="225"/>
      <c r="F100" s="225"/>
      <c r="G100" s="225"/>
      <c r="H100" s="225"/>
      <c r="I100" s="225"/>
      <c r="J100" s="225"/>
      <c r="K100" s="225"/>
      <c r="L100" s="225"/>
    </row>
    <row r="101" spans="1:12" ht="27" customHeight="1" x14ac:dyDescent="0.3">
      <c r="A101" s="97"/>
      <c r="B101" s="94" t="s">
        <v>12</v>
      </c>
      <c r="C101" s="42" t="s">
        <v>1</v>
      </c>
      <c r="D101" s="20">
        <v>3.8</v>
      </c>
      <c r="E101" s="5">
        <v>3.4</v>
      </c>
      <c r="F101" s="17">
        <f t="shared" ref="F101" si="18">E101/D101*100</f>
        <v>89.473684210526315</v>
      </c>
      <c r="G101" s="20">
        <v>3.6</v>
      </c>
      <c r="H101" s="20">
        <v>3.5</v>
      </c>
      <c r="I101" s="20">
        <v>3.5</v>
      </c>
      <c r="J101" s="20">
        <v>3.4</v>
      </c>
      <c r="K101" s="20">
        <v>3.4</v>
      </c>
      <c r="L101" s="102"/>
    </row>
    <row r="102" spans="1:12" ht="20.25" customHeight="1" x14ac:dyDescent="0.3">
      <c r="A102" s="233" t="s">
        <v>62</v>
      </c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</row>
    <row r="103" spans="1:12" ht="112.5" x14ac:dyDescent="0.3">
      <c r="A103" s="97"/>
      <c r="B103" s="94" t="s">
        <v>12</v>
      </c>
      <c r="C103" s="145" t="s">
        <v>68</v>
      </c>
      <c r="D103" s="51" t="s">
        <v>63</v>
      </c>
      <c r="E103" s="111" t="s">
        <v>64</v>
      </c>
      <c r="F103" s="112" t="s">
        <v>9</v>
      </c>
      <c r="G103" s="84" t="s">
        <v>65</v>
      </c>
      <c r="H103" s="84" t="s">
        <v>66</v>
      </c>
      <c r="I103" s="84" t="s">
        <v>67</v>
      </c>
      <c r="J103" s="84" t="s">
        <v>67</v>
      </c>
      <c r="K103" s="84" t="s">
        <v>64</v>
      </c>
      <c r="L103" s="131"/>
    </row>
    <row r="104" spans="1:12" x14ac:dyDescent="0.3">
      <c r="A104" s="64"/>
      <c r="B104" s="33" t="s">
        <v>13</v>
      </c>
      <c r="C104" s="66" t="s">
        <v>68</v>
      </c>
      <c r="D104" s="22" t="s">
        <v>5</v>
      </c>
      <c r="E104" s="22" t="s">
        <v>8</v>
      </c>
      <c r="F104" s="170" t="s">
        <v>10</v>
      </c>
      <c r="G104" s="22" t="s">
        <v>6</v>
      </c>
      <c r="H104" s="22" t="s">
        <v>7</v>
      </c>
      <c r="I104" s="22" t="s">
        <v>8</v>
      </c>
      <c r="J104" s="22" t="s">
        <v>8</v>
      </c>
      <c r="K104" s="22" t="s">
        <v>8</v>
      </c>
      <c r="L104" s="95"/>
    </row>
    <row r="105" spans="1:12" ht="37.5" customHeight="1" x14ac:dyDescent="0.3">
      <c r="A105" s="227" t="s">
        <v>69</v>
      </c>
      <c r="B105" s="218"/>
      <c r="C105" s="218"/>
      <c r="D105" s="218"/>
      <c r="E105" s="218"/>
      <c r="F105" s="218"/>
      <c r="G105" s="218"/>
      <c r="H105" s="218"/>
      <c r="I105" s="218"/>
      <c r="J105" s="218"/>
      <c r="K105" s="218"/>
      <c r="L105" s="218"/>
    </row>
    <row r="106" spans="1:12" x14ac:dyDescent="0.3">
      <c r="A106" s="272" t="s">
        <v>136</v>
      </c>
      <c r="B106" s="273"/>
      <c r="C106" s="273"/>
      <c r="D106" s="273"/>
      <c r="E106" s="273"/>
      <c r="F106" s="273"/>
      <c r="G106" s="273"/>
      <c r="H106" s="273"/>
      <c r="I106" s="273"/>
      <c r="J106" s="273"/>
      <c r="K106" s="273"/>
      <c r="L106" s="273"/>
    </row>
    <row r="107" spans="1:12" s="30" customFormat="1" x14ac:dyDescent="0.3">
      <c r="A107" s="99"/>
      <c r="B107" s="33" t="s">
        <v>13</v>
      </c>
      <c r="C107" s="31" t="s">
        <v>1</v>
      </c>
      <c r="D107" s="39">
        <v>95.3</v>
      </c>
      <c r="E107" s="151">
        <v>100</v>
      </c>
      <c r="F107" s="153">
        <f t="shared" ref="F107" si="19">E107/D107*100</f>
        <v>104.93179433368311</v>
      </c>
      <c r="G107" s="27">
        <v>97</v>
      </c>
      <c r="H107" s="151">
        <v>100</v>
      </c>
      <c r="I107" s="151">
        <v>100</v>
      </c>
      <c r="J107" s="151">
        <v>100</v>
      </c>
      <c r="K107" s="151">
        <v>100</v>
      </c>
      <c r="L107" s="98"/>
    </row>
    <row r="108" spans="1:12" x14ac:dyDescent="0.3">
      <c r="A108" s="278" t="s">
        <v>70</v>
      </c>
      <c r="B108" s="279"/>
      <c r="C108" s="279"/>
      <c r="D108" s="279"/>
      <c r="E108" s="279"/>
      <c r="F108" s="279"/>
      <c r="G108" s="279"/>
      <c r="H108" s="279"/>
      <c r="I108" s="279"/>
      <c r="J108" s="279"/>
      <c r="K108" s="279"/>
      <c r="L108" s="279"/>
    </row>
    <row r="109" spans="1:12" x14ac:dyDescent="0.3">
      <c r="A109" s="52"/>
      <c r="B109" s="94" t="s">
        <v>12</v>
      </c>
      <c r="C109" s="53" t="s">
        <v>1</v>
      </c>
      <c r="D109" s="53">
        <v>94.3</v>
      </c>
      <c r="E109" s="53">
        <v>100</v>
      </c>
      <c r="F109" s="49">
        <f>E109/D109*100</f>
        <v>106.04453870625663</v>
      </c>
      <c r="G109" s="48">
        <v>96.1</v>
      </c>
      <c r="H109" s="47">
        <v>97.2</v>
      </c>
      <c r="I109" s="47">
        <v>97.9</v>
      </c>
      <c r="J109" s="47">
        <v>98</v>
      </c>
      <c r="K109" s="54">
        <v>100</v>
      </c>
      <c r="L109" s="135"/>
    </row>
    <row r="110" spans="1:12" x14ac:dyDescent="0.3">
      <c r="A110" s="99"/>
      <c r="B110" s="33" t="s">
        <v>13</v>
      </c>
      <c r="C110" s="31" t="s">
        <v>1</v>
      </c>
      <c r="D110" s="149">
        <v>94.9</v>
      </c>
      <c r="E110" s="149">
        <v>100</v>
      </c>
      <c r="F110" s="105">
        <f t="shared" ref="F110" si="20">E110/D110*100</f>
        <v>105.3740779768177</v>
      </c>
      <c r="G110" s="149">
        <v>95.7</v>
      </c>
      <c r="H110" s="149">
        <v>96.4</v>
      </c>
      <c r="I110" s="149">
        <v>98.2</v>
      </c>
      <c r="J110" s="149">
        <v>99</v>
      </c>
      <c r="K110" s="149">
        <v>100</v>
      </c>
      <c r="L110" s="100"/>
    </row>
    <row r="111" spans="1:12" ht="22.5" customHeight="1" x14ac:dyDescent="0.3">
      <c r="A111" s="272" t="s">
        <v>137</v>
      </c>
      <c r="B111" s="273"/>
      <c r="C111" s="273"/>
      <c r="D111" s="273"/>
      <c r="E111" s="273"/>
      <c r="F111" s="273"/>
      <c r="G111" s="273"/>
      <c r="H111" s="273"/>
      <c r="I111" s="273"/>
      <c r="J111" s="273"/>
      <c r="K111" s="273"/>
      <c r="L111" s="273"/>
    </row>
    <row r="112" spans="1:12" x14ac:dyDescent="0.3">
      <c r="A112" s="97"/>
      <c r="B112" s="94" t="s">
        <v>12</v>
      </c>
      <c r="C112" s="7" t="s">
        <v>1</v>
      </c>
      <c r="D112" s="11">
        <v>26</v>
      </c>
      <c r="E112" s="11">
        <v>100</v>
      </c>
      <c r="F112" s="11">
        <f>E112/D112*100</f>
        <v>384.61538461538464</v>
      </c>
      <c r="G112" s="21">
        <v>99.8</v>
      </c>
      <c r="H112" s="21">
        <v>99.8</v>
      </c>
      <c r="I112" s="57">
        <v>100</v>
      </c>
      <c r="J112" s="57">
        <v>100</v>
      </c>
      <c r="K112" s="11">
        <v>100</v>
      </c>
      <c r="L112" s="131"/>
    </row>
    <row r="113" spans="1:12" s="30" customFormat="1" x14ac:dyDescent="0.3">
      <c r="A113" s="108"/>
      <c r="B113" s="33" t="s">
        <v>13</v>
      </c>
      <c r="C113" s="60" t="s">
        <v>1</v>
      </c>
      <c r="D113" s="109">
        <v>9.6999999999999993</v>
      </c>
      <c r="E113" s="55">
        <v>35</v>
      </c>
      <c r="F113" s="165">
        <f t="shared" ref="F113" si="21">E113/D113*100</f>
        <v>360.82474226804123</v>
      </c>
      <c r="G113" s="55">
        <v>20</v>
      </c>
      <c r="H113" s="55">
        <v>20</v>
      </c>
      <c r="I113" s="55">
        <v>25</v>
      </c>
      <c r="J113" s="55">
        <v>35</v>
      </c>
      <c r="K113" s="55">
        <v>35</v>
      </c>
      <c r="L113" s="101"/>
    </row>
    <row r="114" spans="1:12" ht="27.75" customHeight="1" x14ac:dyDescent="0.3">
      <c r="A114" s="272" t="s">
        <v>71</v>
      </c>
      <c r="B114" s="273"/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</row>
    <row r="115" spans="1:12" ht="41.25" customHeight="1" x14ac:dyDescent="0.3">
      <c r="A115" s="97"/>
      <c r="B115" s="94" t="s">
        <v>12</v>
      </c>
      <c r="C115" s="56" t="s">
        <v>1</v>
      </c>
      <c r="D115" s="13">
        <v>66.3</v>
      </c>
      <c r="E115" s="56">
        <v>73.5</v>
      </c>
      <c r="F115" s="11">
        <f t="shared" ref="F115:F125" si="22">D115/E115*100</f>
        <v>90.204081632653057</v>
      </c>
      <c r="G115" s="21">
        <v>68.900000000000006</v>
      </c>
      <c r="H115" s="21">
        <v>70.2</v>
      </c>
      <c r="I115" s="21">
        <v>71.5</v>
      </c>
      <c r="J115" s="21">
        <v>72.8</v>
      </c>
      <c r="K115" s="56">
        <v>73.5</v>
      </c>
      <c r="L115" s="134"/>
    </row>
    <row r="116" spans="1:12" x14ac:dyDescent="0.3">
      <c r="A116" s="64"/>
      <c r="B116" s="33" t="s">
        <v>13</v>
      </c>
      <c r="C116" s="10" t="s">
        <v>1</v>
      </c>
      <c r="D116" s="14">
        <v>68.099999999999994</v>
      </c>
      <c r="E116" s="60">
        <v>76.5</v>
      </c>
      <c r="F116" s="161">
        <f t="shared" si="22"/>
        <v>89.019607843137251</v>
      </c>
      <c r="G116" s="110">
        <v>71.5</v>
      </c>
      <c r="H116" s="60">
        <v>70.8</v>
      </c>
      <c r="I116" s="60">
        <v>71.8</v>
      </c>
      <c r="J116" s="60">
        <v>75.099999999999994</v>
      </c>
      <c r="K116" s="60">
        <v>76.5</v>
      </c>
      <c r="L116" s="95"/>
    </row>
    <row r="117" spans="1:12" ht="24.75" customHeight="1" x14ac:dyDescent="0.3">
      <c r="A117" s="233" t="s">
        <v>72</v>
      </c>
      <c r="B117" s="234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</row>
    <row r="118" spans="1:12" x14ac:dyDescent="0.3">
      <c r="A118" s="97"/>
      <c r="B118" s="94" t="s">
        <v>12</v>
      </c>
      <c r="C118" s="56" t="s">
        <v>1</v>
      </c>
      <c r="D118" s="13">
        <v>63.8</v>
      </c>
      <c r="E118" s="21">
        <v>79.400000000000006</v>
      </c>
      <c r="F118" s="11">
        <f t="shared" si="22"/>
        <v>80.352644836272034</v>
      </c>
      <c r="G118" s="21">
        <v>74.2</v>
      </c>
      <c r="H118" s="21">
        <v>79.400000000000006</v>
      </c>
      <c r="I118" s="21" t="s">
        <v>3</v>
      </c>
      <c r="J118" s="21" t="s">
        <v>3</v>
      </c>
      <c r="K118" s="21" t="s">
        <v>3</v>
      </c>
      <c r="L118" s="134"/>
    </row>
    <row r="119" spans="1:12" x14ac:dyDescent="0.3">
      <c r="A119" s="64"/>
      <c r="B119" s="33" t="s">
        <v>13</v>
      </c>
      <c r="C119" s="10" t="s">
        <v>1</v>
      </c>
      <c r="D119" s="39">
        <v>66.599999999999994</v>
      </c>
      <c r="E119" s="27">
        <v>85.2</v>
      </c>
      <c r="F119" s="36">
        <f t="shared" si="22"/>
        <v>78.16901408450704</v>
      </c>
      <c r="G119" s="27">
        <v>79.099999999999994</v>
      </c>
      <c r="H119" s="27">
        <v>85.2</v>
      </c>
      <c r="I119" s="10" t="s">
        <v>3</v>
      </c>
      <c r="J119" s="10" t="s">
        <v>3</v>
      </c>
      <c r="K119" s="10" t="s">
        <v>3</v>
      </c>
      <c r="L119" s="95"/>
    </row>
    <row r="120" spans="1:12" x14ac:dyDescent="0.3">
      <c r="A120" s="251" t="s">
        <v>73</v>
      </c>
      <c r="B120" s="243"/>
      <c r="C120" s="243"/>
      <c r="D120" s="243"/>
      <c r="E120" s="243"/>
      <c r="F120" s="243"/>
      <c r="G120" s="243"/>
      <c r="H120" s="243"/>
      <c r="I120" s="243"/>
      <c r="J120" s="243"/>
      <c r="K120" s="243"/>
      <c r="L120" s="244"/>
    </row>
    <row r="121" spans="1:12" x14ac:dyDescent="0.3">
      <c r="A121" s="97"/>
      <c r="B121" s="94" t="s">
        <v>12</v>
      </c>
      <c r="C121" s="56" t="s">
        <v>1</v>
      </c>
      <c r="D121" s="4">
        <v>75.5</v>
      </c>
      <c r="E121" s="56">
        <v>100</v>
      </c>
      <c r="F121" s="17">
        <f t="shared" si="22"/>
        <v>75.5</v>
      </c>
      <c r="G121" s="21">
        <v>92</v>
      </c>
      <c r="H121" s="21">
        <v>94</v>
      </c>
      <c r="I121" s="21">
        <v>96</v>
      </c>
      <c r="J121" s="21">
        <v>100</v>
      </c>
      <c r="K121" s="56">
        <v>100</v>
      </c>
      <c r="L121" s="131"/>
    </row>
    <row r="122" spans="1:12" x14ac:dyDescent="0.3">
      <c r="A122" s="64"/>
      <c r="B122" s="33" t="s">
        <v>13</v>
      </c>
      <c r="C122" s="10" t="s">
        <v>1</v>
      </c>
      <c r="D122" s="179">
        <v>77.5</v>
      </c>
      <c r="E122" s="179">
        <v>91</v>
      </c>
      <c r="F122" s="180">
        <f t="shared" ref="F122" si="23">E122/D122*100</f>
        <v>117.41935483870967</v>
      </c>
      <c r="G122" s="179">
        <v>79.5</v>
      </c>
      <c r="H122" s="179">
        <v>83.2</v>
      </c>
      <c r="I122" s="179">
        <v>86</v>
      </c>
      <c r="J122" s="179">
        <v>89</v>
      </c>
      <c r="K122" s="179">
        <v>91</v>
      </c>
      <c r="L122" s="95"/>
    </row>
    <row r="123" spans="1:12" x14ac:dyDescent="0.3">
      <c r="A123" s="272" t="s">
        <v>74</v>
      </c>
      <c r="B123" s="273"/>
      <c r="C123" s="273"/>
      <c r="D123" s="273"/>
      <c r="E123" s="273"/>
      <c r="F123" s="273"/>
      <c r="G123" s="273"/>
      <c r="H123" s="273"/>
      <c r="I123" s="273"/>
      <c r="J123" s="273"/>
      <c r="K123" s="273"/>
      <c r="L123" s="273"/>
    </row>
    <row r="124" spans="1:12" x14ac:dyDescent="0.3">
      <c r="A124" s="97"/>
      <c r="B124" s="94" t="s">
        <v>12</v>
      </c>
      <c r="C124" s="56" t="s">
        <v>1</v>
      </c>
      <c r="D124" s="4">
        <v>100</v>
      </c>
      <c r="E124" s="56">
        <v>100</v>
      </c>
      <c r="F124" s="4">
        <f t="shared" si="22"/>
        <v>100</v>
      </c>
      <c r="G124" s="21">
        <v>100</v>
      </c>
      <c r="H124" s="21">
        <v>100</v>
      </c>
      <c r="I124" s="21">
        <v>100</v>
      </c>
      <c r="J124" s="21">
        <v>100</v>
      </c>
      <c r="K124" s="56">
        <v>100</v>
      </c>
      <c r="L124" s="131"/>
    </row>
    <row r="125" spans="1:12" x14ac:dyDescent="0.3">
      <c r="A125" s="64"/>
      <c r="B125" s="33" t="s">
        <v>13</v>
      </c>
      <c r="C125" s="10" t="s">
        <v>1</v>
      </c>
      <c r="D125" s="181">
        <v>100</v>
      </c>
      <c r="E125" s="182">
        <v>100</v>
      </c>
      <c r="F125" s="171">
        <f t="shared" si="22"/>
        <v>100</v>
      </c>
      <c r="G125" s="183">
        <v>100</v>
      </c>
      <c r="H125" s="183">
        <v>100</v>
      </c>
      <c r="I125" s="183">
        <v>100</v>
      </c>
      <c r="J125" s="183">
        <v>100</v>
      </c>
      <c r="K125" s="183">
        <v>100</v>
      </c>
      <c r="L125" s="95"/>
    </row>
    <row r="126" spans="1:12" ht="27" customHeight="1" x14ac:dyDescent="0.3">
      <c r="A126" s="227" t="s">
        <v>75</v>
      </c>
      <c r="B126" s="228"/>
      <c r="C126" s="228"/>
      <c r="D126" s="228"/>
      <c r="E126" s="228"/>
      <c r="F126" s="228"/>
      <c r="G126" s="228"/>
      <c r="H126" s="228"/>
      <c r="I126" s="228"/>
      <c r="J126" s="228"/>
      <c r="K126" s="228"/>
      <c r="L126" s="228"/>
    </row>
    <row r="127" spans="1:12" ht="25.5" customHeight="1" x14ac:dyDescent="0.3">
      <c r="A127" s="233" t="s">
        <v>138</v>
      </c>
      <c r="B127" s="234"/>
      <c r="C127" s="234"/>
      <c r="D127" s="234"/>
      <c r="E127" s="234"/>
      <c r="F127" s="234"/>
      <c r="G127" s="234"/>
      <c r="H127" s="234"/>
      <c r="I127" s="234"/>
      <c r="J127" s="234"/>
      <c r="K127" s="234"/>
      <c r="L127" s="234"/>
    </row>
    <row r="128" spans="1:12" x14ac:dyDescent="0.3">
      <c r="A128" s="251" t="s">
        <v>76</v>
      </c>
      <c r="B128" s="252"/>
      <c r="C128" s="252"/>
      <c r="D128" s="252"/>
      <c r="E128" s="252"/>
      <c r="F128" s="252"/>
      <c r="G128" s="252"/>
      <c r="H128" s="252"/>
      <c r="I128" s="252"/>
      <c r="J128" s="252"/>
      <c r="K128" s="252"/>
      <c r="L128" s="253"/>
    </row>
    <row r="129" spans="1:12" x14ac:dyDescent="0.3">
      <c r="A129" s="97"/>
      <c r="B129" s="94" t="s">
        <v>12</v>
      </c>
      <c r="C129" s="7" t="s">
        <v>1</v>
      </c>
      <c r="D129" s="4">
        <v>87.7</v>
      </c>
      <c r="E129" s="7">
        <v>98.7</v>
      </c>
      <c r="F129" s="12">
        <f>D129/E129*100</f>
        <v>88.855116514690977</v>
      </c>
      <c r="G129" s="18">
        <v>94</v>
      </c>
      <c r="H129" s="18">
        <v>95.3</v>
      </c>
      <c r="I129" s="18">
        <v>96.5</v>
      </c>
      <c r="J129" s="18">
        <v>98.5</v>
      </c>
      <c r="K129" s="18">
        <v>98.7</v>
      </c>
      <c r="L129" s="93"/>
    </row>
    <row r="130" spans="1:12" x14ac:dyDescent="0.3">
      <c r="A130" s="64"/>
      <c r="B130" s="33" t="s">
        <v>14</v>
      </c>
      <c r="C130" s="66" t="s">
        <v>1</v>
      </c>
      <c r="D130" s="58">
        <v>73.3</v>
      </c>
      <c r="E130" s="58">
        <v>96</v>
      </c>
      <c r="F130" s="184">
        <f>E130/D130*100</f>
        <v>130.968622100955</v>
      </c>
      <c r="G130" s="58">
        <v>84</v>
      </c>
      <c r="H130" s="58">
        <v>87</v>
      </c>
      <c r="I130" s="58">
        <v>90</v>
      </c>
      <c r="J130" s="58">
        <v>95</v>
      </c>
      <c r="K130" s="58">
        <v>96</v>
      </c>
      <c r="L130" s="95"/>
    </row>
    <row r="131" spans="1:12" x14ac:dyDescent="0.3">
      <c r="A131" s="64"/>
      <c r="B131" s="33" t="s">
        <v>15</v>
      </c>
      <c r="C131" s="66" t="s">
        <v>1</v>
      </c>
      <c r="D131" s="58">
        <v>67.400000000000006</v>
      </c>
      <c r="E131" s="58">
        <v>89</v>
      </c>
      <c r="F131" s="184">
        <f>E131/D131*100</f>
        <v>132.04747774480711</v>
      </c>
      <c r="G131" s="58">
        <v>76</v>
      </c>
      <c r="H131" s="58">
        <v>81</v>
      </c>
      <c r="I131" s="58">
        <v>84.5</v>
      </c>
      <c r="J131" s="58">
        <v>86</v>
      </c>
      <c r="K131" s="58">
        <v>89</v>
      </c>
      <c r="L131" s="95"/>
    </row>
    <row r="132" spans="1:12" x14ac:dyDescent="0.3">
      <c r="A132" s="251" t="s">
        <v>77</v>
      </c>
      <c r="B132" s="243"/>
      <c r="C132" s="243"/>
      <c r="D132" s="243"/>
      <c r="E132" s="243"/>
      <c r="F132" s="243"/>
      <c r="G132" s="243"/>
      <c r="H132" s="243"/>
      <c r="I132" s="243"/>
      <c r="J132" s="243"/>
      <c r="K132" s="243"/>
      <c r="L132" s="244"/>
    </row>
    <row r="133" spans="1:12" x14ac:dyDescent="0.3">
      <c r="A133" s="97"/>
      <c r="B133" s="94" t="s">
        <v>12</v>
      </c>
      <c r="C133" s="7" t="s">
        <v>1</v>
      </c>
      <c r="D133" s="4">
        <v>67.900000000000006</v>
      </c>
      <c r="E133" s="7">
        <v>85.9</v>
      </c>
      <c r="F133" s="12">
        <f>D133/E133*100</f>
        <v>79.045401629802086</v>
      </c>
      <c r="G133" s="5">
        <v>74.3</v>
      </c>
      <c r="H133" s="5">
        <v>77.599999999999994</v>
      </c>
      <c r="I133" s="24">
        <v>81</v>
      </c>
      <c r="J133" s="5">
        <v>84.3</v>
      </c>
      <c r="K133" s="5">
        <v>85.9</v>
      </c>
      <c r="L133" s="131"/>
    </row>
    <row r="134" spans="1:12" x14ac:dyDescent="0.3">
      <c r="A134" s="64"/>
      <c r="B134" s="33" t="s">
        <v>13</v>
      </c>
      <c r="C134" s="66" t="s">
        <v>1</v>
      </c>
      <c r="D134" s="22">
        <v>70.900000000000006</v>
      </c>
      <c r="E134" s="185">
        <v>84</v>
      </c>
      <c r="F134" s="186">
        <f t="shared" ref="F134" si="24">E134/D134*100</f>
        <v>118.47672778561353</v>
      </c>
      <c r="G134" s="185">
        <v>73</v>
      </c>
      <c r="H134" s="185">
        <v>76</v>
      </c>
      <c r="I134" s="185">
        <v>80</v>
      </c>
      <c r="J134" s="185">
        <v>83</v>
      </c>
      <c r="K134" s="185">
        <v>84</v>
      </c>
      <c r="L134" s="95"/>
    </row>
    <row r="135" spans="1:12" x14ac:dyDescent="0.3">
      <c r="A135" s="272" t="s">
        <v>78</v>
      </c>
      <c r="B135" s="273"/>
      <c r="C135" s="273"/>
      <c r="D135" s="273"/>
      <c r="E135" s="273"/>
      <c r="F135" s="273"/>
      <c r="G135" s="273"/>
      <c r="H135" s="273"/>
      <c r="I135" s="273"/>
      <c r="J135" s="273"/>
      <c r="K135" s="273"/>
      <c r="L135" s="273"/>
    </row>
    <row r="136" spans="1:12" x14ac:dyDescent="0.3">
      <c r="A136" s="97"/>
      <c r="B136" s="94" t="s">
        <v>12</v>
      </c>
      <c r="C136" s="56" t="s">
        <v>1</v>
      </c>
      <c r="D136" s="107">
        <v>84.8</v>
      </c>
      <c r="E136" s="107">
        <v>84.5</v>
      </c>
      <c r="F136" s="11">
        <f t="shared" ref="F136:F143" si="25">D136/E136*100</f>
        <v>100.3550295857988</v>
      </c>
      <c r="G136" s="114">
        <v>83</v>
      </c>
      <c r="H136" s="115">
        <v>83.5</v>
      </c>
      <c r="I136" s="115">
        <v>83.7</v>
      </c>
      <c r="J136" s="115">
        <v>84</v>
      </c>
      <c r="K136" s="115">
        <v>84.5</v>
      </c>
      <c r="L136" s="134"/>
    </row>
    <row r="137" spans="1:12" x14ac:dyDescent="0.3">
      <c r="A137" s="64"/>
      <c r="B137" s="33" t="s">
        <v>13</v>
      </c>
      <c r="C137" s="10" t="s">
        <v>1</v>
      </c>
      <c r="D137" s="187">
        <v>81</v>
      </c>
      <c r="E137" s="187">
        <v>81</v>
      </c>
      <c r="F137" s="161">
        <f t="shared" si="25"/>
        <v>100</v>
      </c>
      <c r="G137" s="187">
        <v>81</v>
      </c>
      <c r="H137" s="187">
        <v>81</v>
      </c>
      <c r="I137" s="187">
        <v>81</v>
      </c>
      <c r="J137" s="187">
        <v>81.5</v>
      </c>
      <c r="K137" s="187">
        <v>82</v>
      </c>
      <c r="L137" s="95"/>
    </row>
    <row r="138" spans="1:12" x14ac:dyDescent="0.3">
      <c r="A138" s="234" t="s">
        <v>161</v>
      </c>
      <c r="B138" s="234"/>
      <c r="C138" s="234"/>
      <c r="D138" s="234"/>
      <c r="E138" s="234"/>
      <c r="F138" s="234"/>
      <c r="G138" s="234"/>
      <c r="H138" s="234"/>
      <c r="I138" s="234"/>
      <c r="J138" s="234"/>
      <c r="K138" s="234"/>
      <c r="L138" s="234"/>
    </row>
    <row r="139" spans="1:12" x14ac:dyDescent="0.3">
      <c r="A139" s="97"/>
      <c r="B139" s="94" t="s">
        <v>12</v>
      </c>
      <c r="C139" s="53" t="s">
        <v>1</v>
      </c>
      <c r="D139" s="53">
        <v>89.3</v>
      </c>
      <c r="E139" s="47">
        <v>100</v>
      </c>
      <c r="F139" s="49">
        <f t="shared" si="25"/>
        <v>89.3</v>
      </c>
      <c r="G139" s="47">
        <v>93</v>
      </c>
      <c r="H139" s="47">
        <v>95</v>
      </c>
      <c r="I139" s="47">
        <v>98</v>
      </c>
      <c r="J139" s="47">
        <v>100</v>
      </c>
      <c r="K139" s="47">
        <v>100</v>
      </c>
      <c r="L139" s="134"/>
    </row>
    <row r="140" spans="1:12" x14ac:dyDescent="0.3">
      <c r="A140" s="64"/>
      <c r="B140" s="33" t="s">
        <v>13</v>
      </c>
      <c r="C140" s="10" t="s">
        <v>1</v>
      </c>
      <c r="D140" s="188">
        <v>92.4</v>
      </c>
      <c r="E140" s="166">
        <v>100</v>
      </c>
      <c r="F140" s="158">
        <f t="shared" si="25"/>
        <v>92.4</v>
      </c>
      <c r="G140" s="166">
        <v>92.4</v>
      </c>
      <c r="H140" s="166">
        <v>94.4</v>
      </c>
      <c r="I140" s="166">
        <v>96.8</v>
      </c>
      <c r="J140" s="166">
        <v>100</v>
      </c>
      <c r="K140" s="166">
        <v>100</v>
      </c>
      <c r="L140" s="95"/>
    </row>
    <row r="141" spans="1:12" ht="18" customHeight="1" x14ac:dyDescent="0.3">
      <c r="A141" s="242" t="s">
        <v>162</v>
      </c>
      <c r="B141" s="243"/>
      <c r="C141" s="243"/>
      <c r="D141" s="243"/>
      <c r="E141" s="243"/>
      <c r="F141" s="243"/>
      <c r="G141" s="243"/>
      <c r="H141" s="243"/>
      <c r="I141" s="243"/>
      <c r="J141" s="243"/>
      <c r="K141" s="243"/>
      <c r="L141" s="244"/>
    </row>
    <row r="142" spans="1:12" x14ac:dyDescent="0.3">
      <c r="A142" s="97"/>
      <c r="B142" s="94" t="s">
        <v>12</v>
      </c>
      <c r="C142" s="56" t="s">
        <v>1</v>
      </c>
      <c r="D142" s="17">
        <v>19</v>
      </c>
      <c r="E142" s="67">
        <v>23</v>
      </c>
      <c r="F142" s="17">
        <f t="shared" si="25"/>
        <v>82.608695652173907</v>
      </c>
      <c r="G142" s="57">
        <v>23</v>
      </c>
      <c r="H142" s="57">
        <v>23</v>
      </c>
      <c r="I142" s="57">
        <v>23</v>
      </c>
      <c r="J142" s="57">
        <v>23</v>
      </c>
      <c r="K142" s="57">
        <v>23</v>
      </c>
      <c r="L142" s="131"/>
    </row>
    <row r="143" spans="1:12" x14ac:dyDescent="0.3">
      <c r="A143" s="64"/>
      <c r="B143" s="33" t="s">
        <v>13</v>
      </c>
      <c r="C143" s="10" t="s">
        <v>1</v>
      </c>
      <c r="D143" s="55">
        <v>1</v>
      </c>
      <c r="E143" s="55">
        <v>1</v>
      </c>
      <c r="F143" s="175">
        <f t="shared" si="25"/>
        <v>100</v>
      </c>
      <c r="G143" s="55">
        <v>1</v>
      </c>
      <c r="H143" s="55">
        <v>1</v>
      </c>
      <c r="I143" s="55">
        <v>1</v>
      </c>
      <c r="J143" s="55">
        <v>1</v>
      </c>
      <c r="K143" s="55">
        <v>1</v>
      </c>
      <c r="L143" s="95"/>
    </row>
    <row r="144" spans="1:12" x14ac:dyDescent="0.3">
      <c r="A144" s="233" t="s">
        <v>79</v>
      </c>
      <c r="B144" s="234"/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</row>
    <row r="145" spans="1:12" x14ac:dyDescent="0.3">
      <c r="A145" s="97"/>
      <c r="B145" s="94" t="s">
        <v>12</v>
      </c>
      <c r="C145" s="4" t="s">
        <v>1</v>
      </c>
      <c r="D145" s="4">
        <v>87</v>
      </c>
      <c r="E145" s="4">
        <v>90</v>
      </c>
      <c r="F145" s="61">
        <f t="shared" ref="F145:F146" si="26">(D145/E145)*100</f>
        <v>96.666666666666671</v>
      </c>
      <c r="G145" s="8">
        <v>88</v>
      </c>
      <c r="H145" s="8">
        <v>88.5</v>
      </c>
      <c r="I145" s="8">
        <v>88.8</v>
      </c>
      <c r="J145" s="8">
        <v>89</v>
      </c>
      <c r="K145" s="4">
        <v>90</v>
      </c>
      <c r="L145" s="131"/>
    </row>
    <row r="146" spans="1:12" x14ac:dyDescent="0.3">
      <c r="A146" s="64"/>
      <c r="B146" s="33" t="s">
        <v>13</v>
      </c>
      <c r="C146" s="154" t="s">
        <v>1</v>
      </c>
      <c r="D146" s="110">
        <v>100</v>
      </c>
      <c r="E146" s="55">
        <v>100</v>
      </c>
      <c r="F146" s="169">
        <f t="shared" si="26"/>
        <v>100</v>
      </c>
      <c r="G146" s="55">
        <v>100</v>
      </c>
      <c r="H146" s="55">
        <v>100</v>
      </c>
      <c r="I146" s="55">
        <v>100</v>
      </c>
      <c r="J146" s="55">
        <v>100</v>
      </c>
      <c r="K146" s="55">
        <v>100</v>
      </c>
      <c r="L146" s="95"/>
    </row>
    <row r="147" spans="1:12" x14ac:dyDescent="0.3">
      <c r="A147" s="233" t="s">
        <v>80</v>
      </c>
      <c r="B147" s="234"/>
      <c r="C147" s="234"/>
      <c r="D147" s="234"/>
      <c r="E147" s="234"/>
      <c r="F147" s="234"/>
      <c r="G147" s="234"/>
      <c r="H147" s="234"/>
      <c r="I147" s="234"/>
      <c r="J147" s="234"/>
      <c r="K147" s="234"/>
      <c r="L147" s="234"/>
    </row>
    <row r="148" spans="1:12" x14ac:dyDescent="0.3">
      <c r="A148" s="97"/>
      <c r="B148" s="94" t="s">
        <v>12</v>
      </c>
      <c r="C148" s="4" t="s">
        <v>1</v>
      </c>
      <c r="D148" s="4">
        <v>41.3</v>
      </c>
      <c r="E148" s="4">
        <v>49.3</v>
      </c>
      <c r="F148" s="17">
        <f t="shared" ref="F148:F155" si="27">D148/E148*100</f>
        <v>83.772819472616632</v>
      </c>
      <c r="G148" s="4">
        <v>45.4</v>
      </c>
      <c r="H148" s="4">
        <v>47.6</v>
      </c>
      <c r="I148" s="4">
        <v>48.6</v>
      </c>
      <c r="J148" s="4">
        <v>48.6</v>
      </c>
      <c r="K148" s="4">
        <v>49.3</v>
      </c>
      <c r="L148" s="102"/>
    </row>
    <row r="149" spans="1:12" x14ac:dyDescent="0.3">
      <c r="A149" s="116"/>
      <c r="B149" s="33" t="s">
        <v>13</v>
      </c>
      <c r="C149" s="10" t="s">
        <v>1</v>
      </c>
      <c r="D149" s="174">
        <v>43.1</v>
      </c>
      <c r="E149" s="174">
        <v>48.7</v>
      </c>
      <c r="F149" s="178">
        <f t="shared" si="27"/>
        <v>88.501026694045166</v>
      </c>
      <c r="G149" s="174">
        <v>45.4</v>
      </c>
      <c r="H149" s="174">
        <v>47.6</v>
      </c>
      <c r="I149" s="174">
        <v>48.6</v>
      </c>
      <c r="J149" s="174">
        <v>48.6</v>
      </c>
      <c r="K149" s="174">
        <v>48.7</v>
      </c>
      <c r="L149" s="98"/>
    </row>
    <row r="150" spans="1:12" ht="18.75" customHeight="1" x14ac:dyDescent="0.3">
      <c r="A150" s="248" t="s">
        <v>81</v>
      </c>
      <c r="B150" s="246"/>
      <c r="C150" s="246"/>
      <c r="D150" s="246"/>
      <c r="E150" s="246"/>
      <c r="F150" s="246"/>
      <c r="G150" s="246"/>
      <c r="H150" s="246"/>
      <c r="I150" s="246"/>
      <c r="J150" s="246"/>
      <c r="K150" s="246"/>
      <c r="L150" s="247"/>
    </row>
    <row r="151" spans="1:12" x14ac:dyDescent="0.3">
      <c r="A151" s="97"/>
      <c r="B151" s="94" t="s">
        <v>12</v>
      </c>
      <c r="C151" s="7" t="s">
        <v>1</v>
      </c>
      <c r="D151" s="20">
        <v>41.4</v>
      </c>
      <c r="E151" s="25">
        <v>52</v>
      </c>
      <c r="F151" s="17">
        <f t="shared" si="27"/>
        <v>79.615384615384613</v>
      </c>
      <c r="G151" s="25">
        <v>44</v>
      </c>
      <c r="H151" s="25">
        <v>46</v>
      </c>
      <c r="I151" s="25">
        <v>48</v>
      </c>
      <c r="J151" s="25">
        <v>50</v>
      </c>
      <c r="K151" s="17">
        <v>52</v>
      </c>
      <c r="L151" s="131"/>
    </row>
    <row r="152" spans="1:12" x14ac:dyDescent="0.3">
      <c r="A152" s="64"/>
      <c r="B152" s="33" t="s">
        <v>13</v>
      </c>
      <c r="C152" s="10" t="s">
        <v>1</v>
      </c>
      <c r="D152" s="60">
        <v>40.1</v>
      </c>
      <c r="E152" s="60">
        <v>46.4</v>
      </c>
      <c r="F152" s="158">
        <f t="shared" si="27"/>
        <v>86.422413793103459</v>
      </c>
      <c r="G152" s="60">
        <v>41.9</v>
      </c>
      <c r="H152" s="60">
        <v>43.4</v>
      </c>
      <c r="I152" s="60">
        <v>44.4</v>
      </c>
      <c r="J152" s="60">
        <v>45.4</v>
      </c>
      <c r="K152" s="60">
        <v>46.4</v>
      </c>
      <c r="L152" s="95"/>
    </row>
    <row r="153" spans="1:12" ht="24.75" customHeight="1" x14ac:dyDescent="0.3">
      <c r="A153" s="254" t="s">
        <v>82</v>
      </c>
      <c r="B153" s="255"/>
      <c r="C153" s="255"/>
      <c r="D153" s="255"/>
      <c r="E153" s="255"/>
      <c r="F153" s="255"/>
      <c r="G153" s="255"/>
      <c r="H153" s="255"/>
      <c r="I153" s="255"/>
      <c r="J153" s="255"/>
      <c r="K153" s="255"/>
      <c r="L153" s="256"/>
    </row>
    <row r="154" spans="1:12" x14ac:dyDescent="0.3">
      <c r="A154" s="117"/>
      <c r="B154" s="94" t="s">
        <v>12</v>
      </c>
      <c r="C154" s="4" t="s">
        <v>1</v>
      </c>
      <c r="D154" s="24">
        <v>93</v>
      </c>
      <c r="E154" s="62">
        <v>98.5</v>
      </c>
      <c r="F154" s="11">
        <f t="shared" si="27"/>
        <v>94.416243654822338</v>
      </c>
      <c r="G154" s="63">
        <v>95</v>
      </c>
      <c r="H154" s="63">
        <v>96</v>
      </c>
      <c r="I154" s="63">
        <v>97</v>
      </c>
      <c r="J154" s="63">
        <v>98</v>
      </c>
      <c r="K154" s="118">
        <v>98.5</v>
      </c>
      <c r="L154" s="102"/>
    </row>
    <row r="155" spans="1:12" x14ac:dyDescent="0.3">
      <c r="A155" s="64"/>
      <c r="B155" s="33" t="s">
        <v>13</v>
      </c>
      <c r="C155" s="10" t="s">
        <v>1</v>
      </c>
      <c r="D155" s="15">
        <v>90.8</v>
      </c>
      <c r="E155" s="14">
        <v>98.4</v>
      </c>
      <c r="F155" s="161">
        <f t="shared" si="27"/>
        <v>92.276422764227632</v>
      </c>
      <c r="G155" s="14">
        <v>92.9</v>
      </c>
      <c r="H155" s="14">
        <v>94.3</v>
      </c>
      <c r="I155" s="14">
        <v>95.6</v>
      </c>
      <c r="J155" s="14">
        <v>96.6</v>
      </c>
      <c r="K155" s="14">
        <v>98.4</v>
      </c>
      <c r="L155" s="95"/>
    </row>
    <row r="156" spans="1:12" ht="18.75" customHeight="1" x14ac:dyDescent="0.3">
      <c r="A156" s="248" t="s">
        <v>84</v>
      </c>
      <c r="B156" s="246"/>
      <c r="C156" s="246"/>
      <c r="D156" s="246"/>
      <c r="E156" s="246"/>
      <c r="F156" s="246"/>
      <c r="G156" s="246"/>
      <c r="H156" s="246"/>
      <c r="I156" s="246"/>
      <c r="J156" s="246"/>
      <c r="K156" s="246"/>
      <c r="L156" s="247"/>
    </row>
    <row r="157" spans="1:12" x14ac:dyDescent="0.3">
      <c r="A157" s="97"/>
      <c r="B157" s="94" t="s">
        <v>12</v>
      </c>
      <c r="C157" s="7" t="s">
        <v>1</v>
      </c>
      <c r="D157" s="17">
        <v>93.6</v>
      </c>
      <c r="E157" s="57">
        <v>100</v>
      </c>
      <c r="F157" s="67">
        <f t="shared" ref="F157:F166" si="28">D157/E157*100</f>
        <v>93.6</v>
      </c>
      <c r="G157" s="57">
        <v>94.9</v>
      </c>
      <c r="H157" s="57">
        <v>96</v>
      </c>
      <c r="I157" s="57">
        <v>97</v>
      </c>
      <c r="J157" s="57">
        <v>100</v>
      </c>
      <c r="K157" s="57">
        <v>100</v>
      </c>
      <c r="L157" s="115"/>
    </row>
    <row r="158" spans="1:12" x14ac:dyDescent="0.3">
      <c r="A158" s="64"/>
      <c r="B158" s="33" t="s">
        <v>13</v>
      </c>
      <c r="C158" s="10" t="s">
        <v>1</v>
      </c>
      <c r="D158" s="65">
        <v>100</v>
      </c>
      <c r="E158" s="65">
        <v>100</v>
      </c>
      <c r="F158" s="158">
        <f t="shared" si="28"/>
        <v>100</v>
      </c>
      <c r="G158" s="65">
        <v>100</v>
      </c>
      <c r="H158" s="65">
        <v>100</v>
      </c>
      <c r="I158" s="65">
        <v>100</v>
      </c>
      <c r="J158" s="65">
        <v>100</v>
      </c>
      <c r="K158" s="65">
        <v>100</v>
      </c>
      <c r="L158" s="6"/>
    </row>
    <row r="159" spans="1:12" x14ac:dyDescent="0.3">
      <c r="A159" s="251" t="s">
        <v>83</v>
      </c>
      <c r="B159" s="252"/>
      <c r="C159" s="252"/>
      <c r="D159" s="252"/>
      <c r="E159" s="252"/>
      <c r="F159" s="252"/>
      <c r="G159" s="252"/>
      <c r="H159" s="252"/>
      <c r="I159" s="252"/>
      <c r="J159" s="252"/>
      <c r="K159" s="252"/>
      <c r="L159" s="253"/>
    </row>
    <row r="160" spans="1:12" x14ac:dyDescent="0.3">
      <c r="A160" s="97"/>
      <c r="B160" s="94" t="s">
        <v>12</v>
      </c>
      <c r="C160" s="7" t="s">
        <v>1</v>
      </c>
      <c r="D160" s="17">
        <v>83</v>
      </c>
      <c r="E160" s="25">
        <v>53</v>
      </c>
      <c r="F160" s="24">
        <f t="shared" ref="F160:F161" si="29">E160/D160*100</f>
        <v>63.855421686746979</v>
      </c>
      <c r="G160" s="25">
        <v>73</v>
      </c>
      <c r="H160" s="25">
        <v>68</v>
      </c>
      <c r="I160" s="25">
        <v>63</v>
      </c>
      <c r="J160" s="25">
        <v>58</v>
      </c>
      <c r="K160" s="17">
        <v>53</v>
      </c>
      <c r="L160" s="136"/>
    </row>
    <row r="161" spans="1:12" x14ac:dyDescent="0.3">
      <c r="A161" s="64"/>
      <c r="B161" s="33" t="s">
        <v>13</v>
      </c>
      <c r="C161" s="10" t="s">
        <v>1</v>
      </c>
      <c r="D161" s="27">
        <v>84.1</v>
      </c>
      <c r="E161" s="27">
        <v>54.1</v>
      </c>
      <c r="F161" s="189">
        <f t="shared" si="29"/>
        <v>64.328180737217593</v>
      </c>
      <c r="G161" s="23">
        <v>74.099999999999994</v>
      </c>
      <c r="H161" s="23">
        <v>69.099999999999994</v>
      </c>
      <c r="I161" s="23">
        <v>64.099999999999994</v>
      </c>
      <c r="J161" s="23">
        <v>59.1</v>
      </c>
      <c r="K161" s="27">
        <v>54.1</v>
      </c>
      <c r="L161" s="95"/>
    </row>
    <row r="162" spans="1:12" x14ac:dyDescent="0.3">
      <c r="A162" s="251" t="s">
        <v>85</v>
      </c>
      <c r="B162" s="252"/>
      <c r="C162" s="252"/>
      <c r="D162" s="252"/>
      <c r="E162" s="252"/>
      <c r="F162" s="252"/>
      <c r="G162" s="252"/>
      <c r="H162" s="252"/>
      <c r="I162" s="252"/>
      <c r="J162" s="252"/>
      <c r="K162" s="252"/>
      <c r="L162" s="253"/>
    </row>
    <row r="163" spans="1:12" x14ac:dyDescent="0.3">
      <c r="A163" s="97"/>
      <c r="B163" s="94" t="s">
        <v>12</v>
      </c>
      <c r="C163" s="145" t="s">
        <v>86</v>
      </c>
      <c r="D163" s="4">
        <v>970.2</v>
      </c>
      <c r="E163" s="68">
        <v>837.5</v>
      </c>
      <c r="F163" s="69">
        <f t="shared" si="28"/>
        <v>115.84477611940298</v>
      </c>
      <c r="G163" s="68">
        <v>797.5</v>
      </c>
      <c r="H163" s="68">
        <v>807.5</v>
      </c>
      <c r="I163" s="68">
        <v>817.5</v>
      </c>
      <c r="J163" s="68">
        <v>827.5</v>
      </c>
      <c r="K163" s="70">
        <v>837.5</v>
      </c>
      <c r="L163" s="131"/>
    </row>
    <row r="164" spans="1:12" ht="19.5" customHeight="1" x14ac:dyDescent="0.3">
      <c r="A164" s="64"/>
      <c r="B164" s="33" t="s">
        <v>13</v>
      </c>
      <c r="C164" s="59" t="s">
        <v>86</v>
      </c>
      <c r="D164" s="85">
        <v>18.600000000000001</v>
      </c>
      <c r="E164" s="27">
        <v>15</v>
      </c>
      <c r="F164" s="152">
        <f t="shared" si="28"/>
        <v>124</v>
      </c>
      <c r="G164" s="27">
        <v>13</v>
      </c>
      <c r="H164" s="27">
        <v>13</v>
      </c>
      <c r="I164" s="27">
        <v>14</v>
      </c>
      <c r="J164" s="27">
        <v>14.5</v>
      </c>
      <c r="K164" s="27">
        <v>15</v>
      </c>
      <c r="L164" s="95"/>
    </row>
    <row r="165" spans="1:12" x14ac:dyDescent="0.3">
      <c r="A165" s="242" t="s">
        <v>87</v>
      </c>
      <c r="B165" s="252"/>
      <c r="C165" s="252"/>
      <c r="D165" s="252"/>
      <c r="E165" s="252"/>
      <c r="F165" s="252"/>
      <c r="G165" s="252"/>
      <c r="H165" s="252"/>
      <c r="I165" s="252"/>
      <c r="J165" s="252"/>
      <c r="K165" s="252"/>
      <c r="L165" s="253"/>
    </row>
    <row r="166" spans="1:12" x14ac:dyDescent="0.3">
      <c r="A166" s="97"/>
      <c r="B166" s="94" t="s">
        <v>12</v>
      </c>
      <c r="C166" s="18" t="s">
        <v>1</v>
      </c>
      <c r="D166" s="71">
        <v>42</v>
      </c>
      <c r="E166" s="71">
        <v>30</v>
      </c>
      <c r="F166" s="71">
        <f t="shared" si="28"/>
        <v>140</v>
      </c>
      <c r="G166" s="71">
        <v>38</v>
      </c>
      <c r="H166" s="71">
        <v>36</v>
      </c>
      <c r="I166" s="71">
        <v>34</v>
      </c>
      <c r="J166" s="71">
        <v>32</v>
      </c>
      <c r="K166" s="71">
        <v>30</v>
      </c>
      <c r="L166" s="137"/>
    </row>
    <row r="167" spans="1:12" x14ac:dyDescent="0.3">
      <c r="A167" s="64"/>
      <c r="B167" s="33" t="s">
        <v>13</v>
      </c>
      <c r="C167" s="10" t="s">
        <v>1</v>
      </c>
      <c r="D167" s="119"/>
      <c r="E167" s="120">
        <v>21</v>
      </c>
      <c r="F167" s="191">
        <v>21</v>
      </c>
      <c r="G167" s="120">
        <v>9</v>
      </c>
      <c r="H167" s="120">
        <v>12</v>
      </c>
      <c r="I167" s="120">
        <v>15</v>
      </c>
      <c r="J167" s="120">
        <v>18</v>
      </c>
      <c r="K167" s="120">
        <v>21</v>
      </c>
      <c r="L167" s="95"/>
    </row>
    <row r="168" spans="1:12" x14ac:dyDescent="0.3">
      <c r="A168" s="251" t="s">
        <v>88</v>
      </c>
      <c r="B168" s="252"/>
      <c r="C168" s="252"/>
      <c r="D168" s="252"/>
      <c r="E168" s="252"/>
      <c r="F168" s="252"/>
      <c r="G168" s="252"/>
      <c r="H168" s="252"/>
      <c r="I168" s="252"/>
      <c r="J168" s="252"/>
      <c r="K168" s="252"/>
      <c r="L168" s="253"/>
    </row>
    <row r="169" spans="1:12" x14ac:dyDescent="0.3">
      <c r="A169" s="97"/>
      <c r="B169" s="94" t="s">
        <v>12</v>
      </c>
      <c r="C169" s="51" t="s">
        <v>153</v>
      </c>
      <c r="D169" s="72">
        <v>157</v>
      </c>
      <c r="E169" s="72">
        <v>284</v>
      </c>
      <c r="F169" s="71">
        <f t="shared" ref="F169" si="30">D169/E169*100</f>
        <v>55.281690140845072</v>
      </c>
      <c r="G169" s="72">
        <v>169</v>
      </c>
      <c r="H169" s="72">
        <v>196</v>
      </c>
      <c r="I169" s="72">
        <v>240</v>
      </c>
      <c r="J169" s="72">
        <v>284</v>
      </c>
      <c r="K169" s="72">
        <v>284</v>
      </c>
      <c r="L169" s="137"/>
    </row>
    <row r="170" spans="1:12" x14ac:dyDescent="0.3">
      <c r="A170" s="64"/>
      <c r="B170" s="33" t="s">
        <v>13</v>
      </c>
      <c r="C170" s="144" t="s">
        <v>153</v>
      </c>
      <c r="D170" s="121">
        <v>3</v>
      </c>
      <c r="E170" s="122">
        <v>18</v>
      </c>
      <c r="F170" s="192">
        <f t="shared" ref="F170" si="31">D170/E170*100</f>
        <v>16.666666666666664</v>
      </c>
      <c r="G170" s="122">
        <v>3</v>
      </c>
      <c r="H170" s="122">
        <v>4</v>
      </c>
      <c r="I170" s="122">
        <v>12</v>
      </c>
      <c r="J170" s="122">
        <v>18</v>
      </c>
      <c r="K170" s="122">
        <v>18</v>
      </c>
      <c r="L170" s="95"/>
    </row>
    <row r="171" spans="1:12" x14ac:dyDescent="0.3">
      <c r="A171" s="251" t="s">
        <v>89</v>
      </c>
      <c r="B171" s="252"/>
      <c r="C171" s="252"/>
      <c r="D171" s="252"/>
      <c r="E171" s="252"/>
      <c r="F171" s="252"/>
      <c r="G171" s="252"/>
      <c r="H171" s="252"/>
      <c r="I171" s="252"/>
      <c r="J171" s="252"/>
      <c r="K171" s="252"/>
      <c r="L171" s="253"/>
    </row>
    <row r="172" spans="1:12" x14ac:dyDescent="0.3">
      <c r="A172" s="97"/>
      <c r="B172" s="94" t="s">
        <v>12</v>
      </c>
      <c r="C172" s="18" t="s">
        <v>153</v>
      </c>
      <c r="D172" s="72"/>
      <c r="E172" s="72">
        <v>1</v>
      </c>
      <c r="F172" s="71">
        <f t="shared" ref="F172:F173" si="32">D172/E172*100</f>
        <v>0</v>
      </c>
      <c r="G172" s="72">
        <v>1</v>
      </c>
      <c r="H172" s="72">
        <v>1</v>
      </c>
      <c r="I172" s="72"/>
      <c r="J172" s="72"/>
      <c r="K172" s="72"/>
      <c r="L172" s="137"/>
    </row>
    <row r="173" spans="1:12" x14ac:dyDescent="0.3">
      <c r="A173" s="64"/>
      <c r="B173" s="33" t="s">
        <v>15</v>
      </c>
      <c r="C173" s="144" t="s">
        <v>153</v>
      </c>
      <c r="D173" s="121"/>
      <c r="E173" s="122">
        <v>1</v>
      </c>
      <c r="F173" s="191">
        <f t="shared" si="32"/>
        <v>0</v>
      </c>
      <c r="G173" s="122">
        <v>1</v>
      </c>
      <c r="H173" s="122">
        <v>1</v>
      </c>
      <c r="I173" s="122"/>
      <c r="J173" s="122"/>
      <c r="K173" s="122"/>
      <c r="L173" s="95"/>
    </row>
    <row r="174" spans="1:12" x14ac:dyDescent="0.3">
      <c r="A174" s="251" t="s">
        <v>90</v>
      </c>
      <c r="B174" s="243"/>
      <c r="C174" s="243"/>
      <c r="D174" s="243"/>
      <c r="E174" s="243"/>
      <c r="F174" s="243"/>
      <c r="G174" s="243"/>
      <c r="H174" s="243"/>
      <c r="I174" s="243"/>
      <c r="J174" s="243"/>
      <c r="K174" s="243"/>
      <c r="L174" s="244"/>
    </row>
    <row r="175" spans="1:12" x14ac:dyDescent="0.3">
      <c r="A175" s="117"/>
      <c r="B175" s="94" t="s">
        <v>12</v>
      </c>
      <c r="C175" s="5" t="s">
        <v>1</v>
      </c>
      <c r="D175" s="13">
        <v>83.5</v>
      </c>
      <c r="E175" s="5">
        <v>100</v>
      </c>
      <c r="F175" s="11">
        <f t="shared" ref="F175:F185" si="33">D175/E175*100</f>
        <v>83.5</v>
      </c>
      <c r="G175" s="5">
        <v>87.2</v>
      </c>
      <c r="H175" s="5">
        <v>91.4</v>
      </c>
      <c r="I175" s="5">
        <v>95.7</v>
      </c>
      <c r="J175" s="5">
        <v>100</v>
      </c>
      <c r="K175" s="13">
        <v>100</v>
      </c>
      <c r="L175" s="93"/>
    </row>
    <row r="176" spans="1:12" x14ac:dyDescent="0.3">
      <c r="A176" s="123"/>
      <c r="B176" s="33" t="s">
        <v>13</v>
      </c>
      <c r="C176" s="10" t="s">
        <v>1</v>
      </c>
      <c r="D176" s="14">
        <v>100</v>
      </c>
      <c r="E176" s="15">
        <v>100</v>
      </c>
      <c r="F176" s="162">
        <f t="shared" si="33"/>
        <v>100</v>
      </c>
      <c r="G176" s="15">
        <v>100</v>
      </c>
      <c r="H176" s="15">
        <v>100</v>
      </c>
      <c r="I176" s="15">
        <v>100</v>
      </c>
      <c r="J176" s="15">
        <v>100</v>
      </c>
      <c r="K176" s="15">
        <v>100</v>
      </c>
      <c r="L176" s="113"/>
    </row>
    <row r="177" spans="1:12" ht="19.5" customHeight="1" x14ac:dyDescent="0.3">
      <c r="A177" s="245" t="s">
        <v>163</v>
      </c>
      <c r="B177" s="246"/>
      <c r="C177" s="246"/>
      <c r="D177" s="246"/>
      <c r="E177" s="246"/>
      <c r="F177" s="246"/>
      <c r="G177" s="246"/>
      <c r="H177" s="246"/>
      <c r="I177" s="246"/>
      <c r="J177" s="246"/>
      <c r="K177" s="246"/>
      <c r="L177" s="247"/>
    </row>
    <row r="178" spans="1:12" x14ac:dyDescent="0.3">
      <c r="A178" s="97"/>
      <c r="B178" s="94" t="s">
        <v>12</v>
      </c>
      <c r="C178" s="18" t="s">
        <v>1</v>
      </c>
      <c r="D178" s="17">
        <v>28</v>
      </c>
      <c r="E178" s="69">
        <v>36</v>
      </c>
      <c r="F178" s="12">
        <f t="shared" si="33"/>
        <v>77.777777777777786</v>
      </c>
      <c r="G178" s="69">
        <v>35</v>
      </c>
      <c r="H178" s="69">
        <v>35</v>
      </c>
      <c r="I178" s="69">
        <v>35</v>
      </c>
      <c r="J178" s="69">
        <v>35</v>
      </c>
      <c r="K178" s="12">
        <v>36</v>
      </c>
      <c r="L178" s="135"/>
    </row>
    <row r="179" spans="1:12" x14ac:dyDescent="0.3">
      <c r="A179" s="64"/>
      <c r="B179" s="33" t="s">
        <v>13</v>
      </c>
      <c r="C179" s="10" t="s">
        <v>1</v>
      </c>
      <c r="D179" s="174">
        <v>14.9</v>
      </c>
      <c r="E179" s="174">
        <v>16.8</v>
      </c>
      <c r="F179" s="158">
        <f t="shared" si="33"/>
        <v>88.69047619047619</v>
      </c>
      <c r="G179" s="174">
        <v>16.8</v>
      </c>
      <c r="H179" s="174">
        <v>16.8</v>
      </c>
      <c r="I179" s="174">
        <v>16.8</v>
      </c>
      <c r="J179" s="174">
        <v>16.8</v>
      </c>
      <c r="K179" s="174">
        <v>16.8</v>
      </c>
      <c r="L179" s="95"/>
    </row>
    <row r="180" spans="1:12" x14ac:dyDescent="0.3">
      <c r="A180" s="251" t="s">
        <v>91</v>
      </c>
      <c r="B180" s="243"/>
      <c r="C180" s="243"/>
      <c r="D180" s="243"/>
      <c r="E180" s="243"/>
      <c r="F180" s="243"/>
      <c r="G180" s="243"/>
      <c r="H180" s="243"/>
      <c r="I180" s="243"/>
      <c r="J180" s="243"/>
      <c r="K180" s="243"/>
      <c r="L180" s="244"/>
    </row>
    <row r="181" spans="1:12" x14ac:dyDescent="0.3">
      <c r="A181" s="97"/>
      <c r="B181" s="94" t="s">
        <v>12</v>
      </c>
      <c r="C181" s="21" t="s">
        <v>1</v>
      </c>
      <c r="D181" s="74">
        <v>30.6</v>
      </c>
      <c r="E181" s="76">
        <v>82.9</v>
      </c>
      <c r="F181" s="75">
        <f t="shared" si="33"/>
        <v>36.911942098914352</v>
      </c>
      <c r="G181" s="124">
        <v>61</v>
      </c>
      <c r="H181" s="76">
        <v>79.099999999999994</v>
      </c>
      <c r="I181" s="76">
        <v>84.9</v>
      </c>
      <c r="J181" s="76">
        <v>84.9</v>
      </c>
      <c r="K181" s="125">
        <v>82.9</v>
      </c>
      <c r="L181" s="131"/>
    </row>
    <row r="182" spans="1:12" x14ac:dyDescent="0.3">
      <c r="A182" s="64"/>
      <c r="B182" s="176" t="s">
        <v>13</v>
      </c>
      <c r="C182" s="177" t="s">
        <v>1</v>
      </c>
      <c r="D182" s="177">
        <v>16.600000000000001</v>
      </c>
      <c r="E182" s="177">
        <v>50</v>
      </c>
      <c r="F182" s="106">
        <f t="shared" ref="F182" si="34">D182/E182*100</f>
        <v>33.200000000000003</v>
      </c>
      <c r="G182" s="177">
        <v>16.600000000000001</v>
      </c>
      <c r="H182" s="177">
        <v>16.600000000000001</v>
      </c>
      <c r="I182" s="177">
        <v>50</v>
      </c>
      <c r="J182" s="177">
        <v>50</v>
      </c>
      <c r="K182" s="177">
        <v>50</v>
      </c>
      <c r="L182" s="95"/>
    </row>
    <row r="183" spans="1:12" ht="18.75" customHeight="1" x14ac:dyDescent="0.3">
      <c r="A183" s="248" t="s">
        <v>92</v>
      </c>
      <c r="B183" s="246"/>
      <c r="C183" s="246"/>
      <c r="D183" s="246"/>
      <c r="E183" s="246"/>
      <c r="F183" s="246"/>
      <c r="G183" s="246"/>
      <c r="H183" s="246"/>
      <c r="I183" s="246"/>
      <c r="J183" s="246"/>
      <c r="K183" s="246"/>
      <c r="L183" s="247"/>
    </row>
    <row r="184" spans="1:12" x14ac:dyDescent="0.3">
      <c r="A184" s="97"/>
      <c r="B184" s="94" t="s">
        <v>12</v>
      </c>
      <c r="C184" s="18" t="s">
        <v>1</v>
      </c>
      <c r="D184" s="20">
        <v>93.8</v>
      </c>
      <c r="E184" s="25">
        <v>100</v>
      </c>
      <c r="F184" s="25">
        <f t="shared" si="33"/>
        <v>93.8</v>
      </c>
      <c r="G184" s="25">
        <v>96</v>
      </c>
      <c r="H184" s="25">
        <v>97.3</v>
      </c>
      <c r="I184" s="25">
        <v>98.7</v>
      </c>
      <c r="J184" s="25">
        <v>100</v>
      </c>
      <c r="K184" s="25">
        <v>100</v>
      </c>
      <c r="L184" s="135"/>
    </row>
    <row r="185" spans="1:12" x14ac:dyDescent="0.3">
      <c r="A185" s="64"/>
      <c r="B185" s="33" t="s">
        <v>13</v>
      </c>
      <c r="C185" s="10" t="s">
        <v>1</v>
      </c>
      <c r="D185" s="172">
        <v>100</v>
      </c>
      <c r="E185" s="174">
        <v>100</v>
      </c>
      <c r="F185" s="157">
        <f t="shared" si="33"/>
        <v>100</v>
      </c>
      <c r="G185" s="174">
        <v>100</v>
      </c>
      <c r="H185" s="174">
        <v>100</v>
      </c>
      <c r="I185" s="174">
        <v>100</v>
      </c>
      <c r="J185" s="174">
        <v>100</v>
      </c>
      <c r="K185" s="174">
        <v>100</v>
      </c>
      <c r="L185" s="95"/>
    </row>
    <row r="186" spans="1:12" ht="22.5" customHeight="1" x14ac:dyDescent="0.3">
      <c r="A186" s="238" t="s">
        <v>93</v>
      </c>
      <c r="B186" s="266"/>
      <c r="C186" s="266"/>
      <c r="D186" s="266"/>
      <c r="E186" s="266"/>
      <c r="F186" s="266"/>
      <c r="G186" s="266"/>
      <c r="H186" s="266"/>
      <c r="I186" s="266"/>
      <c r="J186" s="266"/>
      <c r="K186" s="266"/>
      <c r="L186" s="266"/>
    </row>
    <row r="187" spans="1:12" ht="19.5" customHeight="1" x14ac:dyDescent="0.3">
      <c r="A187" s="229" t="s">
        <v>139</v>
      </c>
      <c r="B187" s="267"/>
      <c r="C187" s="267"/>
      <c r="D187" s="267"/>
      <c r="E187" s="267"/>
      <c r="F187" s="267"/>
      <c r="G187" s="267"/>
      <c r="H187" s="267"/>
      <c r="I187" s="267"/>
      <c r="J187" s="267"/>
      <c r="K187" s="267"/>
      <c r="L187" s="268"/>
    </row>
    <row r="188" spans="1:12" x14ac:dyDescent="0.3">
      <c r="A188" s="97"/>
      <c r="B188" s="94" t="s">
        <v>12</v>
      </c>
      <c r="C188" s="18" t="s">
        <v>1</v>
      </c>
      <c r="D188" s="20">
        <v>84.2</v>
      </c>
      <c r="E188" s="126">
        <v>93</v>
      </c>
      <c r="F188" s="25">
        <f t="shared" ref="F188:F240" si="35">D188/E188*100</f>
        <v>90.537634408602159</v>
      </c>
      <c r="G188" s="25">
        <v>86</v>
      </c>
      <c r="H188" s="25">
        <v>87</v>
      </c>
      <c r="I188" s="25">
        <v>89</v>
      </c>
      <c r="J188" s="25">
        <v>92</v>
      </c>
      <c r="K188" s="126">
        <v>93</v>
      </c>
      <c r="L188" s="135"/>
    </row>
    <row r="189" spans="1:12" x14ac:dyDescent="0.3">
      <c r="A189" s="64"/>
      <c r="B189" s="33" t="s">
        <v>13</v>
      </c>
      <c r="C189" s="79" t="s">
        <v>1</v>
      </c>
      <c r="D189" s="193">
        <v>21.4</v>
      </c>
      <c r="E189" s="194">
        <v>57.7</v>
      </c>
      <c r="F189" s="190">
        <f t="shared" si="35"/>
        <v>37.088388214904676</v>
      </c>
      <c r="G189" s="110">
        <v>28.1</v>
      </c>
      <c r="H189" s="110">
        <v>28.1</v>
      </c>
      <c r="I189" s="110">
        <v>35.799999999999997</v>
      </c>
      <c r="J189" s="110">
        <v>47.1</v>
      </c>
      <c r="K189" s="110">
        <v>57.7</v>
      </c>
      <c r="L189" s="95"/>
    </row>
    <row r="190" spans="1:12" ht="24" customHeight="1" x14ac:dyDescent="0.3">
      <c r="A190" s="235" t="s">
        <v>94</v>
      </c>
      <c r="B190" s="217"/>
      <c r="C190" s="217"/>
      <c r="D190" s="217"/>
      <c r="E190" s="217"/>
      <c r="F190" s="217"/>
      <c r="G190" s="217"/>
      <c r="H190" s="217"/>
      <c r="I190" s="217"/>
      <c r="J190" s="217"/>
      <c r="K190" s="217"/>
      <c r="L190" s="217"/>
    </row>
    <row r="191" spans="1:12" ht="25.5" customHeight="1" x14ac:dyDescent="0.3">
      <c r="A191" s="227" t="s">
        <v>95</v>
      </c>
      <c r="B191" s="218"/>
      <c r="C191" s="218"/>
      <c r="D191" s="218"/>
      <c r="E191" s="218"/>
      <c r="F191" s="218"/>
      <c r="G191" s="218"/>
      <c r="H191" s="218"/>
      <c r="I191" s="218"/>
      <c r="J191" s="218"/>
      <c r="K191" s="218"/>
      <c r="L191" s="218"/>
    </row>
    <row r="192" spans="1:12" ht="55.5" customHeight="1" x14ac:dyDescent="0.3">
      <c r="A192" s="52"/>
      <c r="B192" s="94" t="s">
        <v>12</v>
      </c>
      <c r="C192" s="4" t="s">
        <v>1</v>
      </c>
      <c r="D192" s="4">
        <v>4.8</v>
      </c>
      <c r="E192" s="4">
        <v>5.2</v>
      </c>
      <c r="F192" s="17">
        <f>D192/E192*100</f>
        <v>92.307692307692307</v>
      </c>
      <c r="G192" s="4">
        <v>4.5</v>
      </c>
      <c r="H192" s="4">
        <v>5</v>
      </c>
      <c r="I192" s="4">
        <v>5.2</v>
      </c>
      <c r="J192" s="4">
        <v>5.0999999999999996</v>
      </c>
      <c r="K192" s="4">
        <v>5.2</v>
      </c>
      <c r="L192" s="129" t="s">
        <v>158</v>
      </c>
    </row>
    <row r="193" spans="1:12" ht="25.5" customHeight="1" x14ac:dyDescent="0.3">
      <c r="A193" s="227" t="s">
        <v>96</v>
      </c>
      <c r="B193" s="218"/>
      <c r="C193" s="218"/>
      <c r="D193" s="218"/>
      <c r="E193" s="218"/>
      <c r="F193" s="218"/>
      <c r="G193" s="218"/>
      <c r="H193" s="218"/>
      <c r="I193" s="218"/>
      <c r="J193" s="218"/>
      <c r="K193" s="218"/>
      <c r="L193" s="218"/>
    </row>
    <row r="194" spans="1:12" ht="55.5" customHeight="1" x14ac:dyDescent="0.3">
      <c r="A194" s="52"/>
      <c r="B194" s="94" t="s">
        <v>12</v>
      </c>
      <c r="C194" s="4" t="s">
        <v>1</v>
      </c>
      <c r="D194" s="4">
        <v>96.5</v>
      </c>
      <c r="E194" s="4">
        <v>121.9</v>
      </c>
      <c r="F194" s="17">
        <f>D194/E194*100</f>
        <v>79.163248564397051</v>
      </c>
      <c r="G194" s="4">
        <v>110.1</v>
      </c>
      <c r="H194" s="4">
        <v>113.7</v>
      </c>
      <c r="I194" s="4">
        <v>117.7</v>
      </c>
      <c r="J194" s="4">
        <v>121.5</v>
      </c>
      <c r="K194" s="4">
        <v>121.9</v>
      </c>
      <c r="L194" s="129" t="s">
        <v>159</v>
      </c>
    </row>
    <row r="195" spans="1:12" ht="25.5" customHeight="1" x14ac:dyDescent="0.3">
      <c r="A195" s="227" t="s">
        <v>97</v>
      </c>
      <c r="B195" s="227"/>
      <c r="C195" s="227"/>
      <c r="D195" s="227"/>
      <c r="E195" s="227"/>
      <c r="F195" s="227"/>
      <c r="G195" s="227"/>
      <c r="H195" s="227"/>
      <c r="I195" s="227"/>
      <c r="J195" s="227"/>
      <c r="K195" s="227"/>
      <c r="L195" s="227"/>
    </row>
    <row r="196" spans="1:12" ht="55.5" customHeight="1" x14ac:dyDescent="0.3">
      <c r="A196" s="52"/>
      <c r="B196" s="94" t="s">
        <v>12</v>
      </c>
      <c r="C196" s="84" t="s">
        <v>154</v>
      </c>
      <c r="D196" s="4">
        <v>739.3</v>
      </c>
      <c r="E196" s="4">
        <v>838.1</v>
      </c>
      <c r="F196" s="17">
        <f>D196/E196*100</f>
        <v>88.211430616871496</v>
      </c>
      <c r="G196" s="4">
        <v>729.8</v>
      </c>
      <c r="H196" s="4">
        <v>739.7</v>
      </c>
      <c r="I196" s="4">
        <v>776.1</v>
      </c>
      <c r="J196" s="4">
        <v>808.4</v>
      </c>
      <c r="K196" s="4">
        <v>863.9</v>
      </c>
      <c r="L196" s="129" t="s">
        <v>159</v>
      </c>
    </row>
    <row r="197" spans="1:12" ht="24" customHeight="1" x14ac:dyDescent="0.3">
      <c r="A197" s="217" t="s">
        <v>98</v>
      </c>
      <c r="B197" s="217"/>
      <c r="C197" s="217"/>
      <c r="D197" s="217"/>
      <c r="E197" s="217"/>
      <c r="F197" s="217"/>
      <c r="G197" s="217"/>
      <c r="H197" s="217"/>
      <c r="I197" s="217"/>
      <c r="J197" s="217"/>
      <c r="K197" s="217"/>
      <c r="L197" s="217"/>
    </row>
    <row r="198" spans="1:12" ht="25.5" customHeight="1" x14ac:dyDescent="0.3">
      <c r="A198" s="218" t="s">
        <v>99</v>
      </c>
      <c r="B198" s="218"/>
      <c r="C198" s="218"/>
      <c r="D198" s="218"/>
      <c r="E198" s="218"/>
      <c r="F198" s="218"/>
      <c r="G198" s="218"/>
      <c r="H198" s="218"/>
      <c r="I198" s="218"/>
      <c r="J198" s="218"/>
      <c r="K198" s="218"/>
      <c r="L198" s="218"/>
    </row>
    <row r="199" spans="1:12" ht="25.5" customHeight="1" x14ac:dyDescent="0.3">
      <c r="A199" s="219" t="s">
        <v>140</v>
      </c>
      <c r="B199" s="220"/>
      <c r="C199" s="220"/>
      <c r="D199" s="220"/>
      <c r="E199" s="220"/>
      <c r="F199" s="220"/>
      <c r="G199" s="220"/>
      <c r="H199" s="220"/>
      <c r="I199" s="220"/>
      <c r="J199" s="220"/>
      <c r="K199" s="220"/>
      <c r="L199" s="220"/>
    </row>
    <row r="200" spans="1:12" ht="55.5" customHeight="1" x14ac:dyDescent="0.3">
      <c r="A200" s="52"/>
      <c r="B200" s="94" t="s">
        <v>12</v>
      </c>
      <c r="C200" s="4" t="s">
        <v>1</v>
      </c>
      <c r="D200" s="4">
        <v>0.06</v>
      </c>
      <c r="E200" s="4">
        <v>0.104</v>
      </c>
      <c r="F200" s="17">
        <f>D200/E200*100</f>
        <v>57.692307692307701</v>
      </c>
      <c r="G200" s="4">
        <v>6.7000000000000004E-2</v>
      </c>
      <c r="H200" s="4">
        <v>7.5999999999999998E-2</v>
      </c>
      <c r="I200" s="4">
        <v>8.4000000000000005E-2</v>
      </c>
      <c r="J200" s="4">
        <v>9.2999999999999999E-2</v>
      </c>
      <c r="K200" s="4">
        <v>0.104</v>
      </c>
      <c r="L200" s="129" t="s">
        <v>158</v>
      </c>
    </row>
    <row r="201" spans="1:12" x14ac:dyDescent="0.3">
      <c r="A201" s="227" t="s">
        <v>100</v>
      </c>
      <c r="B201" s="228"/>
      <c r="C201" s="228"/>
      <c r="D201" s="228"/>
      <c r="E201" s="228"/>
      <c r="F201" s="228"/>
      <c r="G201" s="228"/>
      <c r="H201" s="228"/>
      <c r="I201" s="228"/>
      <c r="J201" s="228"/>
      <c r="K201" s="228"/>
      <c r="L201" s="228"/>
    </row>
    <row r="202" spans="1:12" ht="18.75" customHeight="1" x14ac:dyDescent="0.3">
      <c r="A202" s="229" t="s">
        <v>101</v>
      </c>
      <c r="B202" s="230"/>
      <c r="C202" s="230"/>
      <c r="D202" s="230"/>
      <c r="E202" s="230"/>
      <c r="F202" s="230"/>
      <c r="G202" s="230"/>
      <c r="H202" s="230"/>
      <c r="I202" s="230"/>
      <c r="J202" s="230"/>
      <c r="K202" s="230"/>
      <c r="L202" s="231"/>
    </row>
    <row r="203" spans="1:12" x14ac:dyDescent="0.3">
      <c r="A203" s="97"/>
      <c r="B203" s="94" t="s">
        <v>12</v>
      </c>
      <c r="C203" s="128" t="s">
        <v>155</v>
      </c>
      <c r="D203" s="4">
        <v>0.5</v>
      </c>
      <c r="E203" s="5">
        <v>0.82</v>
      </c>
      <c r="F203" s="17">
        <f t="shared" ref="F203:F204" si="36">D203/E203*100</f>
        <v>60.975609756097562</v>
      </c>
      <c r="G203" s="5">
        <v>0.69</v>
      </c>
      <c r="H203" s="5">
        <v>0.73</v>
      </c>
      <c r="I203" s="5">
        <v>0.76</v>
      </c>
      <c r="J203" s="5">
        <v>0.79</v>
      </c>
      <c r="K203" s="5">
        <v>0.82</v>
      </c>
      <c r="L203" s="103"/>
    </row>
    <row r="204" spans="1:12" x14ac:dyDescent="0.3">
      <c r="A204" s="64"/>
      <c r="B204" s="176" t="s">
        <v>13</v>
      </c>
      <c r="C204" s="59" t="s">
        <v>155</v>
      </c>
      <c r="D204" s="141">
        <v>0.14254500000000001</v>
      </c>
      <c r="E204" s="141">
        <v>0.22031500000000001</v>
      </c>
      <c r="F204" s="105">
        <f t="shared" si="36"/>
        <v>64.700542405192564</v>
      </c>
      <c r="G204" s="142">
        <v>0.195545</v>
      </c>
      <c r="H204" s="142">
        <v>0.202545</v>
      </c>
      <c r="I204" s="142">
        <v>0.20854500000000001</v>
      </c>
      <c r="J204" s="142">
        <v>0.21454500000000001</v>
      </c>
      <c r="K204" s="141">
        <v>0.22031500000000001</v>
      </c>
      <c r="L204" s="95"/>
    </row>
    <row r="205" spans="1:12" x14ac:dyDescent="0.3">
      <c r="A205" s="232" t="s">
        <v>102</v>
      </c>
      <c r="B205" s="228"/>
      <c r="C205" s="228"/>
      <c r="D205" s="228"/>
      <c r="E205" s="228"/>
      <c r="F205" s="228"/>
      <c r="G205" s="228"/>
      <c r="H205" s="228"/>
      <c r="I205" s="228"/>
      <c r="J205" s="228"/>
      <c r="K205" s="228"/>
      <c r="L205" s="228"/>
    </row>
    <row r="206" spans="1:12" ht="18.75" customHeight="1" x14ac:dyDescent="0.3">
      <c r="A206" s="229" t="s">
        <v>103</v>
      </c>
      <c r="B206" s="230"/>
      <c r="C206" s="230"/>
      <c r="D206" s="230"/>
      <c r="E206" s="230"/>
      <c r="F206" s="230"/>
      <c r="G206" s="230"/>
      <c r="H206" s="230"/>
      <c r="I206" s="230"/>
      <c r="J206" s="230"/>
      <c r="K206" s="230"/>
      <c r="L206" s="231"/>
    </row>
    <row r="207" spans="1:12" x14ac:dyDescent="0.3">
      <c r="A207" s="97"/>
      <c r="B207" s="94" t="s">
        <v>12</v>
      </c>
      <c r="C207" s="128" t="s">
        <v>155</v>
      </c>
      <c r="D207" s="4">
        <v>8.9999999999999993E-3</v>
      </c>
      <c r="E207" s="5">
        <v>1.6E-2</v>
      </c>
      <c r="F207" s="17">
        <f t="shared" ref="F207:F208" si="37">D207/E207*100</f>
        <v>56.25</v>
      </c>
      <c r="G207" s="5">
        <v>0.01</v>
      </c>
      <c r="H207" s="5">
        <v>0.01</v>
      </c>
      <c r="I207" s="5">
        <v>1.2E-2</v>
      </c>
      <c r="J207" s="5">
        <v>1.4E-2</v>
      </c>
      <c r="K207" s="5">
        <v>1.6E-2</v>
      </c>
      <c r="L207" s="103"/>
    </row>
    <row r="208" spans="1:12" x14ac:dyDescent="0.3">
      <c r="A208" s="64"/>
      <c r="B208" s="176" t="s">
        <v>13</v>
      </c>
      <c r="C208" s="59" t="s">
        <v>155</v>
      </c>
      <c r="D208" s="141">
        <v>4.6099999999999998E-4</v>
      </c>
      <c r="E208" s="141">
        <v>1.1609999999999999E-3</v>
      </c>
      <c r="F208" s="105">
        <f t="shared" si="37"/>
        <v>39.707149009474591</v>
      </c>
      <c r="G208" s="142">
        <v>5.6099999999999998E-4</v>
      </c>
      <c r="H208" s="142">
        <v>5.6099999999999998E-4</v>
      </c>
      <c r="I208" s="142">
        <v>7.6099999999999996E-4</v>
      </c>
      <c r="J208" s="142">
        <v>9.6100000000000005E-4</v>
      </c>
      <c r="K208" s="141">
        <v>1.1609999999999999E-3</v>
      </c>
      <c r="L208" s="95"/>
    </row>
    <row r="209" spans="1:12" ht="22.5" customHeight="1" x14ac:dyDescent="0.3">
      <c r="A209" s="221" t="s">
        <v>104</v>
      </c>
      <c r="B209" s="222"/>
      <c r="C209" s="222"/>
      <c r="D209" s="222"/>
      <c r="E209" s="222"/>
      <c r="F209" s="222"/>
      <c r="G209" s="222"/>
      <c r="H209" s="222"/>
      <c r="I209" s="222"/>
      <c r="J209" s="222"/>
      <c r="K209" s="222"/>
      <c r="L209" s="222"/>
    </row>
    <row r="210" spans="1:12" ht="22.5" customHeight="1" x14ac:dyDescent="0.3">
      <c r="A210" s="223" t="s">
        <v>105</v>
      </c>
      <c r="B210" s="223"/>
      <c r="C210" s="223"/>
      <c r="D210" s="223"/>
      <c r="E210" s="223"/>
      <c r="F210" s="223"/>
      <c r="G210" s="223"/>
      <c r="H210" s="223"/>
      <c r="I210" s="223"/>
      <c r="J210" s="223"/>
      <c r="K210" s="223"/>
      <c r="L210" s="223"/>
    </row>
    <row r="211" spans="1:12" ht="99" customHeight="1" x14ac:dyDescent="0.3">
      <c r="A211" s="131"/>
      <c r="B211" s="94" t="s">
        <v>12</v>
      </c>
      <c r="C211" s="4" t="s">
        <v>1</v>
      </c>
      <c r="D211" s="17">
        <v>51</v>
      </c>
      <c r="E211" s="17">
        <v>90</v>
      </c>
      <c r="F211" s="17">
        <f>D211/E211*100</f>
        <v>56.666666666666664</v>
      </c>
      <c r="G211" s="17">
        <v>89</v>
      </c>
      <c r="H211" s="17">
        <v>89</v>
      </c>
      <c r="I211" s="17">
        <v>89</v>
      </c>
      <c r="J211" s="17">
        <v>89</v>
      </c>
      <c r="K211" s="17">
        <v>90</v>
      </c>
      <c r="L211" s="148" t="s">
        <v>160</v>
      </c>
    </row>
    <row r="212" spans="1:12" ht="22.5" customHeight="1" x14ac:dyDescent="0.3">
      <c r="A212" s="224" t="s">
        <v>106</v>
      </c>
      <c r="B212" s="223"/>
      <c r="C212" s="223"/>
      <c r="D212" s="223"/>
      <c r="E212" s="223"/>
      <c r="F212" s="223"/>
      <c r="G212" s="223"/>
      <c r="H212" s="223"/>
      <c r="I212" s="223"/>
      <c r="J212" s="223"/>
      <c r="K212" s="223"/>
      <c r="L212" s="223"/>
    </row>
    <row r="213" spans="1:12" ht="80.25" customHeight="1" x14ac:dyDescent="0.3">
      <c r="A213" s="52"/>
      <c r="B213" s="94" t="s">
        <v>12</v>
      </c>
      <c r="C213" s="4" t="s">
        <v>1</v>
      </c>
      <c r="D213" s="17">
        <v>167</v>
      </c>
      <c r="E213" s="17">
        <v>180</v>
      </c>
      <c r="F213" s="17">
        <f>D213/E213*100</f>
        <v>92.777777777777786</v>
      </c>
      <c r="G213" s="17">
        <v>177</v>
      </c>
      <c r="H213" s="17">
        <v>177</v>
      </c>
      <c r="I213" s="17">
        <v>177</v>
      </c>
      <c r="J213" s="17">
        <v>177</v>
      </c>
      <c r="K213" s="17">
        <v>180</v>
      </c>
      <c r="L213" s="148" t="s">
        <v>160</v>
      </c>
    </row>
    <row r="214" spans="1:12" ht="22.5" customHeight="1" x14ac:dyDescent="0.3">
      <c r="A214" s="225" t="s">
        <v>107</v>
      </c>
      <c r="B214" s="226"/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</row>
    <row r="215" spans="1:12" ht="88.5" customHeight="1" x14ac:dyDescent="0.3">
      <c r="A215" s="52"/>
      <c r="B215" s="94" t="s">
        <v>12</v>
      </c>
      <c r="C215" s="4" t="s">
        <v>1</v>
      </c>
      <c r="D215" s="17">
        <v>91.1</v>
      </c>
      <c r="E215" s="17">
        <v>100</v>
      </c>
      <c r="F215" s="17">
        <f>D215/E215*100</f>
        <v>91.1</v>
      </c>
      <c r="G215" s="17">
        <v>100</v>
      </c>
      <c r="H215" s="17">
        <v>100</v>
      </c>
      <c r="I215" s="17">
        <v>100</v>
      </c>
      <c r="J215" s="17">
        <v>100</v>
      </c>
      <c r="K215" s="17">
        <v>100</v>
      </c>
      <c r="L215" s="148" t="s">
        <v>160</v>
      </c>
    </row>
    <row r="216" spans="1:12" ht="22.5" customHeight="1" x14ac:dyDescent="0.3">
      <c r="A216" s="225" t="s">
        <v>108</v>
      </c>
      <c r="B216" s="226"/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</row>
    <row r="217" spans="1:12" ht="88.5" customHeight="1" x14ac:dyDescent="0.3">
      <c r="A217" s="52"/>
      <c r="B217" s="94" t="s">
        <v>12</v>
      </c>
      <c r="C217" s="4" t="s">
        <v>1</v>
      </c>
      <c r="D217" s="17">
        <v>95</v>
      </c>
      <c r="E217" s="17">
        <v>100</v>
      </c>
      <c r="F217" s="17">
        <f>D217/E217*100</f>
        <v>95</v>
      </c>
      <c r="G217" s="17">
        <v>100</v>
      </c>
      <c r="H217" s="17">
        <v>100</v>
      </c>
      <c r="I217" s="17">
        <v>100</v>
      </c>
      <c r="J217" s="17">
        <v>100</v>
      </c>
      <c r="K217" s="17">
        <v>100</v>
      </c>
      <c r="L217" s="148" t="s">
        <v>160</v>
      </c>
    </row>
    <row r="218" spans="1:12" ht="22.5" customHeight="1" x14ac:dyDescent="0.3">
      <c r="A218" s="225" t="s">
        <v>109</v>
      </c>
      <c r="B218" s="226"/>
      <c r="C218" s="226"/>
      <c r="D218" s="226"/>
      <c r="E218" s="226"/>
      <c r="F218" s="226"/>
      <c r="G218" s="226"/>
      <c r="H218" s="226"/>
      <c r="I218" s="226"/>
      <c r="J218" s="226"/>
      <c r="K218" s="226"/>
      <c r="L218" s="226"/>
    </row>
    <row r="219" spans="1:12" ht="88.5" customHeight="1" x14ac:dyDescent="0.3">
      <c r="A219" s="52"/>
      <c r="B219" s="94" t="s">
        <v>12</v>
      </c>
      <c r="C219" s="4" t="s">
        <v>1</v>
      </c>
      <c r="D219" s="17">
        <v>15</v>
      </c>
      <c r="E219" s="17">
        <v>18</v>
      </c>
      <c r="F219" s="17">
        <f>D219/E219*100</f>
        <v>83.333333333333343</v>
      </c>
      <c r="G219" s="17">
        <v>33</v>
      </c>
      <c r="H219" s="17">
        <v>28</v>
      </c>
      <c r="I219" s="17">
        <v>24</v>
      </c>
      <c r="J219" s="17">
        <v>19</v>
      </c>
      <c r="K219" s="17">
        <v>18</v>
      </c>
      <c r="L219" s="148" t="s">
        <v>160</v>
      </c>
    </row>
    <row r="220" spans="1:12" ht="21.75" customHeight="1" x14ac:dyDescent="0.3">
      <c r="A220" s="259" t="s">
        <v>110</v>
      </c>
      <c r="B220" s="260"/>
      <c r="C220" s="260"/>
      <c r="D220" s="260"/>
      <c r="E220" s="260"/>
      <c r="F220" s="260"/>
      <c r="G220" s="260"/>
      <c r="H220" s="260"/>
      <c r="I220" s="260"/>
      <c r="J220" s="260"/>
      <c r="K220" s="260"/>
      <c r="L220" s="260"/>
    </row>
    <row r="221" spans="1:12" ht="21" customHeight="1" x14ac:dyDescent="0.3">
      <c r="A221" s="274" t="s">
        <v>168</v>
      </c>
      <c r="B221" s="275"/>
      <c r="C221" s="275"/>
      <c r="D221" s="275"/>
      <c r="E221" s="275"/>
      <c r="F221" s="275"/>
      <c r="G221" s="275"/>
      <c r="H221" s="275"/>
      <c r="I221" s="275"/>
      <c r="J221" s="275"/>
      <c r="K221" s="275"/>
      <c r="L221" s="276"/>
    </row>
    <row r="222" spans="1:12" ht="18.75" customHeight="1" x14ac:dyDescent="0.3">
      <c r="A222" s="223" t="s">
        <v>0</v>
      </c>
      <c r="B222" s="273" t="s">
        <v>16</v>
      </c>
      <c r="C222" s="273" t="s">
        <v>17</v>
      </c>
      <c r="D222" s="273" t="s">
        <v>23</v>
      </c>
      <c r="E222" s="273"/>
      <c r="F222" s="273"/>
      <c r="G222" s="273" t="s">
        <v>21</v>
      </c>
      <c r="H222" s="273"/>
      <c r="I222" s="273"/>
      <c r="J222" s="273"/>
      <c r="K222" s="273"/>
      <c r="L222" s="233" t="s">
        <v>33</v>
      </c>
    </row>
    <row r="223" spans="1:12" ht="56.25" x14ac:dyDescent="0.3">
      <c r="A223" s="223"/>
      <c r="B223" s="273"/>
      <c r="C223" s="273"/>
      <c r="D223" s="202" t="s">
        <v>18</v>
      </c>
      <c r="E223" s="202" t="s">
        <v>19</v>
      </c>
      <c r="F223" s="202" t="s">
        <v>20</v>
      </c>
      <c r="G223" s="203" t="s">
        <v>28</v>
      </c>
      <c r="H223" s="203" t="s">
        <v>29</v>
      </c>
      <c r="I223" s="203" t="s">
        <v>30</v>
      </c>
      <c r="J223" s="203" t="s">
        <v>31</v>
      </c>
      <c r="K223" s="203" t="s">
        <v>32</v>
      </c>
      <c r="L223" s="234"/>
    </row>
    <row r="224" spans="1:12" x14ac:dyDescent="0.3">
      <c r="A224" s="201">
        <v>1</v>
      </c>
      <c r="B224" s="201">
        <v>2</v>
      </c>
      <c r="C224" s="201">
        <v>3</v>
      </c>
      <c r="D224" s="201">
        <v>4</v>
      </c>
      <c r="E224" s="201">
        <v>5</v>
      </c>
      <c r="F224" s="201">
        <v>6</v>
      </c>
      <c r="G224" s="199">
        <v>7</v>
      </c>
      <c r="H224" s="199">
        <v>8</v>
      </c>
      <c r="I224" s="199">
        <v>9</v>
      </c>
      <c r="J224" s="199">
        <v>10</v>
      </c>
      <c r="K224" s="201">
        <v>11</v>
      </c>
      <c r="L224" s="64"/>
    </row>
    <row r="225" spans="1:12" x14ac:dyDescent="0.3">
      <c r="A225" s="200"/>
      <c r="B225" s="94" t="s">
        <v>12</v>
      </c>
      <c r="C225" s="80" t="s">
        <v>1</v>
      </c>
      <c r="D225" s="17">
        <v>15.3</v>
      </c>
      <c r="E225" s="24">
        <v>100</v>
      </c>
      <c r="F225" s="17">
        <f>D225/E225*100</f>
        <v>15.299999999999999</v>
      </c>
      <c r="G225" s="24">
        <v>23.3</v>
      </c>
      <c r="H225" s="24">
        <v>39</v>
      </c>
      <c r="I225" s="24">
        <v>59.9</v>
      </c>
      <c r="J225" s="24">
        <v>100</v>
      </c>
      <c r="K225" s="24" t="s">
        <v>3</v>
      </c>
      <c r="L225" s="102"/>
    </row>
    <row r="226" spans="1:12" x14ac:dyDescent="0.3">
      <c r="A226" s="64"/>
      <c r="B226" s="176" t="s">
        <v>13</v>
      </c>
      <c r="C226" s="201" t="s">
        <v>1</v>
      </c>
      <c r="D226" s="127">
        <v>20</v>
      </c>
      <c r="E226" s="23">
        <v>100</v>
      </c>
      <c r="F226" s="106">
        <f t="shared" ref="F226" si="38">D226/E226*100</f>
        <v>20</v>
      </c>
      <c r="G226" s="196">
        <v>27.1</v>
      </c>
      <c r="H226" s="196">
        <v>40.9</v>
      </c>
      <c r="I226" s="196">
        <v>59.6</v>
      </c>
      <c r="J226" s="196">
        <v>100</v>
      </c>
      <c r="K226" s="23" t="s">
        <v>3</v>
      </c>
      <c r="L226" s="95"/>
    </row>
    <row r="227" spans="1:12" ht="25.5" customHeight="1" x14ac:dyDescent="0.3">
      <c r="A227" s="232" t="s">
        <v>111</v>
      </c>
      <c r="B227" s="228"/>
      <c r="C227" s="228"/>
      <c r="D227" s="228"/>
      <c r="E227" s="228"/>
      <c r="F227" s="228"/>
      <c r="G227" s="228"/>
      <c r="H227" s="228"/>
      <c r="I227" s="228"/>
      <c r="J227" s="228"/>
      <c r="K227" s="228"/>
      <c r="L227" s="228"/>
    </row>
    <row r="228" spans="1:12" ht="25.5" customHeight="1" x14ac:dyDescent="0.3">
      <c r="A228" s="258" t="s">
        <v>141</v>
      </c>
      <c r="B228" s="264"/>
      <c r="C228" s="264"/>
      <c r="D228" s="264"/>
      <c r="E228" s="264"/>
      <c r="F228" s="264"/>
      <c r="G228" s="264"/>
      <c r="H228" s="264"/>
      <c r="I228" s="264"/>
      <c r="J228" s="264"/>
      <c r="K228" s="264"/>
      <c r="L228" s="265"/>
    </row>
    <row r="229" spans="1:12" x14ac:dyDescent="0.3">
      <c r="A229" s="97"/>
      <c r="B229" s="94" t="s">
        <v>12</v>
      </c>
      <c r="C229" s="20" t="s">
        <v>152</v>
      </c>
      <c r="D229" s="4">
        <v>1017.7</v>
      </c>
      <c r="E229" s="5">
        <v>3429.9</v>
      </c>
      <c r="F229" s="17">
        <f>D229/E229*100</f>
        <v>29.671418991807343</v>
      </c>
      <c r="G229" s="24">
        <v>1589.9</v>
      </c>
      <c r="H229" s="24">
        <v>1951.5</v>
      </c>
      <c r="I229" s="24">
        <v>2406.3000000000002</v>
      </c>
      <c r="J229" s="24">
        <v>2952.5</v>
      </c>
      <c r="K229" s="24">
        <v>3429.9</v>
      </c>
      <c r="L229" s="103"/>
    </row>
    <row r="230" spans="1:12" x14ac:dyDescent="0.3">
      <c r="A230" s="64"/>
      <c r="B230" s="176" t="s">
        <v>13</v>
      </c>
      <c r="C230" s="59" t="s">
        <v>152</v>
      </c>
      <c r="D230" s="127">
        <v>25.3</v>
      </c>
      <c r="E230" s="196">
        <v>169.6</v>
      </c>
      <c r="F230" s="168">
        <f t="shared" si="35"/>
        <v>14.91745283018868</v>
      </c>
      <c r="G230" s="188">
        <v>45.4</v>
      </c>
      <c r="H230" s="23">
        <v>93</v>
      </c>
      <c r="I230" s="23">
        <v>114.6</v>
      </c>
      <c r="J230" s="23">
        <v>140.1</v>
      </c>
      <c r="K230" s="23">
        <v>169.6</v>
      </c>
      <c r="L230" s="95"/>
    </row>
    <row r="231" spans="1:12" ht="37.5" x14ac:dyDescent="0.3">
      <c r="A231" s="200"/>
      <c r="B231" s="94" t="s">
        <v>12</v>
      </c>
      <c r="C231" s="204" t="s">
        <v>167</v>
      </c>
      <c r="D231" s="197" t="e">
        <f>SUM(#REF!)</f>
        <v>#REF!</v>
      </c>
      <c r="E231" s="197" t="e">
        <f>SUM(#REF!)</f>
        <v>#REF!</v>
      </c>
      <c r="F231" s="17" t="e">
        <f>D231/E231*100</f>
        <v>#REF!</v>
      </c>
      <c r="G231" s="197">
        <f>SUM(G232:G232)</f>
        <v>6</v>
      </c>
      <c r="H231" s="197">
        <f>SUM(H232:H232)</f>
        <v>9</v>
      </c>
      <c r="I231" s="197">
        <f>SUM(I232:I232)</f>
        <v>11</v>
      </c>
      <c r="J231" s="197">
        <f>SUM(J232:J232)</f>
        <v>13</v>
      </c>
      <c r="K231" s="5"/>
      <c r="L231" s="102"/>
    </row>
    <row r="232" spans="1:12" ht="37.5" x14ac:dyDescent="0.3">
      <c r="A232" s="64"/>
      <c r="B232" s="176" t="s">
        <v>13</v>
      </c>
      <c r="C232" s="205" t="s">
        <v>167</v>
      </c>
      <c r="D232" s="127"/>
      <c r="E232" s="198">
        <v>13</v>
      </c>
      <c r="F232" s="168">
        <f>D232/E232*100</f>
        <v>0</v>
      </c>
      <c r="G232" s="198">
        <v>6</v>
      </c>
      <c r="H232" s="198">
        <v>9</v>
      </c>
      <c r="I232" s="198">
        <v>11</v>
      </c>
      <c r="J232" s="198">
        <v>13</v>
      </c>
      <c r="K232" s="23"/>
      <c r="L232" s="95"/>
    </row>
    <row r="233" spans="1:12" ht="21.75" customHeight="1" x14ac:dyDescent="0.3">
      <c r="A233" s="232" t="s">
        <v>112</v>
      </c>
      <c r="B233" s="228"/>
      <c r="C233" s="228"/>
      <c r="D233" s="228"/>
      <c r="E233" s="228"/>
      <c r="F233" s="228"/>
      <c r="G233" s="228"/>
      <c r="H233" s="228"/>
      <c r="I233" s="228"/>
      <c r="J233" s="228"/>
      <c r="K233" s="228"/>
      <c r="L233" s="228"/>
    </row>
    <row r="234" spans="1:12" ht="18.75" customHeight="1" x14ac:dyDescent="0.3">
      <c r="A234" s="258" t="s">
        <v>113</v>
      </c>
      <c r="B234" s="264"/>
      <c r="C234" s="264"/>
      <c r="D234" s="264"/>
      <c r="E234" s="264"/>
      <c r="F234" s="264"/>
      <c r="G234" s="264"/>
      <c r="H234" s="264"/>
      <c r="I234" s="264"/>
      <c r="J234" s="264"/>
      <c r="K234" s="264"/>
      <c r="L234" s="265"/>
    </row>
    <row r="235" spans="1:12" x14ac:dyDescent="0.3">
      <c r="A235" s="97"/>
      <c r="B235" s="94" t="s">
        <v>12</v>
      </c>
      <c r="C235" s="128" t="s">
        <v>152</v>
      </c>
      <c r="D235" s="84">
        <v>262.10000000000002</v>
      </c>
      <c r="E235" s="20">
        <v>1028.9000000000001</v>
      </c>
      <c r="F235" s="25">
        <f t="shared" si="35"/>
        <v>25.473806978326369</v>
      </c>
      <c r="G235" s="20">
        <v>365.7</v>
      </c>
      <c r="H235" s="20">
        <v>487.9</v>
      </c>
      <c r="I235" s="20">
        <v>649.70000000000005</v>
      </c>
      <c r="J235" s="20">
        <v>885.7</v>
      </c>
      <c r="K235" s="5">
        <v>1028.9000000000001</v>
      </c>
      <c r="L235" s="102"/>
    </row>
    <row r="236" spans="1:12" x14ac:dyDescent="0.3">
      <c r="A236" s="64"/>
      <c r="B236" s="176" t="s">
        <v>13</v>
      </c>
      <c r="C236" s="144" t="s">
        <v>152</v>
      </c>
      <c r="D236" s="173">
        <v>8.4</v>
      </c>
      <c r="E236" s="32">
        <v>83</v>
      </c>
      <c r="F236" s="168">
        <f t="shared" si="35"/>
        <v>10.120481927710843</v>
      </c>
      <c r="G236" s="23">
        <v>16.3</v>
      </c>
      <c r="H236" s="23">
        <v>27</v>
      </c>
      <c r="I236" s="23">
        <v>40</v>
      </c>
      <c r="J236" s="23">
        <v>66</v>
      </c>
      <c r="K236" s="32">
        <v>83</v>
      </c>
      <c r="L236" s="95"/>
    </row>
    <row r="237" spans="1:12" x14ac:dyDescent="0.3">
      <c r="A237" s="228" t="s">
        <v>114</v>
      </c>
      <c r="B237" s="261"/>
      <c r="C237" s="261"/>
      <c r="D237" s="261"/>
      <c r="E237" s="261"/>
      <c r="F237" s="261"/>
      <c r="G237" s="261"/>
      <c r="H237" s="261"/>
      <c r="I237" s="261"/>
      <c r="J237" s="261"/>
      <c r="K237" s="261"/>
      <c r="L237" s="261"/>
    </row>
    <row r="238" spans="1:12" ht="18.75" customHeight="1" x14ac:dyDescent="0.3">
      <c r="A238" s="209" t="s">
        <v>142</v>
      </c>
      <c r="B238" s="212"/>
      <c r="C238" s="212"/>
      <c r="D238" s="212"/>
      <c r="E238" s="212"/>
      <c r="F238" s="212"/>
      <c r="G238" s="212"/>
      <c r="H238" s="212"/>
      <c r="I238" s="212"/>
      <c r="J238" s="212"/>
      <c r="K238" s="212"/>
      <c r="L238" s="213"/>
    </row>
    <row r="239" spans="1:12" x14ac:dyDescent="0.3">
      <c r="A239" s="97"/>
      <c r="B239" s="94" t="s">
        <v>12</v>
      </c>
      <c r="C239" s="80" t="s">
        <v>1</v>
      </c>
      <c r="D239" s="17">
        <v>28</v>
      </c>
      <c r="E239" s="69">
        <v>36</v>
      </c>
      <c r="F239" s="12">
        <f t="shared" si="35"/>
        <v>77.777777777777786</v>
      </c>
      <c r="G239" s="69">
        <v>33</v>
      </c>
      <c r="H239" s="69">
        <v>34</v>
      </c>
      <c r="I239" s="69">
        <v>35</v>
      </c>
      <c r="J239" s="69">
        <v>36</v>
      </c>
      <c r="K239" s="12">
        <v>36</v>
      </c>
      <c r="L239" s="102"/>
    </row>
    <row r="240" spans="1:12" x14ac:dyDescent="0.3">
      <c r="A240" s="64"/>
      <c r="B240" s="176" t="s">
        <v>13</v>
      </c>
      <c r="C240" s="79" t="s">
        <v>1</v>
      </c>
      <c r="D240" s="174">
        <v>14.9</v>
      </c>
      <c r="E240" s="174">
        <v>16.8</v>
      </c>
      <c r="F240" s="158">
        <f t="shared" si="35"/>
        <v>88.69047619047619</v>
      </c>
      <c r="G240" s="174">
        <v>16.8</v>
      </c>
      <c r="H240" s="174">
        <v>16.8</v>
      </c>
      <c r="I240" s="174">
        <v>16.8</v>
      </c>
      <c r="J240" s="174">
        <v>16.8</v>
      </c>
      <c r="K240" s="174">
        <v>16.8</v>
      </c>
      <c r="L240" s="95"/>
    </row>
    <row r="241" spans="1:12" x14ac:dyDescent="0.3">
      <c r="A241" s="269" t="s">
        <v>166</v>
      </c>
      <c r="B241" s="270"/>
      <c r="C241" s="270"/>
      <c r="D241" s="270"/>
      <c r="E241" s="270"/>
      <c r="F241" s="270"/>
      <c r="G241" s="270"/>
      <c r="H241" s="270"/>
      <c r="I241" s="270"/>
      <c r="J241" s="270"/>
      <c r="K241" s="270"/>
      <c r="L241" s="271"/>
    </row>
    <row r="242" spans="1:12" s="88" customFormat="1" ht="21" customHeight="1" x14ac:dyDescent="0.3">
      <c r="A242" s="262" t="s">
        <v>25</v>
      </c>
      <c r="B242" s="262"/>
      <c r="C242" s="262"/>
      <c r="D242" s="262"/>
      <c r="E242" s="262"/>
      <c r="F242" s="262"/>
      <c r="G242" s="262"/>
      <c r="H242" s="262"/>
      <c r="I242" s="262"/>
      <c r="J242" s="262"/>
      <c r="K242" s="262"/>
      <c r="L242" s="262"/>
    </row>
    <row r="243" spans="1:12" s="88" customFormat="1" ht="21" customHeight="1" x14ac:dyDescent="0.3">
      <c r="A243" s="263" t="s">
        <v>115</v>
      </c>
      <c r="B243" s="262"/>
      <c r="C243" s="262"/>
      <c r="D243" s="262"/>
      <c r="E243" s="262"/>
      <c r="F243" s="262"/>
      <c r="G243" s="262"/>
      <c r="H243" s="262"/>
      <c r="I243" s="262"/>
      <c r="J243" s="262"/>
      <c r="K243" s="262"/>
      <c r="L243" s="262"/>
    </row>
    <row r="244" spans="1:12" ht="18.75" customHeight="1" x14ac:dyDescent="0.3">
      <c r="A244" s="258" t="s">
        <v>143</v>
      </c>
      <c r="B244" s="264"/>
      <c r="C244" s="264"/>
      <c r="D244" s="264"/>
      <c r="E244" s="264"/>
      <c r="F244" s="264"/>
      <c r="G244" s="264"/>
      <c r="H244" s="264"/>
      <c r="I244" s="264"/>
      <c r="J244" s="264"/>
      <c r="K244" s="264"/>
      <c r="L244" s="265"/>
    </row>
    <row r="245" spans="1:12" x14ac:dyDescent="0.3">
      <c r="A245" s="97"/>
      <c r="B245" s="94" t="s">
        <v>12</v>
      </c>
      <c r="C245" s="20" t="s">
        <v>1</v>
      </c>
      <c r="D245" s="17">
        <v>90.3</v>
      </c>
      <c r="E245" s="24">
        <v>93</v>
      </c>
      <c r="F245" s="17">
        <f t="shared" ref="F245" si="39">E245/D245*100</f>
        <v>102.99003322259136</v>
      </c>
      <c r="G245" s="24">
        <v>91</v>
      </c>
      <c r="H245" s="24">
        <v>91.5</v>
      </c>
      <c r="I245" s="24">
        <v>92</v>
      </c>
      <c r="J245" s="24">
        <v>92.5</v>
      </c>
      <c r="K245" s="24">
        <v>93</v>
      </c>
      <c r="L245" s="102"/>
    </row>
    <row r="246" spans="1:12" x14ac:dyDescent="0.3">
      <c r="A246" s="64"/>
      <c r="B246" s="176" t="s">
        <v>13</v>
      </c>
      <c r="C246" s="10" t="s">
        <v>1</v>
      </c>
      <c r="D246" s="166">
        <v>89</v>
      </c>
      <c r="E246" s="166">
        <v>92</v>
      </c>
      <c r="F246" s="37">
        <f t="shared" ref="F246" si="40">E246/D246*100</f>
        <v>103.37078651685394</v>
      </c>
      <c r="G246" s="166">
        <v>90</v>
      </c>
      <c r="H246" s="166">
        <v>90.5</v>
      </c>
      <c r="I246" s="166">
        <v>91</v>
      </c>
      <c r="J246" s="166">
        <v>91.5</v>
      </c>
      <c r="K246" s="166">
        <v>92</v>
      </c>
      <c r="L246" s="95"/>
    </row>
    <row r="247" spans="1:12" ht="24" customHeight="1" x14ac:dyDescent="0.3">
      <c r="A247" s="258" t="s">
        <v>116</v>
      </c>
      <c r="B247" s="207"/>
      <c r="C247" s="207"/>
      <c r="D247" s="207"/>
      <c r="E247" s="207"/>
      <c r="F247" s="207"/>
      <c r="G247" s="207"/>
      <c r="H247" s="207"/>
      <c r="I247" s="207"/>
      <c r="J247" s="207"/>
      <c r="K247" s="207"/>
      <c r="L247" s="208"/>
    </row>
    <row r="248" spans="1:12" x14ac:dyDescent="0.3">
      <c r="A248" s="97"/>
      <c r="B248" s="94" t="s">
        <v>12</v>
      </c>
      <c r="C248" s="20" t="s">
        <v>1</v>
      </c>
      <c r="D248" s="17">
        <v>90.3</v>
      </c>
      <c r="E248" s="24">
        <v>93</v>
      </c>
      <c r="F248" s="17">
        <f t="shared" ref="F248" si="41">E248/D248*100</f>
        <v>102.99003322259136</v>
      </c>
      <c r="G248" s="24">
        <v>91</v>
      </c>
      <c r="H248" s="24">
        <v>91.5</v>
      </c>
      <c r="I248" s="24">
        <v>92</v>
      </c>
      <c r="J248" s="24">
        <v>92.5</v>
      </c>
      <c r="K248" s="24">
        <v>93</v>
      </c>
      <c r="L248" s="102"/>
    </row>
    <row r="249" spans="1:12" x14ac:dyDescent="0.3">
      <c r="A249" s="64"/>
      <c r="B249" s="176" t="s">
        <v>13</v>
      </c>
      <c r="C249" s="10" t="s">
        <v>1</v>
      </c>
      <c r="D249" s="166">
        <v>89</v>
      </c>
      <c r="E249" s="166">
        <v>92</v>
      </c>
      <c r="F249" s="37">
        <f t="shared" ref="F249" si="42">E249/D249*100</f>
        <v>103.37078651685394</v>
      </c>
      <c r="G249" s="166">
        <v>90</v>
      </c>
      <c r="H249" s="166">
        <v>90.5</v>
      </c>
      <c r="I249" s="166">
        <v>91</v>
      </c>
      <c r="J249" s="166">
        <v>91.5</v>
      </c>
      <c r="K249" s="166">
        <v>92</v>
      </c>
      <c r="L249" s="95"/>
    </row>
    <row r="250" spans="1:12" x14ac:dyDescent="0.3">
      <c r="A250" s="238" t="s">
        <v>117</v>
      </c>
      <c r="B250" s="238"/>
      <c r="C250" s="238"/>
      <c r="D250" s="238"/>
      <c r="E250" s="238"/>
      <c r="F250" s="238"/>
      <c r="G250" s="238"/>
      <c r="H250" s="238"/>
      <c r="I250" s="238"/>
      <c r="J250" s="238"/>
      <c r="K250" s="238"/>
      <c r="L250" s="238"/>
    </row>
    <row r="251" spans="1:12" ht="18.75" customHeight="1" x14ac:dyDescent="0.3">
      <c r="A251" s="258" t="s">
        <v>118</v>
      </c>
      <c r="B251" s="207"/>
      <c r="C251" s="207"/>
      <c r="D251" s="207"/>
      <c r="E251" s="207"/>
      <c r="F251" s="207"/>
      <c r="G251" s="207"/>
      <c r="H251" s="207"/>
      <c r="I251" s="207"/>
      <c r="J251" s="207"/>
      <c r="K251" s="207"/>
      <c r="L251" s="208"/>
    </row>
    <row r="252" spans="1:12" x14ac:dyDescent="0.3">
      <c r="A252" s="97"/>
      <c r="B252" s="94" t="s">
        <v>12</v>
      </c>
      <c r="C252" s="80" t="s">
        <v>1</v>
      </c>
      <c r="D252" s="4">
        <v>91</v>
      </c>
      <c r="E252" s="4">
        <v>100</v>
      </c>
      <c r="F252" s="17">
        <f>E252/D252*100</f>
        <v>109.8901098901099</v>
      </c>
      <c r="G252" s="13">
        <v>95</v>
      </c>
      <c r="H252" s="13">
        <v>95</v>
      </c>
      <c r="I252" s="13">
        <v>100</v>
      </c>
      <c r="J252" s="13">
        <v>100</v>
      </c>
      <c r="K252" s="4">
        <v>100</v>
      </c>
      <c r="L252" s="103"/>
    </row>
    <row r="253" spans="1:12" x14ac:dyDescent="0.3">
      <c r="A253" s="64"/>
      <c r="B253" s="176" t="s">
        <v>13</v>
      </c>
      <c r="C253" s="10" t="s">
        <v>1</v>
      </c>
      <c r="D253" s="174">
        <v>90</v>
      </c>
      <c r="E253" s="174">
        <v>100</v>
      </c>
      <c r="F253" s="178">
        <f t="shared" ref="F253" si="43">E253/D253*100</f>
        <v>111.11111111111111</v>
      </c>
      <c r="G253" s="174">
        <v>95</v>
      </c>
      <c r="H253" s="174">
        <v>95</v>
      </c>
      <c r="I253" s="174">
        <v>100</v>
      </c>
      <c r="J253" s="174">
        <v>100</v>
      </c>
      <c r="K253" s="174">
        <v>100</v>
      </c>
      <c r="L253" s="95"/>
    </row>
    <row r="254" spans="1:12" ht="18.75" customHeight="1" x14ac:dyDescent="0.3">
      <c r="A254" s="258" t="s">
        <v>119</v>
      </c>
      <c r="B254" s="207"/>
      <c r="C254" s="207"/>
      <c r="D254" s="207"/>
      <c r="E254" s="207"/>
      <c r="F254" s="207"/>
      <c r="G254" s="207"/>
      <c r="H254" s="207"/>
      <c r="I254" s="207"/>
      <c r="J254" s="207"/>
      <c r="K254" s="207"/>
      <c r="L254" s="208"/>
    </row>
    <row r="255" spans="1:12" x14ac:dyDescent="0.3">
      <c r="A255" s="97"/>
      <c r="B255" s="94" t="s">
        <v>12</v>
      </c>
      <c r="C255" s="80" t="s">
        <v>1</v>
      </c>
      <c r="D255" s="77">
        <v>8.1999999999999993</v>
      </c>
      <c r="E255" s="77">
        <v>5.8</v>
      </c>
      <c r="F255" s="82">
        <f>E255/D255*100</f>
        <v>70.731707317073173</v>
      </c>
      <c r="G255" s="74">
        <v>6.6</v>
      </c>
      <c r="H255" s="74">
        <v>6.4</v>
      </c>
      <c r="I255" s="74">
        <v>6.2</v>
      </c>
      <c r="J255" s="83">
        <v>6</v>
      </c>
      <c r="K255" s="74">
        <v>5.8</v>
      </c>
      <c r="L255" s="102"/>
    </row>
    <row r="256" spans="1:12" x14ac:dyDescent="0.3">
      <c r="A256" s="64"/>
      <c r="B256" s="176" t="s">
        <v>13</v>
      </c>
      <c r="C256" s="10" t="s">
        <v>1</v>
      </c>
      <c r="D256" s="174" t="s">
        <v>3</v>
      </c>
      <c r="E256" s="174" t="s">
        <v>3</v>
      </c>
      <c r="F256" s="171"/>
      <c r="G256" s="174" t="s">
        <v>3</v>
      </c>
      <c r="H256" s="174" t="s">
        <v>3</v>
      </c>
      <c r="I256" s="174" t="s">
        <v>3</v>
      </c>
      <c r="J256" s="174" t="s">
        <v>3</v>
      </c>
      <c r="K256" s="174" t="s">
        <v>3</v>
      </c>
      <c r="L256" s="95"/>
    </row>
    <row r="257" spans="1:12" ht="18.75" customHeight="1" x14ac:dyDescent="0.3">
      <c r="A257" s="258" t="s">
        <v>120</v>
      </c>
      <c r="B257" s="207"/>
      <c r="C257" s="207"/>
      <c r="D257" s="207"/>
      <c r="E257" s="207"/>
      <c r="F257" s="207"/>
      <c r="G257" s="207"/>
      <c r="H257" s="207"/>
      <c r="I257" s="207"/>
      <c r="J257" s="207"/>
      <c r="K257" s="207"/>
      <c r="L257" s="208"/>
    </row>
    <row r="258" spans="1:12" x14ac:dyDescent="0.3">
      <c r="A258" s="97"/>
      <c r="B258" s="94" t="s">
        <v>12</v>
      </c>
      <c r="C258" s="80" t="s">
        <v>1</v>
      </c>
      <c r="D258" s="42" t="s">
        <v>3</v>
      </c>
      <c r="E258" s="42" t="s">
        <v>3</v>
      </c>
      <c r="F258" s="42" t="s">
        <v>3</v>
      </c>
      <c r="G258" s="81" t="s">
        <v>3</v>
      </c>
      <c r="H258" s="81" t="s">
        <v>3</v>
      </c>
      <c r="I258" s="81" t="s">
        <v>3</v>
      </c>
      <c r="J258" s="81" t="s">
        <v>3</v>
      </c>
      <c r="K258" s="81" t="s">
        <v>3</v>
      </c>
      <c r="L258" s="103"/>
    </row>
    <row r="259" spans="1:12" x14ac:dyDescent="0.3">
      <c r="A259" s="64"/>
      <c r="B259" s="33" t="s">
        <v>13</v>
      </c>
      <c r="C259" s="10" t="s">
        <v>1</v>
      </c>
      <c r="D259" s="10"/>
      <c r="E259" s="64"/>
      <c r="F259" s="171"/>
      <c r="G259" s="10"/>
      <c r="H259" s="10"/>
      <c r="I259" s="10"/>
      <c r="J259" s="10"/>
      <c r="K259" s="10"/>
      <c r="L259" s="95"/>
    </row>
    <row r="260" spans="1:12" ht="22.5" customHeight="1" x14ac:dyDescent="0.3">
      <c r="A260" s="233" t="s">
        <v>121</v>
      </c>
      <c r="B260" s="234"/>
      <c r="C260" s="234"/>
      <c r="D260" s="234"/>
      <c r="E260" s="234"/>
      <c r="F260" s="234"/>
      <c r="G260" s="234"/>
      <c r="H260" s="234"/>
      <c r="I260" s="234"/>
      <c r="J260" s="234"/>
      <c r="K260" s="234"/>
      <c r="L260" s="234"/>
    </row>
    <row r="261" spans="1:12" x14ac:dyDescent="0.3">
      <c r="A261" s="52"/>
      <c r="B261" s="94" t="s">
        <v>12</v>
      </c>
      <c r="C261" s="80" t="s">
        <v>1</v>
      </c>
      <c r="D261" s="18">
        <v>6.8</v>
      </c>
      <c r="E261" s="17">
        <v>3</v>
      </c>
      <c r="F261" s="17">
        <f t="shared" ref="F261:F265" si="44">D261/E261*100</f>
        <v>226.66666666666666</v>
      </c>
      <c r="G261" s="25">
        <v>5</v>
      </c>
      <c r="H261" s="25">
        <v>4.5</v>
      </c>
      <c r="I261" s="25">
        <v>4</v>
      </c>
      <c r="J261" s="25">
        <v>3.5</v>
      </c>
      <c r="K261" s="17">
        <v>3</v>
      </c>
      <c r="L261" s="102"/>
    </row>
    <row r="262" spans="1:12" x14ac:dyDescent="0.3">
      <c r="A262" s="64"/>
      <c r="B262" s="176" t="s">
        <v>13</v>
      </c>
      <c r="C262" s="10" t="s">
        <v>1</v>
      </c>
      <c r="D262" s="22">
        <v>3.2</v>
      </c>
      <c r="E262" s="22">
        <v>1.3</v>
      </c>
      <c r="F262" s="37">
        <f t="shared" ref="F262" si="45">D262/E262*100</f>
        <v>246.15384615384616</v>
      </c>
      <c r="G262" s="22">
        <v>2.2000000000000002</v>
      </c>
      <c r="H262" s="22">
        <v>1.9</v>
      </c>
      <c r="I262" s="22">
        <v>1.7</v>
      </c>
      <c r="J262" s="22">
        <v>1.5</v>
      </c>
      <c r="K262" s="22">
        <v>1.3</v>
      </c>
      <c r="L262" s="95"/>
    </row>
    <row r="263" spans="1:12" ht="18.75" customHeight="1" x14ac:dyDescent="0.3">
      <c r="A263" s="258" t="s">
        <v>122</v>
      </c>
      <c r="B263" s="207"/>
      <c r="C263" s="207"/>
      <c r="D263" s="207"/>
      <c r="E263" s="207"/>
      <c r="F263" s="207"/>
      <c r="G263" s="207"/>
      <c r="H263" s="207"/>
      <c r="I263" s="207"/>
      <c r="J263" s="207"/>
      <c r="K263" s="207"/>
      <c r="L263" s="208"/>
    </row>
    <row r="264" spans="1:12" x14ac:dyDescent="0.3">
      <c r="A264" s="97"/>
      <c r="B264" s="94" t="s">
        <v>12</v>
      </c>
      <c r="C264" s="128" t="s">
        <v>156</v>
      </c>
      <c r="D264" s="4">
        <v>22.7</v>
      </c>
      <c r="E264" s="5">
        <v>23.4</v>
      </c>
      <c r="F264" s="17">
        <f t="shared" si="44"/>
        <v>97.008547008547012</v>
      </c>
      <c r="G264" s="5">
        <v>23</v>
      </c>
      <c r="H264" s="5">
        <v>23.1</v>
      </c>
      <c r="I264" s="5">
        <v>23.2</v>
      </c>
      <c r="J264" s="5">
        <v>23.3</v>
      </c>
      <c r="K264" s="5">
        <v>23.4</v>
      </c>
      <c r="L264" s="138"/>
    </row>
    <row r="265" spans="1:12" x14ac:dyDescent="0.3">
      <c r="A265" s="64"/>
      <c r="B265" s="176" t="s">
        <v>13</v>
      </c>
      <c r="C265" s="59" t="s">
        <v>156</v>
      </c>
      <c r="D265" s="86">
        <v>19.100000000000001</v>
      </c>
      <c r="E265" s="119">
        <v>19.399999999999999</v>
      </c>
      <c r="F265" s="37">
        <f t="shared" si="44"/>
        <v>98.453608247422693</v>
      </c>
      <c r="G265" s="119">
        <v>19.2</v>
      </c>
      <c r="H265" s="119">
        <v>19.2</v>
      </c>
      <c r="I265" s="119">
        <v>19.3</v>
      </c>
      <c r="J265" s="119">
        <v>19.3</v>
      </c>
      <c r="K265" s="119">
        <v>19.399999999999999</v>
      </c>
      <c r="L265" s="95"/>
    </row>
    <row r="266" spans="1:12" ht="18.75" customHeight="1" x14ac:dyDescent="0.3">
      <c r="A266" s="206" t="s">
        <v>123</v>
      </c>
      <c r="B266" s="207"/>
      <c r="C266" s="207"/>
      <c r="D266" s="207"/>
      <c r="E266" s="207"/>
      <c r="F266" s="207"/>
      <c r="G266" s="207"/>
      <c r="H266" s="207"/>
      <c r="I266" s="207"/>
      <c r="J266" s="207"/>
      <c r="K266" s="207"/>
      <c r="L266" s="208"/>
    </row>
    <row r="267" spans="1:12" x14ac:dyDescent="0.3">
      <c r="A267" s="97"/>
      <c r="B267" s="94" t="s">
        <v>12</v>
      </c>
      <c r="C267" s="80" t="s">
        <v>1</v>
      </c>
      <c r="D267" s="4">
        <v>62.8</v>
      </c>
      <c r="E267" s="4">
        <v>63.7</v>
      </c>
      <c r="F267" s="17">
        <f t="shared" ref="F267" si="46">D267/E267*100</f>
        <v>98.587127158555717</v>
      </c>
      <c r="G267" s="13">
        <v>38.1</v>
      </c>
      <c r="H267" s="13">
        <v>39.9</v>
      </c>
      <c r="I267" s="13">
        <v>42.6</v>
      </c>
      <c r="J267" s="13">
        <v>43.9</v>
      </c>
      <c r="K267" s="4">
        <v>45</v>
      </c>
      <c r="L267" s="102"/>
    </row>
    <row r="268" spans="1:12" x14ac:dyDescent="0.3">
      <c r="A268" s="64"/>
      <c r="B268" s="176" t="s">
        <v>13</v>
      </c>
      <c r="C268" s="10" t="s">
        <v>1</v>
      </c>
      <c r="D268" s="86"/>
      <c r="E268" s="119"/>
      <c r="F268" s="159"/>
      <c r="G268" s="119"/>
      <c r="H268" s="119"/>
      <c r="I268" s="119"/>
      <c r="J268" s="119"/>
      <c r="K268" s="119"/>
      <c r="L268" s="95"/>
    </row>
    <row r="269" spans="1:12" x14ac:dyDescent="0.3">
      <c r="A269" s="238" t="s">
        <v>124</v>
      </c>
      <c r="B269" s="238"/>
      <c r="C269" s="238"/>
      <c r="D269" s="238"/>
      <c r="E269" s="238"/>
      <c r="F269" s="238"/>
      <c r="G269" s="238"/>
      <c r="H269" s="238"/>
      <c r="I269" s="238"/>
      <c r="J269" s="238"/>
      <c r="K269" s="238"/>
      <c r="L269" s="238"/>
    </row>
    <row r="270" spans="1:12" ht="21.75" customHeight="1" x14ac:dyDescent="0.3">
      <c r="A270" s="237" t="s">
        <v>125</v>
      </c>
      <c r="B270" s="237"/>
      <c r="C270" s="237"/>
      <c r="D270" s="237"/>
      <c r="E270" s="237"/>
      <c r="F270" s="237"/>
      <c r="G270" s="237"/>
      <c r="H270" s="237"/>
      <c r="I270" s="237"/>
      <c r="J270" s="237"/>
      <c r="K270" s="237"/>
      <c r="L270" s="237"/>
    </row>
    <row r="271" spans="1:12" x14ac:dyDescent="0.3">
      <c r="A271" s="97"/>
      <c r="B271" s="94" t="s">
        <v>12</v>
      </c>
      <c r="C271" s="20" t="s">
        <v>1</v>
      </c>
      <c r="D271" s="4">
        <v>30.6</v>
      </c>
      <c r="E271" s="5">
        <v>77.900000000000006</v>
      </c>
      <c r="F271" s="17">
        <f t="shared" ref="F271" si="47">D271/E271*100</f>
        <v>39.281129653401798</v>
      </c>
      <c r="G271" s="5">
        <v>50.2</v>
      </c>
      <c r="H271" s="5">
        <v>71.5</v>
      </c>
      <c r="I271" s="5">
        <v>73.599999999999994</v>
      </c>
      <c r="J271" s="5">
        <v>75.8</v>
      </c>
      <c r="K271" s="5">
        <v>77.900000000000006</v>
      </c>
      <c r="L271" s="103"/>
    </row>
    <row r="272" spans="1:12" x14ac:dyDescent="0.3">
      <c r="A272" s="64"/>
      <c r="B272" s="176" t="s">
        <v>13</v>
      </c>
      <c r="C272" s="10" t="s">
        <v>1</v>
      </c>
      <c r="D272" s="177">
        <v>16.600000000000001</v>
      </c>
      <c r="E272" s="177">
        <v>50</v>
      </c>
      <c r="F272" s="106">
        <f t="shared" ref="F272" si="48">D272/E272*100</f>
        <v>33.200000000000003</v>
      </c>
      <c r="G272" s="177">
        <v>16.600000000000001</v>
      </c>
      <c r="H272" s="177">
        <v>16.600000000000001</v>
      </c>
      <c r="I272" s="177">
        <v>50</v>
      </c>
      <c r="J272" s="177">
        <v>50</v>
      </c>
      <c r="K272" s="177">
        <v>50</v>
      </c>
      <c r="L272" s="95"/>
    </row>
    <row r="273" spans="1:12" ht="21.75" customHeight="1" x14ac:dyDescent="0.3">
      <c r="A273" s="237" t="s">
        <v>126</v>
      </c>
      <c r="B273" s="237"/>
      <c r="C273" s="237"/>
      <c r="D273" s="237"/>
      <c r="E273" s="237"/>
      <c r="F273" s="237"/>
      <c r="G273" s="237"/>
      <c r="H273" s="237"/>
      <c r="I273" s="237"/>
      <c r="J273" s="237"/>
      <c r="K273" s="237"/>
      <c r="L273" s="237"/>
    </row>
    <row r="274" spans="1:12" x14ac:dyDescent="0.3">
      <c r="A274" s="97"/>
      <c r="B274" s="94" t="s">
        <v>12</v>
      </c>
      <c r="C274" s="20" t="s">
        <v>1</v>
      </c>
      <c r="D274" s="4">
        <v>93</v>
      </c>
      <c r="E274" s="5">
        <v>100</v>
      </c>
      <c r="F274" s="4">
        <f t="shared" ref="F274:F283" si="49">D274/E274*100</f>
        <v>93</v>
      </c>
      <c r="G274" s="5">
        <v>100</v>
      </c>
      <c r="H274" s="5">
        <v>100</v>
      </c>
      <c r="I274" s="5">
        <v>100</v>
      </c>
      <c r="J274" s="5">
        <v>100</v>
      </c>
      <c r="K274" s="5">
        <v>100</v>
      </c>
      <c r="L274" s="103"/>
    </row>
    <row r="275" spans="1:12" x14ac:dyDescent="0.3">
      <c r="A275" s="64"/>
      <c r="B275" s="176" t="s">
        <v>13</v>
      </c>
      <c r="C275" s="10" t="s">
        <v>1</v>
      </c>
      <c r="D275" s="177">
        <v>100</v>
      </c>
      <c r="E275" s="177">
        <v>100</v>
      </c>
      <c r="F275" s="171">
        <f t="shared" si="49"/>
        <v>100</v>
      </c>
      <c r="G275" s="177">
        <v>100</v>
      </c>
      <c r="H275" s="177">
        <v>100</v>
      </c>
      <c r="I275" s="177">
        <v>100</v>
      </c>
      <c r="J275" s="177">
        <v>100</v>
      </c>
      <c r="K275" s="177">
        <v>100</v>
      </c>
      <c r="L275" s="95"/>
    </row>
    <row r="276" spans="1:12" ht="27" customHeight="1" x14ac:dyDescent="0.3">
      <c r="A276" s="236" t="s">
        <v>127</v>
      </c>
      <c r="B276" s="237"/>
      <c r="C276" s="237"/>
      <c r="D276" s="237"/>
      <c r="E276" s="237"/>
      <c r="F276" s="237"/>
      <c r="G276" s="237"/>
      <c r="H276" s="237"/>
      <c r="I276" s="237"/>
      <c r="J276" s="237"/>
      <c r="K276" s="237"/>
      <c r="L276" s="237"/>
    </row>
    <row r="277" spans="1:12" ht="168.75" x14ac:dyDescent="0.3">
      <c r="A277" s="97"/>
      <c r="B277" s="94" t="s">
        <v>12</v>
      </c>
      <c r="C277" s="20" t="s">
        <v>1</v>
      </c>
      <c r="D277" s="4">
        <v>26.2</v>
      </c>
      <c r="E277" s="5">
        <v>26.9</v>
      </c>
      <c r="F277" s="17">
        <f t="shared" ref="F277" si="50">D277/E277*100</f>
        <v>97.39776951672863</v>
      </c>
      <c r="G277" s="5">
        <v>26.4</v>
      </c>
      <c r="H277" s="5">
        <v>26.6</v>
      </c>
      <c r="I277" s="5">
        <v>26.7</v>
      </c>
      <c r="J277" s="5">
        <v>26.8</v>
      </c>
      <c r="K277" s="5">
        <v>26.9</v>
      </c>
      <c r="L277" s="195" t="s">
        <v>165</v>
      </c>
    </row>
    <row r="278" spans="1:12" ht="21" customHeight="1" x14ac:dyDescent="0.3">
      <c r="A278" s="209" t="s">
        <v>128</v>
      </c>
      <c r="B278" s="210"/>
      <c r="C278" s="210"/>
      <c r="D278" s="210"/>
      <c r="E278" s="210"/>
      <c r="F278" s="210"/>
      <c r="G278" s="210"/>
      <c r="H278" s="210"/>
      <c r="I278" s="210"/>
      <c r="J278" s="210"/>
      <c r="K278" s="210"/>
      <c r="L278" s="211"/>
    </row>
    <row r="279" spans="1:12" x14ac:dyDescent="0.3">
      <c r="A279" s="97"/>
      <c r="B279" s="94" t="s">
        <v>12</v>
      </c>
      <c r="C279" s="20" t="s">
        <v>1</v>
      </c>
      <c r="D279" s="17">
        <v>30</v>
      </c>
      <c r="E279" s="5">
        <v>63.3</v>
      </c>
      <c r="F279" s="17">
        <f t="shared" si="49"/>
        <v>47.393364928909953</v>
      </c>
      <c r="G279" s="24">
        <v>46.6</v>
      </c>
      <c r="H279" s="24">
        <v>50</v>
      </c>
      <c r="I279" s="24">
        <v>56.6</v>
      </c>
      <c r="J279" s="24">
        <v>63.3</v>
      </c>
      <c r="K279" s="24">
        <v>70</v>
      </c>
      <c r="L279" s="139"/>
    </row>
    <row r="280" spans="1:12" x14ac:dyDescent="0.3">
      <c r="A280" s="64"/>
      <c r="B280" s="176" t="s">
        <v>13</v>
      </c>
      <c r="C280" s="10" t="s">
        <v>1</v>
      </c>
      <c r="D280" s="177">
        <v>100</v>
      </c>
      <c r="E280" s="177">
        <v>100</v>
      </c>
      <c r="F280" s="178">
        <f t="shared" ref="F280" si="51">D280/E280*100</f>
        <v>100</v>
      </c>
      <c r="G280" s="177">
        <v>100</v>
      </c>
      <c r="H280" s="177">
        <v>100</v>
      </c>
      <c r="I280" s="177">
        <v>100</v>
      </c>
      <c r="J280" s="177">
        <v>100</v>
      </c>
      <c r="K280" s="177">
        <v>100</v>
      </c>
      <c r="L280" s="95"/>
    </row>
    <row r="281" spans="1:12" ht="18.75" customHeight="1" x14ac:dyDescent="0.3">
      <c r="A281" s="209" t="s">
        <v>129</v>
      </c>
      <c r="B281" s="212"/>
      <c r="C281" s="212"/>
      <c r="D281" s="212"/>
      <c r="E281" s="212"/>
      <c r="F281" s="212"/>
      <c r="G281" s="212"/>
      <c r="H281" s="212"/>
      <c r="I281" s="212"/>
      <c r="J281" s="212"/>
      <c r="K281" s="212"/>
      <c r="L281" s="213"/>
    </row>
    <row r="282" spans="1:12" x14ac:dyDescent="0.3">
      <c r="A282" s="97"/>
      <c r="B282" s="94" t="s">
        <v>12</v>
      </c>
      <c r="C282" s="20" t="s">
        <v>1</v>
      </c>
      <c r="D282" s="4">
        <v>14.6</v>
      </c>
      <c r="E282" s="5">
        <v>100</v>
      </c>
      <c r="F282" s="4">
        <f t="shared" si="49"/>
        <v>14.6</v>
      </c>
      <c r="G282" s="5">
        <v>27.2</v>
      </c>
      <c r="H282" s="5">
        <v>34.4</v>
      </c>
      <c r="I282" s="5">
        <v>100</v>
      </c>
      <c r="J282" s="5">
        <v>100</v>
      </c>
      <c r="K282" s="5">
        <v>100</v>
      </c>
      <c r="L282" s="103"/>
    </row>
    <row r="283" spans="1:12" ht="19.5" customHeight="1" x14ac:dyDescent="0.3">
      <c r="A283" s="64"/>
      <c r="B283" s="176" t="s">
        <v>13</v>
      </c>
      <c r="C283" s="10" t="s">
        <v>1</v>
      </c>
      <c r="D283" s="27">
        <v>17.3</v>
      </c>
      <c r="E283" s="27">
        <v>100</v>
      </c>
      <c r="F283" s="106">
        <f t="shared" si="49"/>
        <v>17.3</v>
      </c>
      <c r="G283" s="27">
        <v>22.8</v>
      </c>
      <c r="H283" s="27">
        <v>28.2</v>
      </c>
      <c r="I283" s="27">
        <v>50</v>
      </c>
      <c r="J283" s="27">
        <v>100</v>
      </c>
      <c r="K283" s="27">
        <v>100</v>
      </c>
      <c r="L283" s="95"/>
    </row>
    <row r="284" spans="1:12" ht="26.25" customHeight="1" x14ac:dyDescent="0.3">
      <c r="A284" s="238" t="s">
        <v>130</v>
      </c>
      <c r="B284" s="238"/>
      <c r="C284" s="238"/>
      <c r="D284" s="238"/>
      <c r="E284" s="238"/>
      <c r="F284" s="238"/>
      <c r="G284" s="238"/>
      <c r="H284" s="238"/>
      <c r="I284" s="238"/>
      <c r="J284" s="238"/>
      <c r="K284" s="238"/>
      <c r="L284" s="238"/>
    </row>
    <row r="285" spans="1:12" ht="22.5" customHeight="1" x14ac:dyDescent="0.3">
      <c r="A285" s="236" t="s">
        <v>131</v>
      </c>
      <c r="B285" s="257"/>
      <c r="C285" s="257"/>
      <c r="D285" s="257"/>
      <c r="E285" s="257"/>
      <c r="F285" s="257"/>
      <c r="G285" s="257"/>
      <c r="H285" s="257"/>
      <c r="I285" s="257"/>
      <c r="J285" s="257"/>
      <c r="K285" s="257"/>
      <c r="L285" s="257"/>
    </row>
    <row r="286" spans="1:12" ht="36.75" customHeight="1" x14ac:dyDescent="0.3">
      <c r="A286" s="52"/>
      <c r="B286" s="94" t="s">
        <v>12</v>
      </c>
      <c r="C286" s="20" t="s">
        <v>1</v>
      </c>
      <c r="D286" s="89">
        <v>12.7</v>
      </c>
      <c r="E286" s="89">
        <v>21</v>
      </c>
      <c r="F286" s="17">
        <f t="shared" ref="F286:F290" si="52">D286/E286*100</f>
        <v>60.476190476190474</v>
      </c>
      <c r="G286" s="90">
        <v>15.8</v>
      </c>
      <c r="H286" s="90">
        <v>16.899999999999999</v>
      </c>
      <c r="I286" s="90">
        <v>18.100000000000001</v>
      </c>
      <c r="J286" s="90">
        <v>19.399999999999999</v>
      </c>
      <c r="K286" s="89">
        <v>21</v>
      </c>
      <c r="L286" s="102"/>
    </row>
    <row r="287" spans="1:12" ht="40.5" customHeight="1" x14ac:dyDescent="0.3">
      <c r="A287" s="64"/>
      <c r="B287" s="176" t="s">
        <v>13</v>
      </c>
      <c r="C287" s="10" t="s">
        <v>1</v>
      </c>
      <c r="D287" s="26">
        <v>2.8</v>
      </c>
      <c r="E287" s="26">
        <v>9.5</v>
      </c>
      <c r="F287" s="186">
        <f t="shared" si="52"/>
        <v>29.473684210526311</v>
      </c>
      <c r="G287" s="26">
        <v>5.9</v>
      </c>
      <c r="H287" s="26">
        <v>7</v>
      </c>
      <c r="I287" s="26">
        <v>8.1</v>
      </c>
      <c r="J287" s="26">
        <v>9.5</v>
      </c>
      <c r="K287" s="26">
        <v>9.5</v>
      </c>
      <c r="L287" s="95"/>
    </row>
    <row r="288" spans="1:12" ht="22.5" customHeight="1" x14ac:dyDescent="0.3">
      <c r="A288" s="236" t="s">
        <v>132</v>
      </c>
      <c r="B288" s="257"/>
      <c r="C288" s="257"/>
      <c r="D288" s="257"/>
      <c r="E288" s="257"/>
      <c r="F288" s="257"/>
      <c r="G288" s="257"/>
      <c r="H288" s="257"/>
      <c r="I288" s="257"/>
      <c r="J288" s="257"/>
      <c r="K288" s="257"/>
      <c r="L288" s="257"/>
    </row>
    <row r="289" spans="1:12" ht="38.25" customHeight="1" x14ac:dyDescent="0.3">
      <c r="A289" s="52"/>
      <c r="B289" s="94" t="s">
        <v>12</v>
      </c>
      <c r="C289" s="20" t="s">
        <v>1</v>
      </c>
      <c r="D289" s="28">
        <v>13</v>
      </c>
      <c r="E289" s="28">
        <v>19.600000000000001</v>
      </c>
      <c r="F289" s="17">
        <f t="shared" si="52"/>
        <v>66.326530612244895</v>
      </c>
      <c r="G289" s="28">
        <v>263</v>
      </c>
      <c r="H289" s="28">
        <v>310.8</v>
      </c>
      <c r="I289" s="28">
        <v>367.4</v>
      </c>
      <c r="J289" s="28">
        <v>385.8</v>
      </c>
      <c r="K289" s="28">
        <v>405.1</v>
      </c>
      <c r="L289" s="102"/>
    </row>
    <row r="290" spans="1:12" ht="20.25" customHeight="1" x14ac:dyDescent="0.3">
      <c r="A290" s="64"/>
      <c r="B290" s="176" t="s">
        <v>13</v>
      </c>
      <c r="C290" s="10" t="s">
        <v>1</v>
      </c>
      <c r="D290" s="26">
        <v>2.7</v>
      </c>
      <c r="E290" s="29">
        <v>8.1</v>
      </c>
      <c r="F290" s="186">
        <f t="shared" si="52"/>
        <v>33.333333333333336</v>
      </c>
      <c r="G290" s="29">
        <v>4.5999999999999996</v>
      </c>
      <c r="H290" s="29">
        <v>5.8</v>
      </c>
      <c r="I290" s="29">
        <v>7.1</v>
      </c>
      <c r="J290" s="29">
        <v>8.1</v>
      </c>
      <c r="K290" s="29">
        <v>8.1</v>
      </c>
      <c r="L290" s="95"/>
    </row>
    <row r="291" spans="1:12" x14ac:dyDescent="0.3">
      <c r="A291" s="91"/>
    </row>
  </sheetData>
  <sortState ref="A409:L419">
    <sortCondition ref="F409:F419"/>
  </sortState>
  <mergeCells count="127">
    <mergeCell ref="A9:L9"/>
    <mergeCell ref="A2:L2"/>
    <mergeCell ref="A4:A5"/>
    <mergeCell ref="B4:B5"/>
    <mergeCell ref="C4:C5"/>
    <mergeCell ref="D4:F4"/>
    <mergeCell ref="G4:K4"/>
    <mergeCell ref="L4:L5"/>
    <mergeCell ref="A8:L8"/>
    <mergeCell ref="A41:L41"/>
    <mergeCell ref="A44:L44"/>
    <mergeCell ref="A47:L47"/>
    <mergeCell ref="A50:L50"/>
    <mergeCell ref="A53:L53"/>
    <mergeCell ref="A56:L56"/>
    <mergeCell ref="A59:L59"/>
    <mergeCell ref="A62:L62"/>
    <mergeCell ref="A65:L65"/>
    <mergeCell ref="A68:L68"/>
    <mergeCell ref="A71:L71"/>
    <mergeCell ref="A74:L74"/>
    <mergeCell ref="A77:L77"/>
    <mergeCell ref="A80:L80"/>
    <mergeCell ref="A83:L83"/>
    <mergeCell ref="A86:L86"/>
    <mergeCell ref="A88:L88"/>
    <mergeCell ref="A90:L90"/>
    <mergeCell ref="A93:L93"/>
    <mergeCell ref="A96:L96"/>
    <mergeCell ref="A105:L105"/>
    <mergeCell ref="A106:L106"/>
    <mergeCell ref="A108:L108"/>
    <mergeCell ref="A111:L111"/>
    <mergeCell ref="A114:L114"/>
    <mergeCell ref="A117:L117"/>
    <mergeCell ref="A123:L123"/>
    <mergeCell ref="A247:L247"/>
    <mergeCell ref="A251:L251"/>
    <mergeCell ref="A254:L254"/>
    <mergeCell ref="A257:L257"/>
    <mergeCell ref="A241:L241"/>
    <mergeCell ref="A138:L138"/>
    <mergeCell ref="A144:L144"/>
    <mergeCell ref="A147:L147"/>
    <mergeCell ref="A126:L126"/>
    <mergeCell ref="A127:L127"/>
    <mergeCell ref="A135:L135"/>
    <mergeCell ref="A128:L128"/>
    <mergeCell ref="A132:L132"/>
    <mergeCell ref="A221:L221"/>
    <mergeCell ref="A222:A223"/>
    <mergeCell ref="B222:B223"/>
    <mergeCell ref="C222:C223"/>
    <mergeCell ref="D222:F222"/>
    <mergeCell ref="G222:K222"/>
    <mergeCell ref="L222:L223"/>
    <mergeCell ref="A285:L285"/>
    <mergeCell ref="A288:L288"/>
    <mergeCell ref="A263:L263"/>
    <mergeCell ref="A220:L220"/>
    <mergeCell ref="A227:L227"/>
    <mergeCell ref="A233:L233"/>
    <mergeCell ref="A237:L237"/>
    <mergeCell ref="A242:L242"/>
    <mergeCell ref="A243:L243"/>
    <mergeCell ref="A250:L250"/>
    <mergeCell ref="A269:L269"/>
    <mergeCell ref="A273:L273"/>
    <mergeCell ref="A228:L228"/>
    <mergeCell ref="A186:L186"/>
    <mergeCell ref="A260:L260"/>
    <mergeCell ref="A174:L174"/>
    <mergeCell ref="A177:L177"/>
    <mergeCell ref="A180:L180"/>
    <mergeCell ref="A183:L183"/>
    <mergeCell ref="A187:L187"/>
    <mergeCell ref="A234:L234"/>
    <mergeCell ref="A238:L238"/>
    <mergeCell ref="A244:L244"/>
    <mergeCell ref="A276:L276"/>
    <mergeCell ref="A270:L270"/>
    <mergeCell ref="A284:L284"/>
    <mergeCell ref="A10:L10"/>
    <mergeCell ref="A11:L11"/>
    <mergeCell ref="A14:L14"/>
    <mergeCell ref="A17:L17"/>
    <mergeCell ref="A20:L20"/>
    <mergeCell ref="A23:L23"/>
    <mergeCell ref="A26:L26"/>
    <mergeCell ref="A29:L29"/>
    <mergeCell ref="A32:L32"/>
    <mergeCell ref="A35:L35"/>
    <mergeCell ref="A38:L38"/>
    <mergeCell ref="A120:L120"/>
    <mergeCell ref="A141:L141"/>
    <mergeCell ref="A150:L150"/>
    <mergeCell ref="A168:L168"/>
    <mergeCell ref="A165:L165"/>
    <mergeCell ref="A162:L162"/>
    <mergeCell ref="A159:L159"/>
    <mergeCell ref="A156:L156"/>
    <mergeCell ref="A153:L153"/>
    <mergeCell ref="A171:L171"/>
    <mergeCell ref="A266:L266"/>
    <mergeCell ref="A278:L278"/>
    <mergeCell ref="A281:L281"/>
    <mergeCell ref="A7:L7"/>
    <mergeCell ref="A197:L197"/>
    <mergeCell ref="A198:L198"/>
    <mergeCell ref="A199:L199"/>
    <mergeCell ref="A209:L209"/>
    <mergeCell ref="A210:L210"/>
    <mergeCell ref="A212:L212"/>
    <mergeCell ref="A214:L214"/>
    <mergeCell ref="A201:L201"/>
    <mergeCell ref="A202:L202"/>
    <mergeCell ref="A205:L205"/>
    <mergeCell ref="A206:L206"/>
    <mergeCell ref="A216:L216"/>
    <mergeCell ref="A218:L218"/>
    <mergeCell ref="A99:L99"/>
    <mergeCell ref="A100:L100"/>
    <mergeCell ref="A102:L102"/>
    <mergeCell ref="A190:L190"/>
    <mergeCell ref="A191:L191"/>
    <mergeCell ref="A193:L193"/>
    <mergeCell ref="A195:L195"/>
  </mergeCells>
  <pageMargins left="0.11811023622047245" right="0.11811023622047245" top="0.15748031496062992" bottom="0.15748031496062992" header="0.31496062992125984" footer="0.31496062992125984"/>
  <pageSetup paperSize="9" scale="47" fitToHeight="0" orientation="portrait" useFirstPageNumber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Карта</vt:lpstr>
      <vt:lpstr>Карта!Print_Titles</vt:lpstr>
      <vt:lpstr>Карта!Область_печати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Non</cp:lastModifiedBy>
  <cp:revision>18</cp:revision>
  <cp:lastPrinted>2026-05-22T10:59:27Z</cp:lastPrinted>
  <dcterms:created xsi:type="dcterms:W3CDTF">2015-06-05T18:19:34Z</dcterms:created>
  <dcterms:modified xsi:type="dcterms:W3CDTF">2026-05-22T11:00:10Z</dcterms:modified>
</cp:coreProperties>
</file>