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user\guldana\desktop\Отчет 9 мес на сайт\"/>
    </mc:Choice>
  </mc:AlternateContent>
  <bookViews>
    <workbookView xWindow="0" yWindow="0" windowWidth="28800" windowHeight="11745"/>
  </bookViews>
  <sheets>
    <sheet name="қаз" sheetId="1" r:id="rId1"/>
  </sheets>
  <definedNames>
    <definedName name="_xlnm._FilterDatabase" localSheetId="0" hidden="1">қаз!$A$3:$G$112</definedName>
    <definedName name="_xlnm.Print_Area" localSheetId="0">қаз!$A$1:$G$114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7" i="1" l="1"/>
  <c r="G37" i="1" l="1"/>
  <c r="G105" i="1" l="1"/>
  <c r="G111" i="1"/>
  <c r="G108" i="1"/>
  <c r="G40" i="1"/>
  <c r="G10" i="1"/>
  <c r="G112" i="1" l="1"/>
  <c r="F37" i="1"/>
  <c r="F77" i="1" l="1"/>
  <c r="F40" i="1"/>
  <c r="F105" i="1" l="1"/>
  <c r="F10" i="1"/>
  <c r="F111" i="1" l="1"/>
  <c r="F108" i="1"/>
  <c r="F112" i="1" s="1"/>
</calcChain>
</file>

<file path=xl/sharedStrings.xml><?xml version="1.0" encoding="utf-8"?>
<sst xmlns="http://schemas.openxmlformats.org/spreadsheetml/2006/main" count="398" uniqueCount="157">
  <si>
    <t>№ п/п</t>
  </si>
  <si>
    <t>2026</t>
  </si>
  <si>
    <t>2024-2026</t>
  </si>
  <si>
    <t>2025-2026</t>
  </si>
  <si>
    <t>2026-2027</t>
  </si>
  <si>
    <t>2025-2027</t>
  </si>
  <si>
    <t>1.</t>
  </si>
  <si>
    <t>2025-2028</t>
  </si>
  <si>
    <t>2026-2028</t>
  </si>
  <si>
    <t>2026, 2028</t>
  </si>
  <si>
    <t>Іс-шараның атауы</t>
  </si>
  <si>
    <t>Аяқтау нысаны</t>
  </si>
  <si>
    <t>Орындауға жауаптылар</t>
  </si>
  <si>
    <t xml:space="preserve">Орындау мерзімі  </t>
  </si>
  <si>
    <t>1. Атмосфералық ауаны қорғау</t>
  </si>
  <si>
    <t>ЖҚПҚОжСРБ</t>
  </si>
  <si>
    <t>Демеркуризациялық жұмыстарды жүргізу аумағында Павлодар қаласының Солтүстік өнеркәсіптік аймағы ауданында сынап мониторингін жүзеге асыру</t>
  </si>
  <si>
    <t>Қорытынды есеп</t>
  </si>
  <si>
    <t>Жыл сайын</t>
  </si>
  <si>
    <t>Атмосфералық ауаның ағымдағы жай-күйі туралы ақпаратты тарату</t>
  </si>
  <si>
    <t>Павлодар облысы бойынша қоршаған орта сапасының Нысаналы көрсеткіштерінің мониторингі</t>
  </si>
  <si>
    <t>Есеп</t>
  </si>
  <si>
    <t>ЖСҚ, МС (оң)</t>
  </si>
  <si>
    <t>Объектіні пайдалануға беру актісі</t>
  </si>
  <si>
    <t>Павлодар облысының климатының өзгеруіне осалдығын бағалауды жүргізу</t>
  </si>
  <si>
    <t>Орындалған жұмыстар актісі</t>
  </si>
  <si>
    <t xml:space="preserve">Барлығы </t>
  </si>
  <si>
    <t>2. Су нысандарын қорғау</t>
  </si>
  <si>
    <t xml:space="preserve">БАРЛЫҒЫ  </t>
  </si>
  <si>
    <t>Ертіс өзенінің жайылмасына көктемгі су жіберу мониторингін жүргізу</t>
  </si>
  <si>
    <t>Қ. Сәтпаев атындағы каналдан Шідерті өзеніне су жіберудің компенсациялық мониторингін жүргізу</t>
  </si>
  <si>
    <t>Баянауыл ауданы Ащысу өзеніне мониторинг жүргізу</t>
  </si>
  <si>
    <t>Сілеті өзенінің көктемгі су жіберілуіне мониторинг жүргізу</t>
  </si>
  <si>
    <t>Ертіс өзенінің жер үсті сулары мен түптік шөгінділерін алу және талдау жүргізу</t>
  </si>
  <si>
    <t>Павлодар қаласы аумағындағы жер асты суларының Оңтүстік өнеркәсіптік аймақтың өнеркәсіптік кәсіпорындарының сарқынды суларымен ластану дәрежесін зерттеу</t>
  </si>
  <si>
    <t>Павлодар облысы Май ауданының гидромелиоративтік жүйесін қайта жаңарту, 1 кезең</t>
  </si>
  <si>
    <t>Павлодар облысы Май ауданының гидромелиоративтік жүйесін қайта жаңарту, 2 кезең</t>
  </si>
  <si>
    <t>Павлодар облысы Май ауданының гидромелиоративтік жүйесін қайта жаңарту, 3 кезең</t>
  </si>
  <si>
    <t>Павлодар облысы Железин ауданы Башмачное ауылы ауданындағы жағалауды нығайту жұмыстары</t>
  </si>
  <si>
    <t>Павлодар облысы Павлодар ауданы Мичурино ауылындағы Ертіс өзенінің арналарын тазарту</t>
  </si>
  <si>
    <t>Павлодар облысы Павлодар ауданы Черноярка ауылындағы Ертіс өзенінің арналарын тазарту</t>
  </si>
  <si>
    <t>Павлодар облысы Май ауданының гидромелиоративтік жүйесін қайта жаңарту, 4 кезең</t>
  </si>
  <si>
    <t>Павлодар қаласы Зеленстрой шағын ауданының орталықтандырылған кәріз желілерін салу</t>
  </si>
  <si>
    <t>Павлодар қаласындағы Молодогвардейцев көшесі бойында Каз. Правда көшесінен Баймулдина көшесіне дейін диаметрі 800-1000 мм болатын кәріз коллекторын қайта құру, диаметрін 1000-1200 мм-ге дейін ұлғайту</t>
  </si>
  <si>
    <t>Павлодар қаласында Каз-Правда көшесі бойында Курская көшесінен Молодогвардейцев көшесіне дейінгі  диаметрі 800-1000 мм болатын кәріз коллекторын қайта құру, диаметрін 1000-1200 мм-ге дейін ұлғайту</t>
  </si>
  <si>
    <t>Павлодар қаласында диаметрі 600 мм-ге дейін ұлғайта отырып, КСС – 3 - тен Пахомов – Парковая – Абай-Ш. Құдайбердиев-М. Жүсіп көшелерімен (1 мамыр) Теплов көшесіне дейін 500 мм (2 Жіп) қысым коллекторларын қайта жаңарту</t>
  </si>
  <si>
    <t>Павлодар қаласында реттелетін жиілік жетектерін қолдана отырып, №3 кәріз сорғы станциясының сорғы жабдығын реконструкциялау</t>
  </si>
  <si>
    <t>Екібастұз қаласының Солтүстік ауданында кәріз жүйесінің құрылысы. Түзетулер</t>
  </si>
  <si>
    <t>Екібастұз қаласындағы Беркімбаев көшесі Ду 500-400 мм (Торайғыров көшесінен Амангелді көшесіне дейін) бойындағы коллекторларды траншеясыз тәсілмен (санация әдісімен) реконструкциялау</t>
  </si>
  <si>
    <t xml:space="preserve">Павлодар облысы Екібастұз қаласындағы Екібастұздың 50 жылдығы көшесі бойындағы Ду1200мм (Абай көшесінен ГКНС дейін) кәріз коллекторын траншеясыз тәсілмен қайта жаңарту (санация әдісі) </t>
  </si>
  <si>
    <t>Павлодар облысы Ақсу қаласының Донентаев көшесі бойынша диаметрі 500 мм коллекторды қайта жаңарту</t>
  </si>
  <si>
    <t>Павлодар облысы, Ақсу қаласында ФСН-ден КГ-ға дейінгі арынды кәріз коллекторын (ашық тәсілмен және санация әдісімен) және КГ-нан КОС-қа дейінгі өздігінен ағатын кәріз коллекторын (ашық тәсілмен) реконструкциялау</t>
  </si>
  <si>
    <t>Павлодар қ. Кенжекөл ауылындағы Хомутин су қоймасын тазарту бойынша ЖСҚ әзірлеу</t>
  </si>
  <si>
    <t>Шарбақты ауданының әкімдігі</t>
  </si>
  <si>
    <t>Май ауданының әкімдігі</t>
  </si>
  <si>
    <t xml:space="preserve">
ЭЖТҮКШБ,        Павлодар қ.әкімдігі</t>
  </si>
  <si>
    <t xml:space="preserve">
ЭЖТҮКШБ,        Екібастұз қ.әкімдігі</t>
  </si>
  <si>
    <t>ЭЖТҮКШБ,        
Ақсу қ.әкімдігі</t>
  </si>
  <si>
    <t>ЭЖТҮКШБ,        
Павлодар қ.әкімдігі</t>
  </si>
  <si>
    <t xml:space="preserve">2026 </t>
  </si>
  <si>
    <t>4. Жерді қорғау</t>
  </si>
  <si>
    <t>2026-2028 жылдарға арналған ауылдық елді мекендердің өнімділігі төмен жерлерін шалғындату және облыстың бұзылған жерлерін рекультивациялау бағдарламасы</t>
  </si>
  <si>
    <t>6. Жануарлар мен өсімдіктер әлемін қорғау</t>
  </si>
  <si>
    <t>Қансорғыштардың санын реттеу (Павлодар облысының аумағында дезинсекциялық қызметтер көрсету)</t>
  </si>
  <si>
    <t>Павлодар қаласының аумағында қансорғыштар санын реттеу</t>
  </si>
  <si>
    <t>Екібастұз қаласының аумағында қансорғыштар санын реттеу</t>
  </si>
  <si>
    <t>Ақсу қаласының аумағында қансорғыштар санын реттеу</t>
  </si>
  <si>
    <t>Баянауыл ауданының аумағында қансорғыштар санын реттеу</t>
  </si>
  <si>
    <t>Железин ауданы аумағында қансорғыштар санын реттеу</t>
  </si>
  <si>
    <t>Аққулы ауданының аумағында қансорғыштар санын реттеу</t>
  </si>
  <si>
    <t>Май ауданының аумағында қансорғыштар санын реттеу</t>
  </si>
  <si>
    <t>Шарбақты ауданының аумағында қансорғыштар санын реттеу</t>
  </si>
  <si>
    <t>Успен ауданының аумағында қансорғыштар санын реттеу</t>
  </si>
  <si>
    <t>Павлодар ауданының аумағында қансорғыштар санын реттеу</t>
  </si>
  <si>
    <t>Павлодар қ. әкімдігі</t>
  </si>
  <si>
    <t>Екібастұз қ. әкімдігі</t>
  </si>
  <si>
    <t>Ақсу қ. әкімдігі</t>
  </si>
  <si>
    <t>Баянауыл ауданының әкімдігі</t>
  </si>
  <si>
    <t>Железин ауданының әкімдігі</t>
  </si>
  <si>
    <t xml:space="preserve"> Аққулы ауданының әкімдігі</t>
  </si>
  <si>
    <t xml:space="preserve"> Успен ауданының әкімдігі</t>
  </si>
  <si>
    <t xml:space="preserve"> Павлодар ауданының әкімдігі</t>
  </si>
  <si>
    <t xml:space="preserve">Павлодар облысының су айдындары мен Ертіс өзенін балықтандыру </t>
  </si>
  <si>
    <t>Өтінім бойынша субсидиялар төлеу</t>
  </si>
  <si>
    <t>Акваөсіру (балық шаруашылығы) өнімінің өнімділігі мен сапасын арттыруды субсидиялау</t>
  </si>
  <si>
    <t xml:space="preserve">Павлодар облысы аумағындағы суқұзғындар санын реттеу </t>
  </si>
  <si>
    <t>Павлодар облысының су қоймаларын паспорттау</t>
  </si>
  <si>
    <t>Облыс әкімдігіне қарасты орман қорғау мекемелерінің мемлекеттік орман қоры аумағында орман дақылдарын отырғызу, орман жамылғысын ұлғайту</t>
  </si>
  <si>
    <t>Тапсыру-қабылдау актісі</t>
  </si>
  <si>
    <t>Орман экожүйесін қорғау мен молықтыруды қамтамасыз ету үшін облыс әкімдігіне қарасты орман қорғау мекемелерінің материалдық-техникалық базасын жарақтандыру</t>
  </si>
  <si>
    <t>Облыс әкімдігіне қарасты орман қорғау мекемелерінің орман алқаптары аумағында модульдік орман өрт сөндіру бекеттерін орнату</t>
  </si>
  <si>
    <t>Облыс әкімдігіне қарасты орман қорғау мекемелерінің аумақтарында орман өрттерін ерте анықтау және бақылау жүйесін орнату</t>
  </si>
  <si>
    <t>Ертіс ауданындағы әкімшілік-аумақтық бірліктердің аумақтарын көгалдандыру, кәсіпорындардың аумақтарында, ауруханалардың, мектептердің, балалар мекемелерінің және босатылған аумақтардың, шөлейттенуге бейім жерлер мен басқа да қолайсыз экологиялық факторлардың аумақтарын көгалдандыру, көгалдандыру алаңдарын ұлғайту.</t>
  </si>
  <si>
    <t>Баянауыл ауданындағы әкімшілік-аумақтық бірліктердің аумақтарын көгалдандыру, кәсіпорындардың аумақтарында, ауруханалар, мектептер, балалар мекемелері маңындағы және босаған аумақтардағы, шөлейттенуге бейім жерлерді және басқа да қолайсыз экологиялық факторларды көгалдандыру, көгалдандыру алаңдарын ұлғайту.</t>
  </si>
  <si>
    <t>Ақтоғай ауданындағы әкімшілік-аумақтық бірліктердің аумақтарын көгалдандыру, кәсіпорындардың аумақтарында, ауруханалар, мектептер, балалар мекемелері маңындағы және босаған аумақтардағы, шөлейттенуге бейім жерлерді және басқа да қолайсыз экологиялық факторларды көгалдандыру, көгалдандыру алаңдарын ұлғайту.</t>
  </si>
  <si>
    <t>Павлодар ауданындағы әкімшілік-аумақтық бірліктердің аумақтарын көгалдандыру, кәсіпорындардың аумақтарында, ауруханалардың, мектептердің, балалар мекемелерінің және босатылған аумақтардың аумақтарында, шөлейттенуге бейім жерлер мен басқа да қолайсыз экологиялық факторлардың аумақтарын ұлғайту.</t>
  </si>
  <si>
    <t>Шарбақты ауданында әкімшілік-аумақтық бірліктердің аумақтарын көгалдандыру, кәсіпорындардың аумақтарында, ауруханалардың, мектептердің, балалар мекемелерінің және босатылған аумақтардың, шөлейттенуге бейім жерлер мен басқа да қолайсыз экологиялық факторлардың аумақтарын көгалдандыру, көгалдандыру алаңдарын ұлғайту.</t>
  </si>
  <si>
    <t>Май ауданындағы әкімшілік-аумақтық бірліктердің аумақтарын көгалдандыру, кәсіпорындардың аумақтарында, ауруханалардың, мектептердің, балалар мекемелерінің және босатылған аумақтардың, шөлейттенуге бейім жерлер мен басқа да қолайсыз экологиялық факторлардың аумақтарын көгалдандыру, көгалдандыру алаңдарын ұлғайту.</t>
  </si>
  <si>
    <t>Аққулы ауданындағы әкімшілік-аумақтық бірліктердің аумақтарын көгалдандыру, кәсіпорындардың аумақтарында, ауруханалардың, мектептердің, балалар мекемелерінің және босатылған аумақтардың, шөлейттенуге бейім жерлер мен басқа да қолайсыз экологиялық факторлардың аумақтарын көгалдандыру, көгалдандыру алаңдарын ұлғайту.</t>
  </si>
  <si>
    <t>Тереңкөл ауданындағы әкімшілік-аумақтық бірліктердің аумақтарын көгалдандыру, кәсіпорындардың аумақтарында, ауруханалардың, мектептердің, балалар мекемелерінің және босатылған аумақтардың, шөлейттенуге бейім жерлер мен басқа да қолайсыз экологиялық факторлардың аумақтарын көгалдандыру, көгалдандыру алаңдарын ұлғайту.</t>
  </si>
  <si>
    <t>Железин ауданындағы әкімшілік-аумақтық бірліктердің аумақтарын көгалдандыру, кәсіпорындардың аумақтарында, ауруханалардың, мектептердің, балалар мекемелерінің және босатылған аумақтардың, шөлейттенуге бейім жерлер мен басқа да қолайсыз экологиялық факторлардың аумақтарын көгалдандыру, көгалдандыру алаңдарын ұлғайту.</t>
  </si>
  <si>
    <t>Павлодар қаласындағы әкімшілік-аумақтық бірліктердің аумақтарын көгалдандыру, кәсіпорындардың аумақтарында, ауруханалардың, мектептердің, балалар мекемелерінің және босатылған аумақтардың, шөлейттенуге бейім жерлер мен басқа да қолайсыз экологиялық факторлардың аумақтарын көгалдандыру, көгалдандыру алаңдарын ұлғайту.</t>
  </si>
  <si>
    <t>Екібастұз қаласындағы әкімшілік-аумақтық бірліктердің аумақтарын көгалдандыру, кәсіпорындардың аумақтарында, ауруханалардың, мектептердің, балалар мекемелерінің және босатылған аумақтардың, шөлейттенуге бейім жерлер мен басқа да қолайсыз экологиялық факторлардың аумақтарын көгалдандыру, көгалдандыру алаңдарын ұлғайту.</t>
  </si>
  <si>
    <t>Павлодар қаласында ағаштарды санитарлық шабу, кесу, өңдеу және емдеу</t>
  </si>
  <si>
    <t>Ақсу қаласында ағаштарды санитарлық кесу</t>
  </si>
  <si>
    <t>Жасыл белдеудің қалыптасуы</t>
  </si>
  <si>
    <t>Успенка ауылында ағаштарды санитарлық кесу</t>
  </si>
  <si>
    <t>Ертіс ауданының әкімдігі</t>
  </si>
  <si>
    <t>Ақтогай ауданының әкімдігі</t>
  </si>
  <si>
    <t>Тереңкөл ауданының әкімдігі</t>
  </si>
  <si>
    <t>Успен ауданының әкімдігі</t>
  </si>
  <si>
    <t>7. Қалдықтармен жұмыс істеу</t>
  </si>
  <si>
    <t>Аққулы ауданының әкімдігі</t>
  </si>
  <si>
    <t>Ақтоғай ауданының әкімдігі</t>
  </si>
  <si>
    <t>Баянауыл ауылында ҚТҚ полигонын салу</t>
  </si>
  <si>
    <t>Тереңкөл ауданында ҚТҚ полигонын салу</t>
  </si>
  <si>
    <t>Баянауыл ауданы Майқайын ауылында ҚТҚ полигонын салу</t>
  </si>
  <si>
    <t>Май ауданында ҚТҚ полигонын салу үшін ЖСҚ әзірлеу</t>
  </si>
  <si>
    <t>Павлодар қаласының аумағында рұқсат етілмеген қоқыс үйінділерін жою</t>
  </si>
  <si>
    <t>Екібастұз қаласының аумағында рұқсат етілмеген қоқыс үйінділерін жою</t>
  </si>
  <si>
    <t>Ақсу қаласының аумағында рұқсат етілмеген қоқыс үйінділерін жою</t>
  </si>
  <si>
    <t>Ертіс ауданының аумағында рұқсат етілмеген қоқыстарды жою</t>
  </si>
  <si>
    <t>Баянауыл ауданының аумағында рұқсат етілмеген қоқыстарды жою</t>
  </si>
  <si>
    <t>Май ауданының аумағында рұқсат етілмеген қоқыстарды жою</t>
  </si>
  <si>
    <t>Ақтоғай ауданының аумағында рұқсат етілмеген қоқыстарды жою</t>
  </si>
  <si>
    <t>Успен ауданының аумағында рұқсат етілмеген қоқыстарды жою</t>
  </si>
  <si>
    <t>Железин ауданының аумағында рұқсат етілмеген қоқыстарды жою</t>
  </si>
  <si>
    <t>Шарбақты ауданының аумағында рұқсат етілмеген қоқыстарды жою</t>
  </si>
  <si>
    <t>Павлодар ауданының аумағында рұқсат етілмеген қоқыс үйінділерін жою</t>
  </si>
  <si>
    <t>Тереңкөл ауданының аумағында рұқсат етілмеген қоқыс үйінділерін жою</t>
  </si>
  <si>
    <t>Аққулы ауданының аумағында рұқсат етілмеген қоқыс үйінділерін жою</t>
  </si>
  <si>
    <t>Ақсу қаласында қоқыс алаңдарын орнату</t>
  </si>
  <si>
    <t>Павлодар қаласының әкімдігі</t>
  </si>
  <si>
    <t>Екібастұз қаласының әкімдігі</t>
  </si>
  <si>
    <t>Ақсу қаласының әкімдігі</t>
  </si>
  <si>
    <t>Павлодар ауданының әкімдігі</t>
  </si>
  <si>
    <t>8. Радиациялық, биологиялық және химиялық қауіпсіздік</t>
  </si>
  <si>
    <t>Эпизоотияға қарсы іс-шаралар өткізу</t>
  </si>
  <si>
    <t>Павлодар облысының ветеринария басқармасы</t>
  </si>
  <si>
    <t>10. Ғылыми-зерттеу, іздестіру және басқа да әзірлемелер</t>
  </si>
  <si>
    <t>Экологиялық насихат және ағарту бойынша іс-шаралар өткізу</t>
  </si>
  <si>
    <t>Ақсу қаласының әкімшілік-аумақтық бірліктердің аумақтарын көгалдандыру, кәсіпорындардың аумақтарында, ауруханалардың, мектептердің, балалар мекемелерінің және босатылған аумақтардың, шөлейттенуге бейім жерлер мен басқа да қолайсыз экологиялық факторлардың аумақтарын көгалдандыру, көгалдандыру алаңдарын ұлғайту.</t>
  </si>
  <si>
    <t>Ертіс ауыдында ҚТҚ полигонын салу</t>
  </si>
  <si>
    <t>2022-2026</t>
  </si>
  <si>
    <t>АШБ, қала және аудан әкімдіктері</t>
  </si>
  <si>
    <t>Баянауыл ауданы үшін ҚТҚ жинауға арналған контейнерлер сатып алу</t>
  </si>
  <si>
    <t>Успен ауданы үшін ҚТҚ жинауға арналған контейнерлер сатып алу</t>
  </si>
  <si>
    <t xml:space="preserve">Аққулы ауданы үшін ҚТҚ жинауға арналған контейнерлер сатып алу </t>
  </si>
  <si>
    <t xml:space="preserve">Май ауданы үшін ҚТҚ жинауға арналған контейнерлер сатып алу </t>
  </si>
  <si>
    <t xml:space="preserve">Тереңкөл ауданы үшін ҚТҚ жинауға арналған контейнерлер сатып алу </t>
  </si>
  <si>
    <t xml:space="preserve">Ақтоғай ауданы үшін ҚТҚ жинауға арналған контейнерлер сатып алу </t>
  </si>
  <si>
    <t xml:space="preserve">Шарбақты ауданы үшін ҚТҚ жинауға арналған контейнерлер сатып алу </t>
  </si>
  <si>
    <t>2026 жылға жоспар</t>
  </si>
  <si>
    <t>мың теңге</t>
  </si>
  <si>
    <t>«Баянауыл ауданы Жаңатілек ауылында гидромелиоративтік жүйелерді қайта жаңарту» жобасын іске асыру</t>
  </si>
  <si>
    <t>2026 жылғы 3 тоқсанның (9 ай) қорытындысы бойынша қоршаған ортаны қорғау жөніндегі іс-шаралар жоспары бойынша есеп</t>
  </si>
  <si>
    <t>2026 жылғы 3 тоқсанның (9 ай) факт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</si>
</sst>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#,##0.0"/>
    <numFmt numFmtId="165" formatCode="[$-419]General"/>
    <numFmt numFmtId="166" formatCode="[$-419]#,##0.00"/>
    <numFmt numFmtId="167" formatCode="_-* #,##0.0_-;\-* #,##0.0_-;_-* &quot;-&quot;??_-;_-@_-"/>
    <numFmt numFmtId="168" formatCode="#\ ##0.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1"/>
      <charset val="204"/>
    </font>
    <font>
      <i/>
      <sz val="13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3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8" fillId="0" borderId="0"/>
  </cellStyleXfs>
  <cellXfs count="81">
    <xf numFmtId="0" fontId="0" fillId="0" borderId="0" xfId="0"/>
    <xf numFmtId="167" fontId="4" fillId="0" borderId="0" xfId="1" applyNumberFormat="1" applyFont="1" applyFill="1" applyBorder="1" applyAlignment="1">
      <alignment horizontal="left" vertical="center" wrapText="1"/>
    </xf>
    <xf numFmtId="3" fontId="7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/>
    </xf>
    <xf numFmtId="4" fontId="7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4" fontId="3" fillId="0" borderId="0" xfId="0" applyNumberFormat="1" applyFont="1" applyFill="1" applyAlignment="1">
      <alignment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>
      <alignment vertical="center" wrapText="1"/>
    </xf>
    <xf numFmtId="4" fontId="4" fillId="0" borderId="0" xfId="0" applyNumberFormat="1" applyFont="1" applyFill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Alignment="1">
      <alignment horizontal="center"/>
    </xf>
    <xf numFmtId="4" fontId="10" fillId="0" borderId="0" xfId="0" applyNumberFormat="1" applyFont="1" applyFill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horizontal="justify" vertical="center" wrapText="1"/>
    </xf>
    <xf numFmtId="167" fontId="7" fillId="0" borderId="0" xfId="1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justify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justify" vertical="top" wrapText="1"/>
    </xf>
    <xf numFmtId="4" fontId="6" fillId="0" borderId="1" xfId="0" applyNumberFormat="1" applyFont="1" applyFill="1" applyBorder="1" applyAlignment="1">
      <alignment horizontal="left" vertical="top" wrapText="1"/>
    </xf>
    <xf numFmtId="4" fontId="6" fillId="2" borderId="1" xfId="0" applyNumberFormat="1" applyFont="1" applyFill="1" applyBorder="1" applyAlignment="1">
      <alignment horizontal="justify" vertical="top" wrapText="1"/>
    </xf>
    <xf numFmtId="4" fontId="6" fillId="2" borderId="1" xfId="0" applyNumberFormat="1" applyFont="1" applyFill="1" applyBorder="1" applyAlignment="1">
      <alignment horizontal="left" vertical="top" wrapText="1"/>
    </xf>
    <xf numFmtId="166" fontId="6" fillId="2" borderId="1" xfId="2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top"/>
    </xf>
    <xf numFmtId="166" fontId="6" fillId="0" borderId="1" xfId="2" applyNumberFormat="1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3" fontId="7" fillId="0" borderId="1" xfId="0" applyNumberFormat="1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3" fontId="7" fillId="2" borderId="1" xfId="0" applyNumberFormat="1" applyFont="1" applyFill="1" applyBorder="1" applyAlignment="1">
      <alignment horizontal="center" vertical="top" wrapText="1"/>
    </xf>
    <xf numFmtId="4" fontId="7" fillId="2" borderId="0" xfId="0" applyNumberFormat="1" applyFont="1" applyFill="1" applyAlignment="1">
      <alignment horizontal="center" vertical="center" wrapText="1"/>
    </xf>
    <xf numFmtId="4" fontId="7" fillId="2" borderId="0" xfId="0" applyNumberFormat="1" applyFont="1" applyFill="1" applyAlignment="1">
      <alignment horizontal="justify" vertical="center" wrapText="1"/>
    </xf>
    <xf numFmtId="4" fontId="7" fillId="2" borderId="0" xfId="0" applyNumberFormat="1" applyFont="1" applyFill="1" applyAlignment="1">
      <alignment vertical="center"/>
    </xf>
    <xf numFmtId="4" fontId="6" fillId="2" borderId="0" xfId="0" applyNumberFormat="1" applyFont="1" applyFill="1" applyAlignment="1">
      <alignment horizontal="center"/>
    </xf>
    <xf numFmtId="164" fontId="6" fillId="2" borderId="1" xfId="0" applyNumberFormat="1" applyFont="1" applyFill="1" applyBorder="1" applyAlignment="1">
      <alignment horizontal="left" vertical="top" wrapText="1"/>
    </xf>
    <xf numFmtId="168" fontId="11" fillId="2" borderId="1" xfId="0" applyNumberFormat="1" applyFont="1" applyFill="1" applyBorder="1" applyAlignment="1">
      <alignment horizontal="center" vertical="top" wrapText="1"/>
    </xf>
    <xf numFmtId="4" fontId="9" fillId="0" borderId="0" xfId="0" applyNumberFormat="1" applyFont="1" applyFill="1" applyAlignment="1">
      <alignment horizontal="center" vertical="center"/>
    </xf>
    <xf numFmtId="4" fontId="4" fillId="0" borderId="1" xfId="0" applyNumberFormat="1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justify" vertical="center" wrapText="1"/>
    </xf>
    <xf numFmtId="4" fontId="3" fillId="0" borderId="1" xfId="0" applyNumberFormat="1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justify" vertical="top" wrapText="1"/>
    </xf>
    <xf numFmtId="4" fontId="3" fillId="0" borderId="0" xfId="0" applyNumberFormat="1" applyFont="1" applyFill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/>
    </xf>
    <xf numFmtId="164" fontId="6" fillId="0" borderId="3" xfId="0" applyNumberFormat="1" applyFont="1" applyFill="1" applyBorder="1" applyAlignment="1">
      <alignment horizontal="center" vertical="top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top" wrapText="1"/>
    </xf>
    <xf numFmtId="164" fontId="6" fillId="2" borderId="3" xfId="0" applyNumberFormat="1" applyFont="1" applyFill="1" applyBorder="1" applyAlignment="1">
      <alignment horizontal="center" vertical="top"/>
    </xf>
    <xf numFmtId="164" fontId="6" fillId="0" borderId="3" xfId="0" applyNumberFormat="1" applyFont="1" applyFill="1" applyBorder="1" applyAlignment="1">
      <alignment horizontal="center" vertical="top"/>
    </xf>
    <xf numFmtId="4" fontId="6" fillId="0" borderId="3" xfId="0" applyNumberFormat="1" applyFont="1" applyFill="1" applyBorder="1" applyAlignment="1">
      <alignment horizontal="center" vertical="top" wrapText="1"/>
    </xf>
    <xf numFmtId="4" fontId="5" fillId="0" borderId="3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top" wrapText="1"/>
    </xf>
    <xf numFmtId="4" fontId="3" fillId="2" borderId="1" xfId="0" applyNumberFormat="1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center" vertical="top" wrapText="1"/>
    </xf>
    <xf numFmtId="164" fontId="11" fillId="2" borderId="1" xfId="0" applyNumberFormat="1" applyFont="1" applyFill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center" vertical="center"/>
    </xf>
    <xf numFmtId="4" fontId="6" fillId="2" borderId="0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</cellXfs>
  <cellStyles count="3">
    <cellStyle name="Excel Built-in Normal" xfId="2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tabSelected="1" topLeftCell="A103" zoomScale="98" zoomScaleNormal="98" zoomScaleSheetLayoutView="86" workbookViewId="0">
      <selection activeCell="E117" sqref="E117"/>
    </sheetView>
  </sheetViews>
  <sheetFormatPr defaultColWidth="9.140625" defaultRowHeight="16.5"/>
  <cols>
    <col min="1" max="1" width="8.28515625" style="2" customWidth="1"/>
    <col min="2" max="2" width="59.42578125" style="3" customWidth="1"/>
    <col min="3" max="3" width="21.5703125" style="4" customWidth="1"/>
    <col min="4" max="4" width="24.42578125" style="3" customWidth="1"/>
    <col min="5" max="5" width="20" style="5" customWidth="1"/>
    <col min="6" max="6" width="25.28515625" style="4" customWidth="1"/>
    <col min="7" max="7" width="25.7109375" style="78" customWidth="1"/>
    <col min="8" max="8" width="20.5703125" style="7" customWidth="1"/>
    <col min="9" max="16384" width="9.140625" style="8"/>
  </cols>
  <sheetData>
    <row r="1" spans="1:8" ht="96.75" customHeight="1">
      <c r="B1" s="54"/>
      <c r="C1" s="54"/>
      <c r="D1" s="54"/>
      <c r="E1" s="54"/>
      <c r="F1" s="54"/>
      <c r="G1" s="54"/>
    </row>
    <row r="2" spans="1:8" s="10" customFormat="1" ht="42.75" customHeight="1">
      <c r="A2" s="61" t="s">
        <v>155</v>
      </c>
      <c r="B2" s="61"/>
      <c r="C2" s="61"/>
      <c r="D2" s="61"/>
      <c r="E2" s="61"/>
      <c r="F2" s="61"/>
      <c r="G2" s="61"/>
      <c r="H2" s="9"/>
    </row>
    <row r="3" spans="1:8" s="11" customFormat="1" ht="43.5" customHeight="1">
      <c r="A3" s="62" t="s">
        <v>0</v>
      </c>
      <c r="B3" s="58" t="s">
        <v>10</v>
      </c>
      <c r="C3" s="58" t="s">
        <v>11</v>
      </c>
      <c r="D3" s="58" t="s">
        <v>12</v>
      </c>
      <c r="E3" s="63" t="s">
        <v>13</v>
      </c>
      <c r="F3" s="64" t="s">
        <v>152</v>
      </c>
      <c r="G3" s="73" t="s">
        <v>156</v>
      </c>
      <c r="H3" s="60"/>
    </row>
    <row r="4" spans="1:8" s="11" customFormat="1" ht="27.75" customHeight="1">
      <c r="A4" s="62"/>
      <c r="B4" s="58"/>
      <c r="C4" s="58"/>
      <c r="D4" s="58"/>
      <c r="E4" s="63"/>
      <c r="F4" s="46" t="s">
        <v>153</v>
      </c>
      <c r="G4" s="73" t="s">
        <v>153</v>
      </c>
      <c r="H4" s="60"/>
    </row>
    <row r="5" spans="1:8" s="17" customFormat="1" ht="18.75" customHeight="1">
      <c r="A5" s="55" t="s">
        <v>14</v>
      </c>
      <c r="B5" s="55"/>
      <c r="C5" s="55"/>
      <c r="D5" s="55"/>
      <c r="E5" s="55"/>
      <c r="F5" s="55"/>
      <c r="G5" s="55"/>
      <c r="H5" s="16"/>
    </row>
    <row r="6" spans="1:8" ht="55.5" customHeight="1">
      <c r="A6" s="14">
        <v>1</v>
      </c>
      <c r="B6" s="27" t="s">
        <v>16</v>
      </c>
      <c r="C6" s="21" t="s">
        <v>17</v>
      </c>
      <c r="D6" s="21" t="s">
        <v>15</v>
      </c>
      <c r="E6" s="32" t="s">
        <v>18</v>
      </c>
      <c r="F6" s="65">
        <v>6500</v>
      </c>
      <c r="G6" s="36">
        <v>2800</v>
      </c>
      <c r="H6" s="6"/>
    </row>
    <row r="7" spans="1:8" ht="35.25" customHeight="1">
      <c r="A7" s="14">
        <v>2</v>
      </c>
      <c r="B7" s="27" t="s">
        <v>19</v>
      </c>
      <c r="C7" s="21" t="s">
        <v>17</v>
      </c>
      <c r="D7" s="21" t="s">
        <v>15</v>
      </c>
      <c r="E7" s="32" t="s">
        <v>18</v>
      </c>
      <c r="F7" s="65">
        <v>14076</v>
      </c>
      <c r="G7" s="36">
        <v>10954.5</v>
      </c>
      <c r="H7" s="6"/>
    </row>
    <row r="8" spans="1:8" ht="43.5" customHeight="1">
      <c r="A8" s="14">
        <v>3</v>
      </c>
      <c r="B8" s="27" t="s">
        <v>20</v>
      </c>
      <c r="C8" s="21" t="s">
        <v>21</v>
      </c>
      <c r="D8" s="21" t="s">
        <v>15</v>
      </c>
      <c r="E8" s="32" t="s">
        <v>9</v>
      </c>
      <c r="F8" s="65">
        <v>9142</v>
      </c>
      <c r="G8" s="36">
        <v>3500</v>
      </c>
      <c r="H8" s="6"/>
    </row>
    <row r="9" spans="1:8" ht="42" customHeight="1">
      <c r="A9" s="14">
        <v>4</v>
      </c>
      <c r="B9" s="27" t="s">
        <v>24</v>
      </c>
      <c r="C9" s="21" t="s">
        <v>25</v>
      </c>
      <c r="D9" s="21" t="s">
        <v>15</v>
      </c>
      <c r="E9" s="32" t="s">
        <v>1</v>
      </c>
      <c r="F9" s="65">
        <v>7141</v>
      </c>
      <c r="G9" s="36">
        <v>0</v>
      </c>
      <c r="H9" s="6"/>
    </row>
    <row r="10" spans="1:8" s="17" customFormat="1">
      <c r="A10" s="57" t="s">
        <v>26</v>
      </c>
      <c r="B10" s="57"/>
      <c r="C10" s="12"/>
      <c r="D10" s="12"/>
      <c r="E10" s="18"/>
      <c r="F10" s="66">
        <f>SUM(F6:F9)</f>
        <v>36859</v>
      </c>
      <c r="G10" s="74">
        <f>SUM(G6:G9)</f>
        <v>17254.5</v>
      </c>
      <c r="H10" s="13"/>
    </row>
    <row r="11" spans="1:8" s="17" customFormat="1" ht="12.75" customHeight="1">
      <c r="A11" s="55" t="s">
        <v>27</v>
      </c>
      <c r="B11" s="55"/>
      <c r="C11" s="55"/>
      <c r="D11" s="55"/>
      <c r="E11" s="55"/>
      <c r="F11" s="55"/>
      <c r="G11" s="55"/>
      <c r="H11" s="16"/>
    </row>
    <row r="12" spans="1:8" ht="46.5" customHeight="1">
      <c r="A12" s="26">
        <v>1</v>
      </c>
      <c r="B12" s="29" t="s">
        <v>29</v>
      </c>
      <c r="C12" s="34" t="s">
        <v>25</v>
      </c>
      <c r="D12" s="34" t="s">
        <v>15</v>
      </c>
      <c r="E12" s="35" t="s">
        <v>18</v>
      </c>
      <c r="F12" s="67">
        <v>4726</v>
      </c>
      <c r="G12" s="36">
        <v>4726</v>
      </c>
      <c r="H12" s="6"/>
    </row>
    <row r="13" spans="1:8" ht="42" customHeight="1">
      <c r="A13" s="26">
        <v>2</v>
      </c>
      <c r="B13" s="29" t="s">
        <v>30</v>
      </c>
      <c r="C13" s="34" t="s">
        <v>25</v>
      </c>
      <c r="D13" s="34" t="s">
        <v>15</v>
      </c>
      <c r="E13" s="35" t="s">
        <v>18</v>
      </c>
      <c r="F13" s="67">
        <v>1613</v>
      </c>
      <c r="G13" s="36">
        <v>1613</v>
      </c>
      <c r="H13" s="6"/>
    </row>
    <row r="14" spans="1:8" ht="35.25" customHeight="1">
      <c r="A14" s="26">
        <v>3</v>
      </c>
      <c r="B14" s="29" t="s">
        <v>31</v>
      </c>
      <c r="C14" s="34" t="s">
        <v>25</v>
      </c>
      <c r="D14" s="34" t="s">
        <v>15</v>
      </c>
      <c r="E14" s="35" t="s">
        <v>18</v>
      </c>
      <c r="F14" s="67">
        <v>4984</v>
      </c>
      <c r="G14" s="36">
        <v>4984</v>
      </c>
      <c r="H14" s="6"/>
    </row>
    <row r="15" spans="1:8" ht="39.75" customHeight="1">
      <c r="A15" s="26">
        <v>4</v>
      </c>
      <c r="B15" s="29" t="s">
        <v>32</v>
      </c>
      <c r="C15" s="34" t="s">
        <v>25</v>
      </c>
      <c r="D15" s="34" t="s">
        <v>15</v>
      </c>
      <c r="E15" s="35" t="s">
        <v>18</v>
      </c>
      <c r="F15" s="67">
        <v>1748</v>
      </c>
      <c r="G15" s="36">
        <v>1749</v>
      </c>
      <c r="H15" s="6"/>
    </row>
    <row r="16" spans="1:8" ht="39" customHeight="1">
      <c r="A16" s="14">
        <v>5</v>
      </c>
      <c r="B16" s="27" t="s">
        <v>33</v>
      </c>
      <c r="C16" s="21" t="s">
        <v>25</v>
      </c>
      <c r="D16" s="21" t="s">
        <v>15</v>
      </c>
      <c r="E16" s="32" t="s">
        <v>18</v>
      </c>
      <c r="F16" s="65">
        <v>4200</v>
      </c>
      <c r="G16" s="36">
        <v>2000</v>
      </c>
      <c r="H16" s="6"/>
    </row>
    <row r="17" spans="1:8" s="50" customFormat="1" ht="73.5" customHeight="1">
      <c r="A17" s="26">
        <v>6</v>
      </c>
      <c r="B17" s="29" t="s">
        <v>34</v>
      </c>
      <c r="C17" s="34" t="s">
        <v>25</v>
      </c>
      <c r="D17" s="34" t="s">
        <v>15</v>
      </c>
      <c r="E17" s="35" t="s">
        <v>1</v>
      </c>
      <c r="F17" s="67">
        <v>50000</v>
      </c>
      <c r="G17" s="36">
        <v>0</v>
      </c>
      <c r="H17" s="48"/>
    </row>
    <row r="18" spans="1:8" s="7" customFormat="1" ht="37.5" customHeight="1">
      <c r="A18" s="26">
        <v>7</v>
      </c>
      <c r="B18" s="30" t="s">
        <v>35</v>
      </c>
      <c r="C18" s="31" t="s">
        <v>23</v>
      </c>
      <c r="D18" s="34" t="s">
        <v>15</v>
      </c>
      <c r="E18" s="37" t="s">
        <v>5</v>
      </c>
      <c r="F18" s="68">
        <v>3090361</v>
      </c>
      <c r="G18" s="38">
        <v>0</v>
      </c>
      <c r="H18" s="6"/>
    </row>
    <row r="19" spans="1:8" s="7" customFormat="1" ht="38.25" customHeight="1">
      <c r="A19" s="26">
        <v>8</v>
      </c>
      <c r="B19" s="30" t="s">
        <v>36</v>
      </c>
      <c r="C19" s="31" t="s">
        <v>23</v>
      </c>
      <c r="D19" s="34" t="s">
        <v>15</v>
      </c>
      <c r="E19" s="37" t="s">
        <v>5</v>
      </c>
      <c r="F19" s="68">
        <v>2274524</v>
      </c>
      <c r="G19" s="38">
        <v>0</v>
      </c>
      <c r="H19" s="6"/>
    </row>
    <row r="20" spans="1:8" s="7" customFormat="1" ht="39.75" customHeight="1">
      <c r="A20" s="26">
        <v>9</v>
      </c>
      <c r="B20" s="30" t="s">
        <v>37</v>
      </c>
      <c r="C20" s="31" t="s">
        <v>23</v>
      </c>
      <c r="D20" s="34" t="s">
        <v>15</v>
      </c>
      <c r="E20" s="37" t="s">
        <v>3</v>
      </c>
      <c r="F20" s="68">
        <v>3048271</v>
      </c>
      <c r="G20" s="38">
        <v>0</v>
      </c>
      <c r="H20" s="6"/>
    </row>
    <row r="21" spans="1:8" s="7" customFormat="1" ht="36" customHeight="1">
      <c r="A21" s="26">
        <v>10</v>
      </c>
      <c r="B21" s="30" t="s">
        <v>41</v>
      </c>
      <c r="C21" s="31" t="s">
        <v>23</v>
      </c>
      <c r="D21" s="34" t="s">
        <v>15</v>
      </c>
      <c r="E21" s="37" t="s">
        <v>4</v>
      </c>
      <c r="F21" s="68">
        <v>1500000</v>
      </c>
      <c r="G21" s="38">
        <v>0</v>
      </c>
      <c r="H21" s="6"/>
    </row>
    <row r="22" spans="1:8" s="51" customFormat="1" ht="36.75" customHeight="1">
      <c r="A22" s="26">
        <v>11</v>
      </c>
      <c r="B22" s="30" t="s">
        <v>38</v>
      </c>
      <c r="C22" s="31" t="s">
        <v>23</v>
      </c>
      <c r="D22" s="34" t="s">
        <v>15</v>
      </c>
      <c r="E22" s="37" t="s">
        <v>1</v>
      </c>
      <c r="F22" s="68">
        <v>650000</v>
      </c>
      <c r="G22" s="38">
        <v>0</v>
      </c>
      <c r="H22" s="48"/>
    </row>
    <row r="23" spans="1:8" s="19" customFormat="1" ht="46.5" customHeight="1">
      <c r="A23" s="26">
        <v>12</v>
      </c>
      <c r="B23" s="28" t="s">
        <v>39</v>
      </c>
      <c r="C23" s="40" t="s">
        <v>23</v>
      </c>
      <c r="D23" s="21" t="s">
        <v>15</v>
      </c>
      <c r="E23" s="39" t="s">
        <v>4</v>
      </c>
      <c r="F23" s="69">
        <v>1094020</v>
      </c>
      <c r="G23" s="38">
        <v>546221</v>
      </c>
      <c r="H23" s="6"/>
    </row>
    <row r="24" spans="1:8" s="19" customFormat="1" ht="50.25" customHeight="1">
      <c r="A24" s="26">
        <v>13</v>
      </c>
      <c r="B24" s="28" t="s">
        <v>40</v>
      </c>
      <c r="C24" s="40" t="s">
        <v>23</v>
      </c>
      <c r="D24" s="21" t="s">
        <v>15</v>
      </c>
      <c r="E24" s="39" t="s">
        <v>3</v>
      </c>
      <c r="F24" s="69">
        <v>2436525</v>
      </c>
      <c r="G24" s="38">
        <v>687870</v>
      </c>
      <c r="H24" s="6"/>
    </row>
    <row r="25" spans="1:8" s="19" customFormat="1" ht="52.5" customHeight="1">
      <c r="A25" s="26">
        <v>14</v>
      </c>
      <c r="B25" s="28" t="s">
        <v>154</v>
      </c>
      <c r="C25" s="40" t="s">
        <v>23</v>
      </c>
      <c r="D25" s="21" t="s">
        <v>15</v>
      </c>
      <c r="E25" s="39" t="s">
        <v>4</v>
      </c>
      <c r="F25" s="69">
        <v>829242</v>
      </c>
      <c r="G25" s="38">
        <v>0</v>
      </c>
      <c r="H25" s="6"/>
    </row>
    <row r="26" spans="1:8" ht="45.75" customHeight="1">
      <c r="A26" s="26">
        <v>15</v>
      </c>
      <c r="B26" s="41" t="s">
        <v>42</v>
      </c>
      <c r="C26" s="21" t="s">
        <v>23</v>
      </c>
      <c r="D26" s="21" t="s">
        <v>55</v>
      </c>
      <c r="E26" s="32" t="s">
        <v>143</v>
      </c>
      <c r="F26" s="65">
        <v>269957</v>
      </c>
      <c r="G26" s="36">
        <v>0</v>
      </c>
      <c r="H26" s="6"/>
    </row>
    <row r="27" spans="1:8" ht="82.5">
      <c r="A27" s="26">
        <v>16</v>
      </c>
      <c r="B27" s="41" t="s">
        <v>43</v>
      </c>
      <c r="C27" s="21" t="s">
        <v>23</v>
      </c>
      <c r="D27" s="21" t="s">
        <v>55</v>
      </c>
      <c r="E27" s="32" t="s">
        <v>2</v>
      </c>
      <c r="F27" s="65">
        <v>242764</v>
      </c>
      <c r="G27" s="36">
        <v>70159</v>
      </c>
      <c r="H27" s="6"/>
    </row>
    <row r="28" spans="1:8" ht="82.5">
      <c r="A28" s="26">
        <v>17</v>
      </c>
      <c r="B28" s="41" t="s">
        <v>44</v>
      </c>
      <c r="C28" s="21" t="s">
        <v>23</v>
      </c>
      <c r="D28" s="21" t="s">
        <v>55</v>
      </c>
      <c r="E28" s="32" t="s">
        <v>2</v>
      </c>
      <c r="F28" s="65">
        <v>136436</v>
      </c>
      <c r="G28" s="36">
        <v>98307</v>
      </c>
      <c r="H28" s="6"/>
    </row>
    <row r="29" spans="1:8" ht="84" customHeight="1">
      <c r="A29" s="26">
        <v>18</v>
      </c>
      <c r="B29" s="41" t="s">
        <v>45</v>
      </c>
      <c r="C29" s="21" t="s">
        <v>23</v>
      </c>
      <c r="D29" s="21" t="s">
        <v>55</v>
      </c>
      <c r="E29" s="32" t="s">
        <v>2</v>
      </c>
      <c r="F29" s="65">
        <v>501244</v>
      </c>
      <c r="G29" s="36">
        <v>0</v>
      </c>
      <c r="H29" s="6"/>
    </row>
    <row r="30" spans="1:8" ht="59.25" customHeight="1">
      <c r="A30" s="26">
        <v>19</v>
      </c>
      <c r="B30" s="41" t="s">
        <v>46</v>
      </c>
      <c r="C30" s="21" t="s">
        <v>23</v>
      </c>
      <c r="D30" s="21" t="s">
        <v>55</v>
      </c>
      <c r="E30" s="32" t="s">
        <v>1</v>
      </c>
      <c r="F30" s="65">
        <v>1471503</v>
      </c>
      <c r="G30" s="36">
        <v>0</v>
      </c>
      <c r="H30" s="6"/>
    </row>
    <row r="31" spans="1:8" ht="60.75" customHeight="1">
      <c r="A31" s="26">
        <v>20</v>
      </c>
      <c r="B31" s="41" t="s">
        <v>47</v>
      </c>
      <c r="C31" s="21" t="s">
        <v>23</v>
      </c>
      <c r="D31" s="21" t="s">
        <v>56</v>
      </c>
      <c r="E31" s="32" t="s">
        <v>2</v>
      </c>
      <c r="F31" s="65">
        <v>1567795</v>
      </c>
      <c r="G31" s="36">
        <v>800000</v>
      </c>
      <c r="H31" s="6"/>
    </row>
    <row r="32" spans="1:8" ht="70.5" customHeight="1">
      <c r="A32" s="26">
        <v>21</v>
      </c>
      <c r="B32" s="41" t="s">
        <v>48</v>
      </c>
      <c r="C32" s="21" t="s">
        <v>23</v>
      </c>
      <c r="D32" s="21" t="s">
        <v>56</v>
      </c>
      <c r="E32" s="32" t="s">
        <v>3</v>
      </c>
      <c r="F32" s="65">
        <v>323687</v>
      </c>
      <c r="G32" s="36">
        <v>323687</v>
      </c>
      <c r="H32" s="6"/>
    </row>
    <row r="33" spans="1:8" ht="69" customHeight="1">
      <c r="A33" s="26">
        <v>22</v>
      </c>
      <c r="B33" s="41" t="s">
        <v>49</v>
      </c>
      <c r="C33" s="21" t="s">
        <v>23</v>
      </c>
      <c r="D33" s="21" t="s">
        <v>56</v>
      </c>
      <c r="E33" s="32" t="s">
        <v>2</v>
      </c>
      <c r="F33" s="65">
        <v>1385112</v>
      </c>
      <c r="G33" s="36">
        <v>1385112</v>
      </c>
      <c r="H33" s="6"/>
    </row>
    <row r="34" spans="1:8" ht="52.5" customHeight="1">
      <c r="A34" s="26">
        <v>23</v>
      </c>
      <c r="B34" s="41" t="s">
        <v>50</v>
      </c>
      <c r="C34" s="21" t="s">
        <v>23</v>
      </c>
      <c r="D34" s="21" t="s">
        <v>57</v>
      </c>
      <c r="E34" s="32" t="s">
        <v>4</v>
      </c>
      <c r="F34" s="65">
        <v>2057534</v>
      </c>
      <c r="G34" s="36">
        <v>999860</v>
      </c>
      <c r="H34" s="6"/>
    </row>
    <row r="35" spans="1:8" ht="86.25" customHeight="1">
      <c r="A35" s="26">
        <v>24</v>
      </c>
      <c r="B35" s="41" t="s">
        <v>51</v>
      </c>
      <c r="C35" s="21" t="s">
        <v>23</v>
      </c>
      <c r="D35" s="21" t="s">
        <v>57</v>
      </c>
      <c r="E35" s="32" t="s">
        <v>4</v>
      </c>
      <c r="F35" s="65">
        <v>1245367</v>
      </c>
      <c r="G35" s="36">
        <v>563260</v>
      </c>
      <c r="H35" s="6"/>
    </row>
    <row r="36" spans="1:8" s="50" customFormat="1" ht="59.25" customHeight="1">
      <c r="A36" s="26">
        <v>25</v>
      </c>
      <c r="B36" s="52" t="s">
        <v>52</v>
      </c>
      <c r="C36" s="34" t="s">
        <v>22</v>
      </c>
      <c r="D36" s="34" t="s">
        <v>58</v>
      </c>
      <c r="E36" s="35" t="s">
        <v>59</v>
      </c>
      <c r="F36" s="67">
        <v>12000</v>
      </c>
      <c r="G36" s="36">
        <v>0</v>
      </c>
      <c r="H36" s="48"/>
    </row>
    <row r="37" spans="1:8" s="17" customFormat="1">
      <c r="A37" s="57" t="s">
        <v>26</v>
      </c>
      <c r="B37" s="57"/>
      <c r="C37" s="12"/>
      <c r="D37" s="22"/>
      <c r="E37" s="18"/>
      <c r="F37" s="66">
        <f>F12+F13+F14+F15+F16+F17+F18+F19+F20+F21+F22+F23+F24+F25+F26+F27+F28+F29+F30+F31+F32+F33+F34+F35+F36</f>
        <v>24203613</v>
      </c>
      <c r="G37" s="74">
        <f>G12+G13+G14+G15+G16+G17+G18+G19+G20+G21+G22+G23+G24+G25+G26+G27+G28+G29+G30+G31+G32+G33+G34+G35+G36</f>
        <v>5489548</v>
      </c>
      <c r="H37" s="13"/>
    </row>
    <row r="38" spans="1:8" s="17" customFormat="1" ht="12.75" customHeight="1">
      <c r="A38" s="55" t="s">
        <v>60</v>
      </c>
      <c r="B38" s="55"/>
      <c r="C38" s="55"/>
      <c r="D38" s="55"/>
      <c r="E38" s="55"/>
      <c r="F38" s="55"/>
      <c r="G38" s="55"/>
      <c r="H38" s="16"/>
    </row>
    <row r="39" spans="1:8" s="17" customFormat="1" ht="69" customHeight="1">
      <c r="A39" s="15" t="s">
        <v>6</v>
      </c>
      <c r="B39" s="28" t="s">
        <v>61</v>
      </c>
      <c r="C39" s="21" t="s">
        <v>25</v>
      </c>
      <c r="D39" s="21" t="s">
        <v>144</v>
      </c>
      <c r="E39" s="21" t="s">
        <v>8</v>
      </c>
      <c r="F39" s="70">
        <v>178133</v>
      </c>
      <c r="G39" s="36">
        <v>0</v>
      </c>
      <c r="H39" s="16"/>
    </row>
    <row r="40" spans="1:8" s="17" customFormat="1">
      <c r="A40" s="57" t="s">
        <v>26</v>
      </c>
      <c r="B40" s="57"/>
      <c r="C40" s="12"/>
      <c r="D40" s="12"/>
      <c r="E40" s="18"/>
      <c r="F40" s="71">
        <f>F39</f>
        <v>178133</v>
      </c>
      <c r="G40" s="74">
        <f>G39</f>
        <v>0</v>
      </c>
      <c r="H40" s="13"/>
    </row>
    <row r="41" spans="1:8" s="17" customFormat="1" ht="12.75" customHeight="1">
      <c r="A41" s="55" t="s">
        <v>62</v>
      </c>
      <c r="B41" s="55"/>
      <c r="C41" s="55"/>
      <c r="D41" s="55"/>
      <c r="E41" s="55"/>
      <c r="F41" s="55"/>
      <c r="G41" s="55"/>
      <c r="H41" s="16"/>
    </row>
    <row r="42" spans="1:8" ht="51.75" customHeight="1">
      <c r="A42" s="14">
        <v>1</v>
      </c>
      <c r="B42" s="27" t="s">
        <v>63</v>
      </c>
      <c r="C42" s="21" t="s">
        <v>25</v>
      </c>
      <c r="D42" s="21" t="s">
        <v>15</v>
      </c>
      <c r="E42" s="32" t="s">
        <v>18</v>
      </c>
      <c r="F42" s="65">
        <v>5359693</v>
      </c>
      <c r="G42" s="36">
        <v>5291755</v>
      </c>
      <c r="H42" s="6"/>
    </row>
    <row r="43" spans="1:8" ht="39" customHeight="1">
      <c r="A43" s="14">
        <v>2</v>
      </c>
      <c r="B43" s="27" t="s">
        <v>64</v>
      </c>
      <c r="C43" s="21" t="s">
        <v>25</v>
      </c>
      <c r="D43" s="21" t="s">
        <v>74</v>
      </c>
      <c r="E43" s="32" t="s">
        <v>18</v>
      </c>
      <c r="F43" s="65">
        <v>184796</v>
      </c>
      <c r="G43" s="36">
        <v>232400</v>
      </c>
      <c r="H43" s="6"/>
    </row>
    <row r="44" spans="1:8" ht="42" customHeight="1">
      <c r="A44" s="14">
        <v>3</v>
      </c>
      <c r="B44" s="27" t="s">
        <v>65</v>
      </c>
      <c r="C44" s="21" t="s">
        <v>25</v>
      </c>
      <c r="D44" s="21" t="s">
        <v>75</v>
      </c>
      <c r="E44" s="32" t="s">
        <v>18</v>
      </c>
      <c r="F44" s="65">
        <v>173300</v>
      </c>
      <c r="G44" s="36">
        <v>149970</v>
      </c>
      <c r="H44" s="6"/>
    </row>
    <row r="45" spans="1:8" ht="40.5" customHeight="1">
      <c r="A45" s="14">
        <v>4</v>
      </c>
      <c r="B45" s="27" t="s">
        <v>66</v>
      </c>
      <c r="C45" s="21" t="s">
        <v>25</v>
      </c>
      <c r="D45" s="21" t="s">
        <v>76</v>
      </c>
      <c r="E45" s="32" t="s">
        <v>18</v>
      </c>
      <c r="F45" s="65">
        <v>16600</v>
      </c>
      <c r="G45" s="36">
        <v>16633.599999999999</v>
      </c>
      <c r="H45" s="6"/>
    </row>
    <row r="46" spans="1:8" ht="40.5" customHeight="1">
      <c r="A46" s="14">
        <v>5</v>
      </c>
      <c r="B46" s="27" t="s">
        <v>67</v>
      </c>
      <c r="C46" s="21" t="s">
        <v>25</v>
      </c>
      <c r="D46" s="21" t="s">
        <v>77</v>
      </c>
      <c r="E46" s="32" t="s">
        <v>18</v>
      </c>
      <c r="F46" s="65">
        <v>3900</v>
      </c>
      <c r="G46" s="36">
        <v>4280</v>
      </c>
      <c r="H46" s="6"/>
    </row>
    <row r="47" spans="1:8" ht="39.75" customHeight="1">
      <c r="A47" s="14">
        <v>6</v>
      </c>
      <c r="B47" s="27" t="s">
        <v>68</v>
      </c>
      <c r="C47" s="21" t="s">
        <v>25</v>
      </c>
      <c r="D47" s="21" t="s">
        <v>78</v>
      </c>
      <c r="E47" s="32" t="s">
        <v>18</v>
      </c>
      <c r="F47" s="65">
        <v>13300</v>
      </c>
      <c r="G47" s="36">
        <v>0</v>
      </c>
      <c r="H47" s="6"/>
    </row>
    <row r="48" spans="1:8" ht="42.75" customHeight="1">
      <c r="A48" s="14">
        <v>7</v>
      </c>
      <c r="B48" s="27" t="s">
        <v>69</v>
      </c>
      <c r="C48" s="21" t="s">
        <v>25</v>
      </c>
      <c r="D48" s="21" t="s">
        <v>79</v>
      </c>
      <c r="E48" s="32" t="s">
        <v>18</v>
      </c>
      <c r="F48" s="65">
        <v>13700</v>
      </c>
      <c r="G48" s="36">
        <v>13707.9</v>
      </c>
      <c r="H48" s="6"/>
    </row>
    <row r="49" spans="1:8" ht="36.75" customHeight="1">
      <c r="A49" s="14">
        <v>8</v>
      </c>
      <c r="B49" s="27" t="s">
        <v>70</v>
      </c>
      <c r="C49" s="21" t="s">
        <v>25</v>
      </c>
      <c r="D49" s="21" t="s">
        <v>54</v>
      </c>
      <c r="E49" s="32" t="s">
        <v>18</v>
      </c>
      <c r="F49" s="65">
        <v>29386</v>
      </c>
      <c r="G49" s="36">
        <v>40000</v>
      </c>
      <c r="H49" s="6"/>
    </row>
    <row r="50" spans="1:8" ht="33">
      <c r="A50" s="14">
        <v>9</v>
      </c>
      <c r="B50" s="27" t="s">
        <v>71</v>
      </c>
      <c r="C50" s="21" t="s">
        <v>25</v>
      </c>
      <c r="D50" s="21" t="s">
        <v>53</v>
      </c>
      <c r="E50" s="32" t="s">
        <v>18</v>
      </c>
      <c r="F50" s="65">
        <v>5625</v>
      </c>
      <c r="G50" s="36">
        <v>5227</v>
      </c>
      <c r="H50" s="6"/>
    </row>
    <row r="51" spans="1:8" ht="38.25" customHeight="1">
      <c r="A51" s="14">
        <v>10</v>
      </c>
      <c r="B51" s="27" t="s">
        <v>72</v>
      </c>
      <c r="C51" s="21" t="s">
        <v>25</v>
      </c>
      <c r="D51" s="21" t="s">
        <v>80</v>
      </c>
      <c r="E51" s="32" t="s">
        <v>18</v>
      </c>
      <c r="F51" s="65">
        <v>1456</v>
      </c>
      <c r="G51" s="36">
        <v>928</v>
      </c>
      <c r="H51" s="6"/>
    </row>
    <row r="52" spans="1:8" ht="36.75" customHeight="1">
      <c r="A52" s="14">
        <v>11</v>
      </c>
      <c r="B52" s="27" t="s">
        <v>73</v>
      </c>
      <c r="C52" s="21" t="s">
        <v>25</v>
      </c>
      <c r="D52" s="21" t="s">
        <v>81</v>
      </c>
      <c r="E52" s="32" t="s">
        <v>18</v>
      </c>
      <c r="F52" s="65">
        <v>13000</v>
      </c>
      <c r="G52" s="36">
        <v>13366.7</v>
      </c>
      <c r="H52" s="6"/>
    </row>
    <row r="53" spans="1:8" ht="45" customHeight="1">
      <c r="A53" s="14">
        <v>12</v>
      </c>
      <c r="B53" s="27" t="s">
        <v>82</v>
      </c>
      <c r="C53" s="21" t="s">
        <v>25</v>
      </c>
      <c r="D53" s="21" t="s">
        <v>15</v>
      </c>
      <c r="E53" s="32" t="s">
        <v>18</v>
      </c>
      <c r="F53" s="65">
        <v>100000</v>
      </c>
      <c r="G53" s="36">
        <v>0</v>
      </c>
      <c r="H53" s="6"/>
    </row>
    <row r="54" spans="1:8" ht="38.25" customHeight="1">
      <c r="A54" s="14">
        <v>13</v>
      </c>
      <c r="B54" s="27" t="s">
        <v>84</v>
      </c>
      <c r="C54" s="21" t="s">
        <v>83</v>
      </c>
      <c r="D54" s="21" t="s">
        <v>15</v>
      </c>
      <c r="E54" s="32" t="s">
        <v>18</v>
      </c>
      <c r="F54" s="65">
        <v>47056</v>
      </c>
      <c r="G54" s="36">
        <v>40270</v>
      </c>
      <c r="H54" s="6"/>
    </row>
    <row r="55" spans="1:8" ht="38.25" customHeight="1">
      <c r="A55" s="14">
        <v>14</v>
      </c>
      <c r="B55" s="27" t="s">
        <v>85</v>
      </c>
      <c r="C55" s="21" t="s">
        <v>25</v>
      </c>
      <c r="D55" s="21" t="s">
        <v>15</v>
      </c>
      <c r="E55" s="32" t="s">
        <v>18</v>
      </c>
      <c r="F55" s="65">
        <v>7442</v>
      </c>
      <c r="G55" s="36">
        <v>0</v>
      </c>
      <c r="H55" s="6"/>
    </row>
    <row r="56" spans="1:8" ht="35.25" customHeight="1">
      <c r="A56" s="14">
        <v>15</v>
      </c>
      <c r="B56" s="27" t="s">
        <v>86</v>
      </c>
      <c r="C56" s="21" t="s">
        <v>25</v>
      </c>
      <c r="D56" s="21" t="s">
        <v>15</v>
      </c>
      <c r="E56" s="32" t="s">
        <v>18</v>
      </c>
      <c r="F56" s="65">
        <v>9332</v>
      </c>
      <c r="G56" s="36">
        <v>0</v>
      </c>
      <c r="H56" s="6"/>
    </row>
    <row r="57" spans="1:8" ht="49.5">
      <c r="A57" s="14">
        <v>16</v>
      </c>
      <c r="B57" s="27" t="s">
        <v>87</v>
      </c>
      <c r="C57" s="21" t="s">
        <v>88</v>
      </c>
      <c r="D57" s="21" t="s">
        <v>15</v>
      </c>
      <c r="E57" s="32" t="s">
        <v>18</v>
      </c>
      <c r="F57" s="65">
        <v>445525</v>
      </c>
      <c r="G57" s="36">
        <v>236765.5</v>
      </c>
      <c r="H57" s="6"/>
    </row>
    <row r="58" spans="1:8" ht="66">
      <c r="A58" s="14">
        <v>17</v>
      </c>
      <c r="B58" s="27" t="s">
        <v>89</v>
      </c>
      <c r="C58" s="21" t="s">
        <v>88</v>
      </c>
      <c r="D58" s="21" t="s">
        <v>15</v>
      </c>
      <c r="E58" s="32" t="s">
        <v>18</v>
      </c>
      <c r="F58" s="65">
        <v>182548</v>
      </c>
      <c r="G58" s="36">
        <v>0</v>
      </c>
      <c r="H58" s="6"/>
    </row>
    <row r="59" spans="1:8" ht="54" customHeight="1">
      <c r="A59" s="14">
        <v>18</v>
      </c>
      <c r="B59" s="27" t="s">
        <v>90</v>
      </c>
      <c r="C59" s="21" t="s">
        <v>23</v>
      </c>
      <c r="D59" s="21" t="s">
        <v>15</v>
      </c>
      <c r="E59" s="32" t="s">
        <v>1</v>
      </c>
      <c r="F59" s="65">
        <v>260000</v>
      </c>
      <c r="G59" s="36">
        <v>100000</v>
      </c>
      <c r="H59" s="6"/>
    </row>
    <row r="60" spans="1:8" ht="56.25" customHeight="1">
      <c r="A60" s="14">
        <v>19</v>
      </c>
      <c r="B60" s="27" t="s">
        <v>91</v>
      </c>
      <c r="C60" s="21" t="s">
        <v>25</v>
      </c>
      <c r="D60" s="21" t="s">
        <v>15</v>
      </c>
      <c r="E60" s="32" t="s">
        <v>18</v>
      </c>
      <c r="F60" s="65">
        <v>75150</v>
      </c>
      <c r="G60" s="36">
        <v>56361.599999999999</v>
      </c>
      <c r="H60" s="6"/>
    </row>
    <row r="61" spans="1:8" ht="115.5">
      <c r="A61" s="14">
        <v>20</v>
      </c>
      <c r="B61" s="27" t="s">
        <v>141</v>
      </c>
      <c r="C61" s="21" t="s">
        <v>25</v>
      </c>
      <c r="D61" s="21" t="s">
        <v>76</v>
      </c>
      <c r="E61" s="32" t="s">
        <v>18</v>
      </c>
      <c r="F61" s="65">
        <v>55000</v>
      </c>
      <c r="G61" s="36">
        <v>33652.5</v>
      </c>
      <c r="H61" s="6"/>
    </row>
    <row r="62" spans="1:8" ht="115.5">
      <c r="A62" s="14">
        <v>21</v>
      </c>
      <c r="B62" s="27" t="s">
        <v>92</v>
      </c>
      <c r="C62" s="21" t="s">
        <v>25</v>
      </c>
      <c r="D62" s="21" t="s">
        <v>107</v>
      </c>
      <c r="E62" s="32" t="s">
        <v>18</v>
      </c>
      <c r="F62" s="65">
        <v>3900</v>
      </c>
      <c r="G62" s="36">
        <v>4300.6000000000004</v>
      </c>
      <c r="H62" s="6"/>
    </row>
    <row r="63" spans="1:8" ht="123" customHeight="1">
      <c r="A63" s="14">
        <v>22</v>
      </c>
      <c r="B63" s="27" t="s">
        <v>93</v>
      </c>
      <c r="C63" s="21" t="s">
        <v>25</v>
      </c>
      <c r="D63" s="21" t="s">
        <v>77</v>
      </c>
      <c r="E63" s="32" t="s">
        <v>18</v>
      </c>
      <c r="F63" s="65">
        <v>8000</v>
      </c>
      <c r="G63" s="36">
        <v>1933.4</v>
      </c>
      <c r="H63" s="6"/>
    </row>
    <row r="64" spans="1:8" ht="115.5">
      <c r="A64" s="14">
        <v>23</v>
      </c>
      <c r="B64" s="27" t="s">
        <v>94</v>
      </c>
      <c r="C64" s="21" t="s">
        <v>25</v>
      </c>
      <c r="D64" s="21" t="s">
        <v>108</v>
      </c>
      <c r="E64" s="32" t="s">
        <v>18</v>
      </c>
      <c r="F64" s="65">
        <v>5500</v>
      </c>
      <c r="G64" s="53">
        <v>2591.9</v>
      </c>
      <c r="H64" s="6"/>
    </row>
    <row r="65" spans="1:10" ht="115.5">
      <c r="A65" s="14">
        <v>24</v>
      </c>
      <c r="B65" s="27" t="s">
        <v>95</v>
      </c>
      <c r="C65" s="21" t="s">
        <v>25</v>
      </c>
      <c r="D65" s="21" t="s">
        <v>81</v>
      </c>
      <c r="E65" s="32" t="s">
        <v>18</v>
      </c>
      <c r="F65" s="65">
        <v>400</v>
      </c>
      <c r="G65" s="36">
        <v>0</v>
      </c>
      <c r="H65" s="20"/>
      <c r="I65" s="23"/>
      <c r="J65" s="23"/>
    </row>
    <row r="66" spans="1:10" ht="115.5">
      <c r="A66" s="14">
        <v>25</v>
      </c>
      <c r="B66" s="42" t="s">
        <v>96</v>
      </c>
      <c r="C66" s="21" t="s">
        <v>25</v>
      </c>
      <c r="D66" s="21" t="s">
        <v>53</v>
      </c>
      <c r="E66" s="32" t="s">
        <v>18</v>
      </c>
      <c r="F66" s="65">
        <v>2061</v>
      </c>
      <c r="G66" s="36">
        <v>0</v>
      </c>
      <c r="H66" s="6"/>
    </row>
    <row r="67" spans="1:10" ht="115.5">
      <c r="A67" s="14">
        <v>26</v>
      </c>
      <c r="B67" s="28" t="s">
        <v>97</v>
      </c>
      <c r="C67" s="21" t="s">
        <v>25</v>
      </c>
      <c r="D67" s="21" t="s">
        <v>54</v>
      </c>
      <c r="E67" s="32" t="s">
        <v>18</v>
      </c>
      <c r="F67" s="65">
        <v>2800</v>
      </c>
      <c r="G67" s="36">
        <v>0</v>
      </c>
      <c r="H67" s="6"/>
      <c r="I67" s="23"/>
      <c r="J67" s="23"/>
    </row>
    <row r="68" spans="1:10" ht="115.5">
      <c r="A68" s="43">
        <v>27</v>
      </c>
      <c r="B68" s="28" t="s">
        <v>98</v>
      </c>
      <c r="C68" s="21" t="s">
        <v>25</v>
      </c>
      <c r="D68" s="21" t="s">
        <v>79</v>
      </c>
      <c r="E68" s="32" t="s">
        <v>18</v>
      </c>
      <c r="F68" s="65">
        <v>5000</v>
      </c>
      <c r="G68" s="36">
        <v>0</v>
      </c>
      <c r="H68" s="6"/>
    </row>
    <row r="69" spans="1:10" ht="115.5">
      <c r="A69" s="43">
        <v>28</v>
      </c>
      <c r="B69" s="28" t="s">
        <v>99</v>
      </c>
      <c r="C69" s="21" t="s">
        <v>25</v>
      </c>
      <c r="D69" s="33" t="s">
        <v>109</v>
      </c>
      <c r="E69" s="32" t="s">
        <v>18</v>
      </c>
      <c r="F69" s="65">
        <v>1200</v>
      </c>
      <c r="G69" s="36">
        <v>1300</v>
      </c>
      <c r="H69" s="6"/>
    </row>
    <row r="70" spans="1:10" ht="115.5">
      <c r="A70" s="43">
        <v>29</v>
      </c>
      <c r="B70" s="28" t="s">
        <v>100</v>
      </c>
      <c r="C70" s="21" t="s">
        <v>25</v>
      </c>
      <c r="D70" s="21" t="s">
        <v>78</v>
      </c>
      <c r="E70" s="32" t="s">
        <v>18</v>
      </c>
      <c r="F70" s="65">
        <v>4500</v>
      </c>
      <c r="G70" s="36">
        <v>3789.8</v>
      </c>
      <c r="H70" s="6"/>
      <c r="I70" s="1"/>
      <c r="J70" s="24"/>
    </row>
    <row r="71" spans="1:10" ht="115.5">
      <c r="A71" s="43">
        <v>34</v>
      </c>
      <c r="B71" s="27" t="s">
        <v>101</v>
      </c>
      <c r="C71" s="21" t="s">
        <v>25</v>
      </c>
      <c r="D71" s="21" t="s">
        <v>74</v>
      </c>
      <c r="E71" s="32" t="s">
        <v>18</v>
      </c>
      <c r="F71" s="65">
        <v>248817</v>
      </c>
      <c r="G71" s="36">
        <v>934215.8</v>
      </c>
      <c r="H71" s="6"/>
    </row>
    <row r="72" spans="1:10" ht="115.5">
      <c r="A72" s="47">
        <v>30</v>
      </c>
      <c r="B72" s="29" t="s">
        <v>102</v>
      </c>
      <c r="C72" s="34" t="s">
        <v>25</v>
      </c>
      <c r="D72" s="34" t="s">
        <v>75</v>
      </c>
      <c r="E72" s="35" t="s">
        <v>18</v>
      </c>
      <c r="F72" s="67">
        <v>52000</v>
      </c>
      <c r="G72" s="75">
        <v>0</v>
      </c>
      <c r="H72" s="6"/>
    </row>
    <row r="73" spans="1:10" ht="39.75" customHeight="1">
      <c r="A73" s="43">
        <v>31</v>
      </c>
      <c r="B73" s="27" t="s">
        <v>103</v>
      </c>
      <c r="C73" s="21" t="s">
        <v>25</v>
      </c>
      <c r="D73" s="21" t="s">
        <v>74</v>
      </c>
      <c r="E73" s="32" t="s">
        <v>18</v>
      </c>
      <c r="F73" s="65">
        <v>185664</v>
      </c>
      <c r="G73" s="36">
        <v>141175.17199999999</v>
      </c>
      <c r="H73" s="6"/>
    </row>
    <row r="74" spans="1:10" ht="35.25" customHeight="1">
      <c r="A74" s="43">
        <v>32</v>
      </c>
      <c r="B74" s="27" t="s">
        <v>104</v>
      </c>
      <c r="C74" s="21" t="s">
        <v>25</v>
      </c>
      <c r="D74" s="21" t="s">
        <v>76</v>
      </c>
      <c r="E74" s="32" t="s">
        <v>18</v>
      </c>
      <c r="F74" s="65">
        <v>15000</v>
      </c>
      <c r="G74" s="36">
        <v>25862.1</v>
      </c>
      <c r="H74" s="6"/>
    </row>
    <row r="75" spans="1:10" ht="38.25" customHeight="1">
      <c r="A75" s="43">
        <v>33</v>
      </c>
      <c r="B75" s="27" t="s">
        <v>106</v>
      </c>
      <c r="C75" s="21" t="s">
        <v>25</v>
      </c>
      <c r="D75" s="21" t="s">
        <v>110</v>
      </c>
      <c r="E75" s="32" t="s">
        <v>7</v>
      </c>
      <c r="F75" s="65">
        <v>450</v>
      </c>
      <c r="G75" s="36">
        <v>447</v>
      </c>
      <c r="H75" s="6"/>
    </row>
    <row r="76" spans="1:10" ht="33.75" customHeight="1">
      <c r="A76" s="47">
        <v>34</v>
      </c>
      <c r="B76" s="29" t="s">
        <v>105</v>
      </c>
      <c r="C76" s="34" t="s">
        <v>25</v>
      </c>
      <c r="D76" s="34" t="s">
        <v>75</v>
      </c>
      <c r="E76" s="35" t="s">
        <v>1</v>
      </c>
      <c r="F76" s="67">
        <v>37500</v>
      </c>
      <c r="G76" s="36">
        <v>0</v>
      </c>
      <c r="H76" s="20"/>
    </row>
    <row r="77" spans="1:10" s="17" customFormat="1">
      <c r="A77" s="59" t="s">
        <v>26</v>
      </c>
      <c r="B77" s="59"/>
      <c r="C77" s="44"/>
      <c r="D77" s="44"/>
      <c r="E77" s="45"/>
      <c r="F77" s="72">
        <f>SUM(F42:F76)</f>
        <v>7569601</v>
      </c>
      <c r="G77" s="76">
        <f>G42+G43+G44+G45+G46+G47+G48+G49+G50+G51+G52+G53+G54+G55+G56+G57+G58+G59+G60+G61+G62+G63+G64+G65+G66+G67+G68+G69+G70++G71+G73+G74+G75+G76</f>
        <v>7350933.5719999997</v>
      </c>
      <c r="H77" s="13"/>
    </row>
    <row r="78" spans="1:10" s="17" customFormat="1" ht="12.75" customHeight="1">
      <c r="A78" s="56" t="s">
        <v>111</v>
      </c>
      <c r="B78" s="56"/>
      <c r="C78" s="56"/>
      <c r="D78" s="56"/>
      <c r="E78" s="56"/>
      <c r="F78" s="56"/>
      <c r="G78" s="56"/>
      <c r="H78" s="16"/>
    </row>
    <row r="79" spans="1:10" ht="37.5" customHeight="1">
      <c r="A79" s="43">
        <v>1</v>
      </c>
      <c r="B79" s="27" t="s">
        <v>145</v>
      </c>
      <c r="C79" s="21" t="s">
        <v>25</v>
      </c>
      <c r="D79" s="21" t="s">
        <v>77</v>
      </c>
      <c r="E79" s="32" t="s">
        <v>7</v>
      </c>
      <c r="F79" s="65">
        <v>1500</v>
      </c>
      <c r="G79" s="36">
        <v>1370</v>
      </c>
      <c r="H79" s="6"/>
    </row>
    <row r="80" spans="1:10" ht="36.75" customHeight="1">
      <c r="A80" s="43">
        <v>2</v>
      </c>
      <c r="B80" s="27" t="s">
        <v>146</v>
      </c>
      <c r="C80" s="21" t="s">
        <v>25</v>
      </c>
      <c r="D80" s="33" t="s">
        <v>110</v>
      </c>
      <c r="E80" s="32" t="s">
        <v>8</v>
      </c>
      <c r="F80" s="65">
        <v>1571</v>
      </c>
      <c r="G80" s="36">
        <v>0</v>
      </c>
      <c r="H80" s="6"/>
    </row>
    <row r="81" spans="1:8" ht="36" customHeight="1">
      <c r="A81" s="43">
        <v>3</v>
      </c>
      <c r="B81" s="27" t="s">
        <v>147</v>
      </c>
      <c r="C81" s="21" t="s">
        <v>25</v>
      </c>
      <c r="D81" s="21" t="s">
        <v>112</v>
      </c>
      <c r="E81" s="32" t="s">
        <v>8</v>
      </c>
      <c r="F81" s="65">
        <v>7000</v>
      </c>
      <c r="G81" s="36">
        <v>0</v>
      </c>
      <c r="H81" s="6"/>
    </row>
    <row r="82" spans="1:8" ht="35.25" customHeight="1">
      <c r="A82" s="43">
        <v>4</v>
      </c>
      <c r="B82" s="27" t="s">
        <v>148</v>
      </c>
      <c r="C82" s="21" t="s">
        <v>25</v>
      </c>
      <c r="D82" s="21" t="s">
        <v>54</v>
      </c>
      <c r="E82" s="32" t="s">
        <v>8</v>
      </c>
      <c r="F82" s="65">
        <v>5000</v>
      </c>
      <c r="G82" s="36">
        <v>0</v>
      </c>
      <c r="H82" s="6"/>
    </row>
    <row r="83" spans="1:8" ht="38.25" customHeight="1">
      <c r="A83" s="43">
        <v>5</v>
      </c>
      <c r="B83" s="27" t="s">
        <v>149</v>
      </c>
      <c r="C83" s="21" t="s">
        <v>25</v>
      </c>
      <c r="D83" s="33" t="s">
        <v>109</v>
      </c>
      <c r="E83" s="32" t="s">
        <v>8</v>
      </c>
      <c r="F83" s="65">
        <v>1500</v>
      </c>
      <c r="G83" s="36">
        <v>1712.7</v>
      </c>
      <c r="H83" s="6"/>
    </row>
    <row r="84" spans="1:8" ht="34.5" customHeight="1">
      <c r="A84" s="43">
        <v>6</v>
      </c>
      <c r="B84" s="27" t="s">
        <v>150</v>
      </c>
      <c r="C84" s="21" t="s">
        <v>25</v>
      </c>
      <c r="D84" s="21" t="s">
        <v>113</v>
      </c>
      <c r="E84" s="32" t="s">
        <v>7</v>
      </c>
      <c r="F84" s="65">
        <v>2200</v>
      </c>
      <c r="G84" s="53">
        <v>1705.2</v>
      </c>
      <c r="H84" s="6"/>
    </row>
    <row r="85" spans="1:8" ht="33">
      <c r="A85" s="14">
        <v>7</v>
      </c>
      <c r="B85" s="27" t="s">
        <v>151</v>
      </c>
      <c r="C85" s="21" t="s">
        <v>25</v>
      </c>
      <c r="D85" s="21" t="s">
        <v>53</v>
      </c>
      <c r="E85" s="32" t="s">
        <v>7</v>
      </c>
      <c r="F85" s="65">
        <v>500</v>
      </c>
      <c r="G85" s="36">
        <v>0</v>
      </c>
      <c r="H85" s="6"/>
    </row>
    <row r="86" spans="1:8" ht="35.25" customHeight="1">
      <c r="A86" s="14">
        <v>8</v>
      </c>
      <c r="B86" s="27" t="s">
        <v>114</v>
      </c>
      <c r="C86" s="21" t="s">
        <v>23</v>
      </c>
      <c r="D86" s="21" t="s">
        <v>15</v>
      </c>
      <c r="E86" s="32" t="s">
        <v>4</v>
      </c>
      <c r="F86" s="65">
        <v>787850</v>
      </c>
      <c r="G86" s="36">
        <v>0</v>
      </c>
      <c r="H86" s="6"/>
    </row>
    <row r="87" spans="1:8" ht="32.25" customHeight="1">
      <c r="A87" s="14">
        <v>9</v>
      </c>
      <c r="B87" s="27" t="s">
        <v>115</v>
      </c>
      <c r="C87" s="21" t="s">
        <v>23</v>
      </c>
      <c r="D87" s="21" t="s">
        <v>15</v>
      </c>
      <c r="E87" s="32" t="s">
        <v>4</v>
      </c>
      <c r="F87" s="65">
        <v>515692</v>
      </c>
      <c r="G87" s="36">
        <v>0</v>
      </c>
      <c r="H87" s="6"/>
    </row>
    <row r="88" spans="1:8" ht="36.75" customHeight="1">
      <c r="A88" s="14">
        <v>10</v>
      </c>
      <c r="B88" s="27" t="s">
        <v>116</v>
      </c>
      <c r="C88" s="21" t="s">
        <v>23</v>
      </c>
      <c r="D88" s="21" t="s">
        <v>15</v>
      </c>
      <c r="E88" s="32" t="s">
        <v>4</v>
      </c>
      <c r="F88" s="65">
        <v>673501</v>
      </c>
      <c r="G88" s="36">
        <v>0</v>
      </c>
      <c r="H88" s="6"/>
    </row>
    <row r="89" spans="1:8" ht="32.25" customHeight="1">
      <c r="A89" s="14">
        <v>11</v>
      </c>
      <c r="B89" s="27" t="s">
        <v>142</v>
      </c>
      <c r="C89" s="21" t="s">
        <v>23</v>
      </c>
      <c r="D89" s="21" t="s">
        <v>15</v>
      </c>
      <c r="E89" s="32" t="s">
        <v>4</v>
      </c>
      <c r="F89" s="65">
        <v>521179</v>
      </c>
      <c r="G89" s="36">
        <v>0</v>
      </c>
      <c r="H89" s="6"/>
    </row>
    <row r="90" spans="1:8" ht="37.5" customHeight="1">
      <c r="A90" s="14">
        <v>12</v>
      </c>
      <c r="B90" s="27" t="s">
        <v>117</v>
      </c>
      <c r="C90" s="21" t="s">
        <v>22</v>
      </c>
      <c r="D90" s="21" t="s">
        <v>54</v>
      </c>
      <c r="E90" s="32" t="s">
        <v>1</v>
      </c>
      <c r="F90" s="65">
        <v>11000</v>
      </c>
      <c r="G90" s="36">
        <v>0</v>
      </c>
      <c r="H90" s="6"/>
    </row>
    <row r="91" spans="1:8" s="25" customFormat="1" ht="38.25" customHeight="1">
      <c r="A91" s="14">
        <v>13</v>
      </c>
      <c r="B91" s="27" t="s">
        <v>118</v>
      </c>
      <c r="C91" s="21" t="s">
        <v>25</v>
      </c>
      <c r="D91" s="21" t="s">
        <v>132</v>
      </c>
      <c r="E91" s="32" t="s">
        <v>18</v>
      </c>
      <c r="F91" s="65">
        <v>121916</v>
      </c>
      <c r="G91" s="36">
        <v>400013.5</v>
      </c>
      <c r="H91" s="6"/>
    </row>
    <row r="92" spans="1:8" s="49" customFormat="1" ht="38.25" customHeight="1">
      <c r="A92" s="26">
        <v>14</v>
      </c>
      <c r="B92" s="29" t="s">
        <v>119</v>
      </c>
      <c r="C92" s="34" t="s">
        <v>25</v>
      </c>
      <c r="D92" s="34" t="s">
        <v>133</v>
      </c>
      <c r="E92" s="35" t="s">
        <v>18</v>
      </c>
      <c r="F92" s="67">
        <v>15000</v>
      </c>
      <c r="G92" s="36">
        <v>61519.7</v>
      </c>
      <c r="H92" s="48"/>
    </row>
    <row r="93" spans="1:8" s="25" customFormat="1" ht="42.75" customHeight="1">
      <c r="A93" s="14">
        <v>15</v>
      </c>
      <c r="B93" s="27" t="s">
        <v>120</v>
      </c>
      <c r="C93" s="21" t="s">
        <v>25</v>
      </c>
      <c r="D93" s="21" t="s">
        <v>134</v>
      </c>
      <c r="E93" s="32" t="s">
        <v>18</v>
      </c>
      <c r="F93" s="65">
        <v>12000</v>
      </c>
      <c r="G93" s="36">
        <v>14655.2</v>
      </c>
      <c r="H93" s="6"/>
    </row>
    <row r="94" spans="1:8" s="25" customFormat="1" ht="45.75" customHeight="1">
      <c r="A94" s="14">
        <v>16</v>
      </c>
      <c r="B94" s="27" t="s">
        <v>121</v>
      </c>
      <c r="C94" s="21" t="s">
        <v>25</v>
      </c>
      <c r="D94" s="21" t="s">
        <v>107</v>
      </c>
      <c r="E94" s="32" t="s">
        <v>18</v>
      </c>
      <c r="F94" s="65">
        <v>5000</v>
      </c>
      <c r="G94" s="36">
        <v>14550.4</v>
      </c>
      <c r="H94" s="6"/>
    </row>
    <row r="95" spans="1:8" s="25" customFormat="1" ht="33">
      <c r="A95" s="14">
        <v>17</v>
      </c>
      <c r="B95" s="27" t="s">
        <v>122</v>
      </c>
      <c r="C95" s="21" t="s">
        <v>25</v>
      </c>
      <c r="D95" s="21" t="s">
        <v>77</v>
      </c>
      <c r="E95" s="32" t="s">
        <v>18</v>
      </c>
      <c r="F95" s="65">
        <v>11800</v>
      </c>
      <c r="G95" s="36">
        <v>37999.9</v>
      </c>
      <c r="H95" s="6"/>
    </row>
    <row r="96" spans="1:8" s="25" customFormat="1" ht="38.25" customHeight="1">
      <c r="A96" s="14">
        <v>18</v>
      </c>
      <c r="B96" s="27" t="s">
        <v>123</v>
      </c>
      <c r="C96" s="21" t="s">
        <v>25</v>
      </c>
      <c r="D96" s="21" t="s">
        <v>54</v>
      </c>
      <c r="E96" s="32" t="s">
        <v>18</v>
      </c>
      <c r="F96" s="65">
        <v>4000</v>
      </c>
      <c r="G96" s="36">
        <v>5105.5</v>
      </c>
      <c r="H96" s="6"/>
    </row>
    <row r="97" spans="1:8" s="25" customFormat="1" ht="40.5" customHeight="1">
      <c r="A97" s="14">
        <v>19</v>
      </c>
      <c r="B97" s="27" t="s">
        <v>124</v>
      </c>
      <c r="C97" s="21" t="s">
        <v>25</v>
      </c>
      <c r="D97" s="21" t="s">
        <v>113</v>
      </c>
      <c r="E97" s="32" t="s">
        <v>18</v>
      </c>
      <c r="F97" s="65">
        <v>1000</v>
      </c>
      <c r="G97" s="77">
        <v>1000</v>
      </c>
      <c r="H97" s="6"/>
    </row>
    <row r="98" spans="1:8" s="25" customFormat="1" ht="33">
      <c r="A98" s="14">
        <v>20</v>
      </c>
      <c r="B98" s="27" t="s">
        <v>125</v>
      </c>
      <c r="C98" s="21" t="s">
        <v>25</v>
      </c>
      <c r="D98" s="21" t="s">
        <v>110</v>
      </c>
      <c r="E98" s="32" t="s">
        <v>18</v>
      </c>
      <c r="F98" s="65">
        <v>9198</v>
      </c>
      <c r="G98" s="36">
        <v>5397.4</v>
      </c>
      <c r="H98" s="6"/>
    </row>
    <row r="99" spans="1:8" s="25" customFormat="1" ht="38.25" customHeight="1">
      <c r="A99" s="14">
        <v>21</v>
      </c>
      <c r="B99" s="27" t="s">
        <v>126</v>
      </c>
      <c r="C99" s="21" t="s">
        <v>25</v>
      </c>
      <c r="D99" s="21" t="s">
        <v>78</v>
      </c>
      <c r="E99" s="32" t="s">
        <v>18</v>
      </c>
      <c r="F99" s="65">
        <v>4500</v>
      </c>
      <c r="G99" s="36">
        <v>1054</v>
      </c>
      <c r="H99" s="6"/>
    </row>
    <row r="100" spans="1:8" s="25" customFormat="1" ht="40.5" customHeight="1">
      <c r="A100" s="14">
        <v>22</v>
      </c>
      <c r="B100" s="27" t="s">
        <v>127</v>
      </c>
      <c r="C100" s="21" t="s">
        <v>25</v>
      </c>
      <c r="D100" s="21" t="s">
        <v>53</v>
      </c>
      <c r="E100" s="32" t="s">
        <v>18</v>
      </c>
      <c r="F100" s="65">
        <v>400</v>
      </c>
      <c r="G100" s="36">
        <v>849</v>
      </c>
      <c r="H100" s="6"/>
    </row>
    <row r="101" spans="1:8" s="25" customFormat="1" ht="42" customHeight="1">
      <c r="A101" s="14">
        <v>23</v>
      </c>
      <c r="B101" s="27" t="s">
        <v>128</v>
      </c>
      <c r="C101" s="21" t="s">
        <v>25</v>
      </c>
      <c r="D101" s="21" t="s">
        <v>135</v>
      </c>
      <c r="E101" s="32" t="s">
        <v>18</v>
      </c>
      <c r="F101" s="65">
        <v>16700</v>
      </c>
      <c r="G101" s="36">
        <v>14663</v>
      </c>
      <c r="H101" s="6"/>
    </row>
    <row r="102" spans="1:8" s="25" customFormat="1" ht="33">
      <c r="A102" s="14">
        <v>24</v>
      </c>
      <c r="B102" s="27" t="s">
        <v>129</v>
      </c>
      <c r="C102" s="21" t="s">
        <v>25</v>
      </c>
      <c r="D102" s="21" t="s">
        <v>109</v>
      </c>
      <c r="E102" s="32" t="s">
        <v>18</v>
      </c>
      <c r="F102" s="65">
        <v>1300</v>
      </c>
      <c r="G102" s="36">
        <v>250</v>
      </c>
      <c r="H102" s="6"/>
    </row>
    <row r="103" spans="1:8" s="25" customFormat="1" ht="42" customHeight="1">
      <c r="A103" s="14">
        <v>25</v>
      </c>
      <c r="B103" s="27" t="s">
        <v>130</v>
      </c>
      <c r="C103" s="21" t="s">
        <v>25</v>
      </c>
      <c r="D103" s="21" t="s">
        <v>112</v>
      </c>
      <c r="E103" s="32" t="s">
        <v>18</v>
      </c>
      <c r="F103" s="65">
        <v>15000</v>
      </c>
      <c r="G103" s="36">
        <v>1500</v>
      </c>
      <c r="H103" s="6"/>
    </row>
    <row r="104" spans="1:8" s="25" customFormat="1" ht="34.5" customHeight="1">
      <c r="A104" s="14">
        <v>26</v>
      </c>
      <c r="B104" s="27" t="s">
        <v>131</v>
      </c>
      <c r="C104" s="21" t="s">
        <v>25</v>
      </c>
      <c r="D104" s="21" t="s">
        <v>134</v>
      </c>
      <c r="E104" s="32" t="s">
        <v>7</v>
      </c>
      <c r="F104" s="65">
        <v>10500</v>
      </c>
      <c r="G104" s="36">
        <v>0</v>
      </c>
      <c r="H104" s="6"/>
    </row>
    <row r="105" spans="1:8" s="17" customFormat="1">
      <c r="A105" s="57" t="s">
        <v>26</v>
      </c>
      <c r="B105" s="57"/>
      <c r="C105" s="12"/>
      <c r="D105" s="12"/>
      <c r="E105" s="18"/>
      <c r="F105" s="66">
        <f>SUM(F79:F104)</f>
        <v>2756807</v>
      </c>
      <c r="G105" s="74">
        <f>G79+G80+G81+G82+G83+G84+G85+G86+G87+G88+G89+G90+G91+G92+G93+G94+G95+G96+G97+G98+G99+G100+G101+G102+G103+G104</f>
        <v>563345.50000000012</v>
      </c>
      <c r="H105" s="13"/>
    </row>
    <row r="106" spans="1:8" s="17" customFormat="1" ht="12.75" customHeight="1">
      <c r="A106" s="55" t="s">
        <v>136</v>
      </c>
      <c r="B106" s="55"/>
      <c r="C106" s="55"/>
      <c r="D106" s="55"/>
      <c r="E106" s="55"/>
      <c r="F106" s="55"/>
      <c r="G106" s="55"/>
      <c r="H106" s="16"/>
    </row>
    <row r="107" spans="1:8" s="17" customFormat="1" ht="48.75" customHeight="1">
      <c r="A107" s="14">
        <v>1</v>
      </c>
      <c r="B107" s="28" t="s">
        <v>137</v>
      </c>
      <c r="C107" s="21" t="s">
        <v>25</v>
      </c>
      <c r="D107" s="21" t="s">
        <v>138</v>
      </c>
      <c r="E107" s="21" t="s">
        <v>18</v>
      </c>
      <c r="F107" s="65">
        <v>2911432</v>
      </c>
      <c r="G107" s="36">
        <v>657617.6</v>
      </c>
      <c r="H107" s="16"/>
    </row>
    <row r="108" spans="1:8" s="17" customFormat="1">
      <c r="A108" s="57" t="s">
        <v>26</v>
      </c>
      <c r="B108" s="57"/>
      <c r="C108" s="12"/>
      <c r="D108" s="12"/>
      <c r="E108" s="18"/>
      <c r="F108" s="66">
        <f>F107</f>
        <v>2911432</v>
      </c>
      <c r="G108" s="74">
        <f>G107</f>
        <v>657617.6</v>
      </c>
      <c r="H108" s="13"/>
    </row>
    <row r="109" spans="1:8" s="17" customFormat="1" ht="12.75" customHeight="1">
      <c r="A109" s="55" t="s">
        <v>139</v>
      </c>
      <c r="B109" s="55"/>
      <c r="C109" s="55"/>
      <c r="D109" s="55"/>
      <c r="E109" s="55"/>
      <c r="F109" s="55"/>
      <c r="G109" s="55"/>
      <c r="H109" s="16"/>
    </row>
    <row r="110" spans="1:8" ht="47.25" customHeight="1">
      <c r="A110" s="14">
        <v>1</v>
      </c>
      <c r="B110" s="27" t="s">
        <v>140</v>
      </c>
      <c r="C110" s="21" t="s">
        <v>25</v>
      </c>
      <c r="D110" s="21" t="s">
        <v>15</v>
      </c>
      <c r="E110" s="21" t="s">
        <v>18</v>
      </c>
      <c r="F110" s="65">
        <v>20902</v>
      </c>
      <c r="G110" s="36">
        <v>5297</v>
      </c>
      <c r="H110" s="6"/>
    </row>
    <row r="111" spans="1:8" s="17" customFormat="1">
      <c r="A111" s="57" t="s">
        <v>26</v>
      </c>
      <c r="B111" s="57"/>
      <c r="C111" s="12"/>
      <c r="D111" s="12"/>
      <c r="E111" s="18"/>
      <c r="F111" s="66">
        <f>SUM(F110)</f>
        <v>20902</v>
      </c>
      <c r="G111" s="74">
        <f>G110</f>
        <v>5297</v>
      </c>
      <c r="H111" s="13"/>
    </row>
    <row r="112" spans="1:8" s="17" customFormat="1">
      <c r="A112" s="57" t="s">
        <v>28</v>
      </c>
      <c r="B112" s="57"/>
      <c r="C112" s="12"/>
      <c r="D112" s="12"/>
      <c r="E112" s="18"/>
      <c r="F112" s="66">
        <f>F10+F37+F40+F77+F105+F108+F111</f>
        <v>37677347</v>
      </c>
      <c r="G112" s="74">
        <f>G10+G37+G40+G77+G105+G108+G111</f>
        <v>14083996.172</v>
      </c>
      <c r="H112" s="13"/>
    </row>
    <row r="113" spans="7:8">
      <c r="G113" s="79"/>
      <c r="H113" s="80"/>
    </row>
    <row r="114" spans="7:8">
      <c r="G114" s="79"/>
      <c r="H114" s="80"/>
    </row>
    <row r="115" spans="7:8">
      <c r="G115" s="79"/>
      <c r="H115" s="80"/>
    </row>
    <row r="116" spans="7:8">
      <c r="G116" s="79"/>
      <c r="H116" s="80"/>
    </row>
    <row r="117" spans="7:8">
      <c r="G117" s="79"/>
      <c r="H117" s="80"/>
    </row>
    <row r="118" spans="7:8">
      <c r="G118" s="79"/>
      <c r="H118" s="80"/>
    </row>
    <row r="119" spans="7:8">
      <c r="G119" s="79"/>
      <c r="H119" s="80"/>
    </row>
    <row r="120" spans="7:8">
      <c r="G120" s="79"/>
      <c r="H120" s="80"/>
    </row>
    <row r="121" spans="7:8">
      <c r="G121" s="79"/>
      <c r="H121" s="80"/>
    </row>
    <row r="122" spans="7:8">
      <c r="G122" s="79"/>
      <c r="H122" s="80"/>
    </row>
    <row r="123" spans="7:8">
      <c r="G123" s="79"/>
      <c r="H123" s="80"/>
    </row>
    <row r="124" spans="7:8">
      <c r="G124" s="79"/>
      <c r="H124" s="80"/>
    </row>
    <row r="125" spans="7:8">
      <c r="G125" s="79"/>
      <c r="H125" s="80"/>
    </row>
    <row r="126" spans="7:8">
      <c r="G126" s="79"/>
      <c r="H126" s="80"/>
    </row>
    <row r="127" spans="7:8">
      <c r="G127" s="79"/>
      <c r="H127" s="80"/>
    </row>
    <row r="128" spans="7:8">
      <c r="G128" s="79"/>
      <c r="H128" s="80"/>
    </row>
    <row r="129" spans="7:8">
      <c r="G129" s="79"/>
      <c r="H129" s="80"/>
    </row>
    <row r="130" spans="7:8">
      <c r="G130" s="79"/>
      <c r="H130" s="80"/>
    </row>
    <row r="131" spans="7:8">
      <c r="G131" s="79"/>
      <c r="H131" s="80"/>
    </row>
    <row r="132" spans="7:8">
      <c r="G132" s="79"/>
      <c r="H132" s="80"/>
    </row>
    <row r="133" spans="7:8">
      <c r="G133" s="79"/>
      <c r="H133" s="80"/>
    </row>
    <row r="134" spans="7:8">
      <c r="G134" s="79"/>
      <c r="H134" s="80"/>
    </row>
    <row r="135" spans="7:8">
      <c r="G135" s="79"/>
      <c r="H135" s="80"/>
    </row>
    <row r="136" spans="7:8">
      <c r="G136" s="79"/>
      <c r="H136" s="80"/>
    </row>
    <row r="137" spans="7:8">
      <c r="G137" s="79"/>
      <c r="H137" s="80"/>
    </row>
    <row r="138" spans="7:8">
      <c r="G138" s="79"/>
      <c r="H138" s="80"/>
    </row>
    <row r="139" spans="7:8">
      <c r="G139" s="79"/>
      <c r="H139" s="80"/>
    </row>
    <row r="140" spans="7:8">
      <c r="G140" s="79"/>
      <c r="H140" s="80"/>
    </row>
    <row r="141" spans="7:8">
      <c r="G141" s="79"/>
      <c r="H141" s="80"/>
    </row>
    <row r="142" spans="7:8">
      <c r="G142" s="79"/>
      <c r="H142" s="80"/>
    </row>
    <row r="143" spans="7:8">
      <c r="G143" s="79"/>
      <c r="H143" s="80"/>
    </row>
    <row r="144" spans="7:8">
      <c r="G144" s="79"/>
      <c r="H144" s="80"/>
    </row>
    <row r="145" spans="7:8">
      <c r="G145" s="79"/>
      <c r="H145" s="80"/>
    </row>
    <row r="146" spans="7:8">
      <c r="G146" s="79"/>
      <c r="H146" s="80"/>
    </row>
    <row r="147" spans="7:8">
      <c r="G147" s="79"/>
      <c r="H147" s="80"/>
    </row>
    <row r="148" spans="7:8">
      <c r="G148" s="79"/>
      <c r="H148" s="80"/>
    </row>
    <row r="149" spans="7:8">
      <c r="G149" s="79"/>
      <c r="H149" s="80"/>
    </row>
    <row r="150" spans="7:8">
      <c r="G150" s="79"/>
      <c r="H150" s="80"/>
    </row>
    <row r="151" spans="7:8">
      <c r="G151" s="79"/>
      <c r="H151" s="80"/>
    </row>
    <row r="152" spans="7:8">
      <c r="G152" s="79"/>
      <c r="H152" s="80"/>
    </row>
    <row r="153" spans="7:8">
      <c r="G153" s="79"/>
      <c r="H153" s="80"/>
    </row>
    <row r="154" spans="7:8">
      <c r="G154" s="79"/>
      <c r="H154" s="80"/>
    </row>
    <row r="155" spans="7:8">
      <c r="G155" s="79"/>
      <c r="H155" s="80"/>
    </row>
    <row r="156" spans="7:8">
      <c r="G156" s="79"/>
      <c r="H156" s="80"/>
    </row>
    <row r="157" spans="7:8">
      <c r="G157" s="79"/>
      <c r="H157" s="80"/>
    </row>
    <row r="158" spans="7:8">
      <c r="G158" s="79"/>
      <c r="H158" s="80"/>
    </row>
    <row r="159" spans="7:8">
      <c r="G159" s="79"/>
      <c r="H159" s="80"/>
    </row>
    <row r="160" spans="7:8">
      <c r="G160" s="79"/>
      <c r="H160" s="80"/>
    </row>
    <row r="161" spans="7:8">
      <c r="G161" s="79"/>
      <c r="H161" s="80"/>
    </row>
    <row r="162" spans="7:8">
      <c r="G162" s="79"/>
      <c r="H162" s="80"/>
    </row>
    <row r="163" spans="7:8">
      <c r="G163" s="79"/>
      <c r="H163" s="80"/>
    </row>
    <row r="164" spans="7:8">
      <c r="G164" s="79"/>
      <c r="H164" s="80"/>
    </row>
    <row r="165" spans="7:8">
      <c r="G165" s="79"/>
      <c r="H165" s="80"/>
    </row>
    <row r="166" spans="7:8">
      <c r="G166" s="79"/>
      <c r="H166" s="80"/>
    </row>
    <row r="167" spans="7:8">
      <c r="G167" s="79"/>
      <c r="H167" s="80"/>
    </row>
    <row r="168" spans="7:8">
      <c r="G168" s="79"/>
      <c r="H168" s="80"/>
    </row>
    <row r="169" spans="7:8">
      <c r="G169" s="79"/>
      <c r="H169" s="80"/>
    </row>
    <row r="170" spans="7:8">
      <c r="G170" s="79"/>
      <c r="H170" s="80"/>
    </row>
    <row r="171" spans="7:8">
      <c r="G171" s="79"/>
      <c r="H171" s="80"/>
    </row>
    <row r="172" spans="7:8">
      <c r="G172" s="79"/>
      <c r="H172" s="80"/>
    </row>
    <row r="173" spans="7:8">
      <c r="G173" s="79"/>
      <c r="H173" s="80"/>
    </row>
    <row r="174" spans="7:8">
      <c r="G174" s="79"/>
      <c r="H174" s="80"/>
    </row>
    <row r="175" spans="7:8">
      <c r="G175" s="79"/>
      <c r="H175" s="80"/>
    </row>
    <row r="176" spans="7:8">
      <c r="G176" s="79"/>
      <c r="H176" s="80"/>
    </row>
    <row r="177" spans="7:8">
      <c r="G177" s="79"/>
      <c r="H177" s="80"/>
    </row>
    <row r="178" spans="7:8">
      <c r="G178" s="79"/>
      <c r="H178" s="80"/>
    </row>
    <row r="179" spans="7:8">
      <c r="G179" s="79"/>
      <c r="H179" s="80"/>
    </row>
    <row r="180" spans="7:8">
      <c r="G180" s="79"/>
      <c r="H180" s="80"/>
    </row>
    <row r="181" spans="7:8">
      <c r="G181" s="79"/>
      <c r="H181" s="80"/>
    </row>
    <row r="182" spans="7:8">
      <c r="G182" s="79"/>
      <c r="H182" s="80"/>
    </row>
    <row r="183" spans="7:8">
      <c r="G183" s="79"/>
      <c r="H183" s="80"/>
    </row>
    <row r="184" spans="7:8">
      <c r="G184" s="79"/>
      <c r="H184" s="80"/>
    </row>
    <row r="185" spans="7:8">
      <c r="G185" s="79"/>
      <c r="H185" s="80"/>
    </row>
    <row r="186" spans="7:8">
      <c r="G186" s="79"/>
      <c r="H186" s="80"/>
    </row>
    <row r="187" spans="7:8">
      <c r="G187" s="79"/>
      <c r="H187" s="80"/>
    </row>
    <row r="188" spans="7:8">
      <c r="G188" s="79"/>
      <c r="H188" s="80"/>
    </row>
    <row r="189" spans="7:8">
      <c r="G189" s="79"/>
      <c r="H189" s="80"/>
    </row>
    <row r="190" spans="7:8">
      <c r="G190" s="79"/>
      <c r="H190" s="80"/>
    </row>
    <row r="191" spans="7:8">
      <c r="G191" s="79"/>
      <c r="H191" s="80"/>
    </row>
    <row r="192" spans="7:8">
      <c r="G192" s="79"/>
      <c r="H192" s="80"/>
    </row>
    <row r="193" spans="7:8">
      <c r="G193" s="79"/>
      <c r="H193" s="80"/>
    </row>
    <row r="194" spans="7:8">
      <c r="G194" s="79"/>
      <c r="H194" s="80"/>
    </row>
    <row r="195" spans="7:8">
      <c r="G195" s="79"/>
      <c r="H195" s="80"/>
    </row>
    <row r="196" spans="7:8">
      <c r="G196" s="79"/>
      <c r="H196" s="80"/>
    </row>
    <row r="197" spans="7:8">
      <c r="G197" s="79"/>
      <c r="H197" s="80"/>
    </row>
    <row r="198" spans="7:8">
      <c r="G198" s="79"/>
      <c r="H198" s="80"/>
    </row>
    <row r="199" spans="7:8">
      <c r="G199" s="79"/>
      <c r="H199" s="80"/>
    </row>
    <row r="200" spans="7:8">
      <c r="G200" s="79"/>
      <c r="H200" s="80"/>
    </row>
    <row r="201" spans="7:8">
      <c r="G201" s="79"/>
      <c r="H201" s="80"/>
    </row>
    <row r="202" spans="7:8">
      <c r="G202" s="79"/>
      <c r="H202" s="80"/>
    </row>
    <row r="203" spans="7:8">
      <c r="G203" s="79"/>
      <c r="H203" s="80"/>
    </row>
    <row r="204" spans="7:8">
      <c r="G204" s="79"/>
      <c r="H204" s="80"/>
    </row>
    <row r="205" spans="7:8">
      <c r="G205" s="79"/>
      <c r="H205" s="80"/>
    </row>
    <row r="206" spans="7:8">
      <c r="G206" s="79"/>
      <c r="H206" s="80"/>
    </row>
    <row r="207" spans="7:8">
      <c r="G207" s="79"/>
      <c r="H207" s="80"/>
    </row>
    <row r="208" spans="7:8">
      <c r="G208" s="79"/>
      <c r="H208" s="80"/>
    </row>
    <row r="209" spans="7:8">
      <c r="G209" s="79"/>
      <c r="H209" s="80"/>
    </row>
    <row r="210" spans="7:8">
      <c r="G210" s="79"/>
      <c r="H210" s="80"/>
    </row>
    <row r="211" spans="7:8">
      <c r="G211" s="79"/>
      <c r="H211" s="80"/>
    </row>
    <row r="212" spans="7:8">
      <c r="G212" s="79"/>
      <c r="H212" s="80"/>
    </row>
    <row r="213" spans="7:8">
      <c r="G213" s="79"/>
      <c r="H213" s="80"/>
    </row>
    <row r="214" spans="7:8">
      <c r="G214" s="79"/>
      <c r="H214" s="80"/>
    </row>
    <row r="215" spans="7:8">
      <c r="G215" s="79"/>
      <c r="H215" s="80"/>
    </row>
    <row r="216" spans="7:8">
      <c r="G216" s="79"/>
      <c r="H216" s="80"/>
    </row>
    <row r="217" spans="7:8">
      <c r="G217" s="79"/>
      <c r="H217" s="80"/>
    </row>
    <row r="218" spans="7:8">
      <c r="G218" s="79"/>
      <c r="H218" s="80"/>
    </row>
    <row r="219" spans="7:8">
      <c r="G219" s="79"/>
      <c r="H219" s="80"/>
    </row>
    <row r="220" spans="7:8">
      <c r="G220" s="79"/>
      <c r="H220" s="80"/>
    </row>
    <row r="221" spans="7:8">
      <c r="G221" s="79"/>
      <c r="H221" s="80"/>
    </row>
    <row r="222" spans="7:8">
      <c r="G222" s="79"/>
      <c r="H222" s="80"/>
    </row>
    <row r="223" spans="7:8">
      <c r="G223" s="79"/>
      <c r="H223" s="80"/>
    </row>
    <row r="224" spans="7:8">
      <c r="G224" s="79"/>
      <c r="H224" s="80"/>
    </row>
    <row r="225" spans="7:8">
      <c r="G225" s="79"/>
      <c r="H225" s="80"/>
    </row>
    <row r="226" spans="7:8">
      <c r="G226" s="79"/>
      <c r="H226" s="80"/>
    </row>
    <row r="227" spans="7:8">
      <c r="G227" s="79"/>
      <c r="H227" s="80"/>
    </row>
    <row r="228" spans="7:8">
      <c r="G228" s="79"/>
      <c r="H228" s="80"/>
    </row>
    <row r="229" spans="7:8">
      <c r="G229" s="79"/>
      <c r="H229" s="80"/>
    </row>
    <row r="230" spans="7:8">
      <c r="G230" s="79"/>
      <c r="H230" s="80"/>
    </row>
    <row r="231" spans="7:8">
      <c r="G231" s="79"/>
      <c r="H231" s="80"/>
    </row>
    <row r="232" spans="7:8">
      <c r="G232" s="79"/>
      <c r="H232" s="80"/>
    </row>
    <row r="233" spans="7:8">
      <c r="G233" s="79"/>
      <c r="H233" s="80"/>
    </row>
    <row r="234" spans="7:8">
      <c r="G234" s="79"/>
      <c r="H234" s="80"/>
    </row>
    <row r="235" spans="7:8">
      <c r="G235" s="79"/>
      <c r="H235" s="80"/>
    </row>
    <row r="236" spans="7:8">
      <c r="G236" s="79"/>
      <c r="H236" s="80"/>
    </row>
    <row r="237" spans="7:8">
      <c r="G237" s="79"/>
      <c r="H237" s="80"/>
    </row>
    <row r="238" spans="7:8">
      <c r="G238" s="79"/>
      <c r="H238" s="80"/>
    </row>
    <row r="239" spans="7:8">
      <c r="G239" s="79"/>
      <c r="H239" s="80"/>
    </row>
    <row r="240" spans="7:8">
      <c r="G240" s="79"/>
      <c r="H240" s="80"/>
    </row>
    <row r="241" spans="7:8">
      <c r="G241" s="79"/>
      <c r="H241" s="80"/>
    </row>
    <row r="242" spans="7:8">
      <c r="G242" s="79"/>
      <c r="H242" s="80"/>
    </row>
    <row r="243" spans="7:8">
      <c r="G243" s="79"/>
      <c r="H243" s="80"/>
    </row>
    <row r="244" spans="7:8">
      <c r="G244" s="79"/>
      <c r="H244" s="80"/>
    </row>
    <row r="245" spans="7:8">
      <c r="G245" s="79"/>
      <c r="H245" s="80"/>
    </row>
    <row r="246" spans="7:8">
      <c r="G246" s="79"/>
      <c r="H246" s="80"/>
    </row>
    <row r="247" spans="7:8">
      <c r="G247" s="79"/>
      <c r="H247" s="80"/>
    </row>
    <row r="248" spans="7:8">
      <c r="G248" s="79"/>
      <c r="H248" s="80"/>
    </row>
    <row r="249" spans="7:8">
      <c r="G249" s="79"/>
      <c r="H249" s="80"/>
    </row>
    <row r="250" spans="7:8">
      <c r="G250" s="79"/>
      <c r="H250" s="80"/>
    </row>
    <row r="251" spans="7:8">
      <c r="G251" s="79"/>
      <c r="H251" s="80"/>
    </row>
    <row r="252" spans="7:8">
      <c r="G252" s="79"/>
      <c r="H252" s="80"/>
    </row>
    <row r="253" spans="7:8">
      <c r="G253" s="79"/>
      <c r="H253" s="80"/>
    </row>
    <row r="254" spans="7:8">
      <c r="G254" s="79"/>
      <c r="H254" s="80"/>
    </row>
    <row r="255" spans="7:8">
      <c r="G255" s="79"/>
      <c r="H255" s="80"/>
    </row>
    <row r="256" spans="7:8">
      <c r="G256" s="79"/>
      <c r="H256" s="80"/>
    </row>
    <row r="257" spans="7:8">
      <c r="G257" s="79"/>
      <c r="H257" s="80"/>
    </row>
    <row r="258" spans="7:8">
      <c r="G258" s="79"/>
      <c r="H258" s="80"/>
    </row>
    <row r="259" spans="7:8">
      <c r="G259" s="79"/>
      <c r="H259" s="80"/>
    </row>
    <row r="260" spans="7:8">
      <c r="G260" s="79"/>
      <c r="H260" s="80"/>
    </row>
    <row r="261" spans="7:8">
      <c r="G261" s="79"/>
      <c r="H261" s="80"/>
    </row>
    <row r="262" spans="7:8">
      <c r="G262" s="79"/>
      <c r="H262" s="80"/>
    </row>
    <row r="263" spans="7:8">
      <c r="G263" s="79"/>
      <c r="H263" s="80"/>
    </row>
    <row r="264" spans="7:8">
      <c r="G264" s="79"/>
      <c r="H264" s="80"/>
    </row>
    <row r="265" spans="7:8">
      <c r="G265" s="79"/>
      <c r="H265" s="80"/>
    </row>
    <row r="266" spans="7:8">
      <c r="G266" s="79"/>
      <c r="H266" s="80"/>
    </row>
    <row r="267" spans="7:8">
      <c r="G267" s="79"/>
      <c r="H267" s="80"/>
    </row>
    <row r="268" spans="7:8">
      <c r="G268" s="79"/>
      <c r="H268" s="80"/>
    </row>
    <row r="269" spans="7:8">
      <c r="G269" s="79"/>
      <c r="H269" s="80"/>
    </row>
    <row r="270" spans="7:8">
      <c r="G270" s="79"/>
      <c r="H270" s="80"/>
    </row>
    <row r="271" spans="7:8">
      <c r="G271" s="79"/>
      <c r="H271" s="80"/>
    </row>
    <row r="272" spans="7:8">
      <c r="G272" s="79"/>
      <c r="H272" s="80"/>
    </row>
    <row r="273" spans="7:8">
      <c r="G273" s="79"/>
      <c r="H273" s="80"/>
    </row>
    <row r="274" spans="7:8">
      <c r="G274" s="79"/>
      <c r="H274" s="80"/>
    </row>
    <row r="275" spans="7:8">
      <c r="G275" s="79"/>
      <c r="H275" s="80"/>
    </row>
    <row r="276" spans="7:8">
      <c r="G276" s="79"/>
      <c r="H276" s="80"/>
    </row>
    <row r="277" spans="7:8">
      <c r="G277" s="79"/>
      <c r="H277" s="80"/>
    </row>
    <row r="278" spans="7:8">
      <c r="G278" s="79"/>
      <c r="H278" s="80"/>
    </row>
    <row r="279" spans="7:8">
      <c r="G279" s="79"/>
      <c r="H279" s="80"/>
    </row>
    <row r="280" spans="7:8">
      <c r="G280" s="79"/>
      <c r="H280" s="80"/>
    </row>
    <row r="281" spans="7:8">
      <c r="G281" s="79"/>
      <c r="H281" s="80"/>
    </row>
    <row r="282" spans="7:8">
      <c r="G282" s="79"/>
      <c r="H282" s="80"/>
    </row>
    <row r="283" spans="7:8">
      <c r="G283" s="79"/>
      <c r="H283" s="80"/>
    </row>
    <row r="284" spans="7:8">
      <c r="G284" s="79"/>
      <c r="H284" s="80"/>
    </row>
    <row r="285" spans="7:8">
      <c r="G285" s="79"/>
      <c r="H285" s="80"/>
    </row>
    <row r="286" spans="7:8">
      <c r="G286" s="79"/>
      <c r="H286" s="80"/>
    </row>
    <row r="287" spans="7:8">
      <c r="G287" s="79"/>
      <c r="H287" s="80"/>
    </row>
    <row r="288" spans="7:8">
      <c r="G288" s="79"/>
      <c r="H288" s="80"/>
    </row>
    <row r="289" spans="7:8">
      <c r="G289" s="79"/>
      <c r="H289" s="80"/>
    </row>
    <row r="290" spans="7:8">
      <c r="G290" s="79"/>
      <c r="H290" s="80"/>
    </row>
    <row r="291" spans="7:8">
      <c r="G291" s="79"/>
      <c r="H291" s="80"/>
    </row>
    <row r="292" spans="7:8">
      <c r="G292" s="79"/>
      <c r="H292" s="80"/>
    </row>
    <row r="293" spans="7:8">
      <c r="G293" s="79"/>
      <c r="H293" s="80"/>
    </row>
    <row r="294" spans="7:8">
      <c r="G294" s="79"/>
      <c r="H294" s="80"/>
    </row>
    <row r="295" spans="7:8">
      <c r="G295" s="79"/>
      <c r="H295" s="80"/>
    </row>
    <row r="296" spans="7:8">
      <c r="G296" s="79"/>
      <c r="H296" s="80"/>
    </row>
    <row r="297" spans="7:8">
      <c r="G297" s="79"/>
      <c r="H297" s="80"/>
    </row>
    <row r="298" spans="7:8">
      <c r="G298" s="79"/>
      <c r="H298" s="80"/>
    </row>
    <row r="299" spans="7:8">
      <c r="G299" s="79"/>
      <c r="H299" s="80"/>
    </row>
    <row r="300" spans="7:8">
      <c r="G300" s="79"/>
      <c r="H300" s="80"/>
    </row>
    <row r="301" spans="7:8">
      <c r="G301" s="79"/>
      <c r="H301" s="80"/>
    </row>
    <row r="302" spans="7:8">
      <c r="G302" s="79"/>
      <c r="H302" s="80"/>
    </row>
    <row r="303" spans="7:8">
      <c r="G303" s="79"/>
      <c r="H303" s="80"/>
    </row>
    <row r="304" spans="7:8">
      <c r="G304" s="79"/>
      <c r="H304" s="80"/>
    </row>
    <row r="305" spans="7:8">
      <c r="G305" s="79"/>
      <c r="H305" s="80"/>
    </row>
    <row r="306" spans="7:8">
      <c r="G306" s="79"/>
      <c r="H306" s="80"/>
    </row>
    <row r="307" spans="7:8">
      <c r="G307" s="79"/>
      <c r="H307" s="80"/>
    </row>
    <row r="308" spans="7:8">
      <c r="G308" s="79"/>
      <c r="H308" s="80"/>
    </row>
    <row r="309" spans="7:8">
      <c r="G309" s="79"/>
      <c r="H309" s="80"/>
    </row>
    <row r="310" spans="7:8">
      <c r="G310" s="79"/>
      <c r="H310" s="80"/>
    </row>
    <row r="311" spans="7:8">
      <c r="G311" s="79"/>
      <c r="H311" s="80"/>
    </row>
    <row r="312" spans="7:8">
      <c r="G312" s="79"/>
      <c r="H312" s="80"/>
    </row>
    <row r="313" spans="7:8">
      <c r="G313" s="79"/>
      <c r="H313" s="80"/>
    </row>
    <row r="314" spans="7:8">
      <c r="G314" s="79"/>
      <c r="H314" s="80"/>
    </row>
    <row r="315" spans="7:8">
      <c r="G315" s="79"/>
      <c r="H315" s="80"/>
    </row>
    <row r="316" spans="7:8">
      <c r="G316" s="79"/>
      <c r="H316" s="80"/>
    </row>
    <row r="317" spans="7:8">
      <c r="G317" s="79"/>
      <c r="H317" s="80"/>
    </row>
    <row r="318" spans="7:8">
      <c r="G318" s="79"/>
      <c r="H318" s="80"/>
    </row>
    <row r="319" spans="7:8">
      <c r="G319" s="79"/>
      <c r="H319" s="80"/>
    </row>
    <row r="320" spans="7:8">
      <c r="G320" s="79"/>
      <c r="H320" s="80"/>
    </row>
    <row r="321" spans="7:8">
      <c r="G321" s="79"/>
      <c r="H321" s="80"/>
    </row>
    <row r="322" spans="7:8">
      <c r="G322" s="79"/>
      <c r="H322" s="80"/>
    </row>
    <row r="323" spans="7:8">
      <c r="G323" s="79"/>
      <c r="H323" s="80"/>
    </row>
    <row r="324" spans="7:8">
      <c r="G324" s="79"/>
      <c r="H324" s="80"/>
    </row>
    <row r="325" spans="7:8">
      <c r="G325" s="79"/>
      <c r="H325" s="80"/>
    </row>
    <row r="326" spans="7:8">
      <c r="G326" s="79"/>
      <c r="H326" s="80"/>
    </row>
    <row r="327" spans="7:8">
      <c r="G327" s="79"/>
      <c r="H327" s="80"/>
    </row>
    <row r="328" spans="7:8">
      <c r="G328" s="79"/>
      <c r="H328" s="80"/>
    </row>
    <row r="329" spans="7:8">
      <c r="G329" s="79"/>
      <c r="H329" s="80"/>
    </row>
    <row r="330" spans="7:8">
      <c r="G330" s="79"/>
      <c r="H330" s="80"/>
    </row>
    <row r="331" spans="7:8">
      <c r="G331" s="79"/>
      <c r="H331" s="80"/>
    </row>
    <row r="332" spans="7:8">
      <c r="G332" s="79"/>
      <c r="H332" s="80"/>
    </row>
  </sheetData>
  <mergeCells count="23">
    <mergeCell ref="H3:H4"/>
    <mergeCell ref="A2:G2"/>
    <mergeCell ref="A10:B10"/>
    <mergeCell ref="A3:A4"/>
    <mergeCell ref="B3:B4"/>
    <mergeCell ref="C3:C4"/>
    <mergeCell ref="D3:D4"/>
    <mergeCell ref="E3:E4"/>
    <mergeCell ref="A112:B112"/>
    <mergeCell ref="A77:B77"/>
    <mergeCell ref="A105:B105"/>
    <mergeCell ref="A108:B108"/>
    <mergeCell ref="A109:G109"/>
    <mergeCell ref="A111:B111"/>
    <mergeCell ref="B1:G1"/>
    <mergeCell ref="A41:G41"/>
    <mergeCell ref="A78:G78"/>
    <mergeCell ref="A106:G106"/>
    <mergeCell ref="A37:B37"/>
    <mergeCell ref="A40:B40"/>
    <mergeCell ref="A5:G5"/>
    <mergeCell ref="A11:G11"/>
    <mergeCell ref="A38:G38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  <headerFooter differentOddEven="1"/>
  <colBreaks count="2" manualBreakCount="2">
    <brk id="7" max="199" man="1"/>
    <brk id="8" max="19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қаз</vt:lpstr>
      <vt:lpstr>қаз!Область_печати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User-pc</cp:lastModifiedBy>
  <cp:lastPrinted>2025-12-30T07:35:53Z</cp:lastPrinted>
  <dcterms:created xsi:type="dcterms:W3CDTF">2022-11-04T03:56:26Z</dcterms:created>
  <dcterms:modified xsi:type="dcterms:W3CDTF">2026-10-14T05:49:18Z</dcterms:modified>
</cp:coreProperties>
</file>