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5360" windowHeight="7050"/>
  </bookViews>
  <sheets>
    <sheet name="Нысан 7-қосымша" sheetId="38" r:id="rId1"/>
  </sheets>
  <calcPr calcId="162913"/>
</workbook>
</file>

<file path=xl/calcChain.xml><?xml version="1.0" encoding="utf-8"?>
<calcChain xmlns="http://schemas.openxmlformats.org/spreadsheetml/2006/main">
  <c r="O15" i="38" l="1"/>
  <c r="AB565" i="38" l="1"/>
  <c r="AA565" i="38"/>
  <c r="T556" i="38"/>
  <c r="S556" i="38"/>
  <c r="R556" i="38"/>
  <c r="Q556" i="38"/>
  <c r="P556" i="38"/>
  <c r="O556" i="38"/>
  <c r="N556" i="38"/>
  <c r="M556" i="38"/>
  <c r="L556" i="38"/>
  <c r="K556" i="38"/>
  <c r="J556" i="38"/>
  <c r="I556" i="38"/>
  <c r="H556" i="38"/>
  <c r="G556" i="38"/>
  <c r="F556" i="38"/>
  <c r="E556" i="38"/>
  <c r="D556" i="38"/>
  <c r="C556" i="38"/>
  <c r="C411" i="38"/>
  <c r="T192" i="38"/>
  <c r="S192" i="38"/>
  <c r="R192" i="38"/>
  <c r="Q192" i="38"/>
  <c r="P192" i="38"/>
  <c r="O192" i="38"/>
  <c r="N192" i="38"/>
  <c r="M192" i="38"/>
  <c r="L192" i="38"/>
  <c r="K192" i="38"/>
  <c r="J192" i="38"/>
  <c r="I192" i="38"/>
  <c r="H192" i="38"/>
  <c r="G192" i="38"/>
  <c r="F192" i="38"/>
  <c r="E192" i="38"/>
  <c r="D192" i="38"/>
  <c r="C192" i="38"/>
  <c r="T174" i="38"/>
  <c r="S174" i="38"/>
  <c r="R174" i="38"/>
  <c r="Q174" i="38"/>
  <c r="P174" i="38"/>
  <c r="O174" i="38"/>
  <c r="N174" i="38"/>
  <c r="M174" i="38"/>
  <c r="L174" i="38"/>
  <c r="K174" i="38"/>
  <c r="J174" i="38"/>
  <c r="I174" i="38"/>
  <c r="H174" i="38"/>
  <c r="G174" i="38"/>
  <c r="F174" i="38"/>
  <c r="E174" i="38"/>
  <c r="D174" i="38"/>
  <c r="C174" i="38"/>
  <c r="Q111" i="38"/>
  <c r="T111" i="38"/>
  <c r="S111" i="38"/>
  <c r="R111" i="38"/>
  <c r="P111" i="38"/>
  <c r="O111" i="38"/>
  <c r="N111" i="38"/>
  <c r="M111" i="38"/>
  <c r="L111" i="38"/>
  <c r="K111" i="38"/>
  <c r="J111" i="38"/>
  <c r="I111" i="38"/>
  <c r="H111" i="38"/>
  <c r="G111" i="38"/>
  <c r="F111" i="38"/>
  <c r="E111" i="38"/>
  <c r="D111" i="38"/>
  <c r="C111" i="38"/>
  <c r="AB209" i="38" l="1"/>
  <c r="AA209" i="38"/>
  <c r="AB173" i="38"/>
  <c r="AA173" i="38"/>
  <c r="AB190" i="38"/>
  <c r="AA190" i="38"/>
  <c r="AB564" i="38" l="1"/>
  <c r="AA564" i="38"/>
  <c r="AB563" i="38"/>
  <c r="AA563" i="38"/>
  <c r="AB562" i="38"/>
  <c r="AA562" i="38"/>
  <c r="AB561" i="38"/>
  <c r="AA561" i="38"/>
  <c r="AB177" i="38"/>
  <c r="AA177" i="38"/>
  <c r="AB91" i="38" l="1"/>
  <c r="AA91" i="38"/>
  <c r="AB171" i="38" l="1"/>
  <c r="AA171" i="38"/>
  <c r="C542" i="38" l="1"/>
  <c r="N490" i="38"/>
  <c r="M490" i="38"/>
  <c r="L490" i="38"/>
  <c r="K490" i="38"/>
  <c r="J490" i="38"/>
  <c r="I490" i="38"/>
  <c r="H490" i="38"/>
  <c r="G490" i="38"/>
  <c r="F490" i="38"/>
  <c r="E490" i="38"/>
  <c r="D490" i="38"/>
  <c r="C490" i="38"/>
  <c r="AB66" i="38"/>
  <c r="AA66" i="38"/>
  <c r="AB172" i="38" l="1"/>
  <c r="AA172" i="38"/>
  <c r="AB159" i="38"/>
  <c r="AA159" i="38"/>
  <c r="AB458" i="38" l="1"/>
  <c r="AA458" i="38"/>
  <c r="AB541" i="38" l="1"/>
  <c r="AA541" i="38"/>
  <c r="AB197" i="38"/>
  <c r="AA197" i="38"/>
  <c r="AB178" i="38" l="1"/>
  <c r="AA178" i="38"/>
  <c r="AB560" i="38" l="1"/>
  <c r="AA560" i="38"/>
  <c r="AB559" i="38"/>
  <c r="AA559" i="38"/>
  <c r="AB558" i="38"/>
  <c r="AA558" i="38"/>
  <c r="Z542" i="38" l="1"/>
  <c r="Y542" i="38"/>
  <c r="X542" i="38"/>
  <c r="W542" i="38"/>
  <c r="V542" i="38"/>
  <c r="U542" i="38"/>
  <c r="T542" i="38"/>
  <c r="S542" i="38"/>
  <c r="R542" i="38"/>
  <c r="Q542" i="38"/>
  <c r="P542" i="38"/>
  <c r="O542" i="38"/>
  <c r="N542" i="38"/>
  <c r="M542" i="38"/>
  <c r="L542" i="38"/>
  <c r="K542" i="38"/>
  <c r="J542" i="38"/>
  <c r="I542" i="38"/>
  <c r="H542" i="38"/>
  <c r="G542" i="38"/>
  <c r="F542" i="38"/>
  <c r="E542" i="38"/>
  <c r="D542" i="38"/>
  <c r="Z111" i="38" l="1"/>
  <c r="Y111" i="38"/>
  <c r="X111" i="38"/>
  <c r="W111" i="38"/>
  <c r="V111" i="38"/>
  <c r="U111" i="38"/>
  <c r="Z72" i="38"/>
  <c r="Y72" i="38"/>
  <c r="X72" i="38"/>
  <c r="W72" i="38"/>
  <c r="V72" i="38"/>
  <c r="U72" i="38"/>
  <c r="T72" i="38"/>
  <c r="S72" i="38"/>
  <c r="R72" i="38"/>
  <c r="Q72" i="38"/>
  <c r="P72" i="38"/>
  <c r="O72" i="38"/>
  <c r="N72" i="38"/>
  <c r="M72" i="38"/>
  <c r="L72" i="38"/>
  <c r="K72" i="38"/>
  <c r="J72" i="38"/>
  <c r="I72" i="38"/>
  <c r="H72" i="38"/>
  <c r="G72" i="38"/>
  <c r="F72" i="38"/>
  <c r="E72" i="38"/>
  <c r="D72" i="38"/>
  <c r="C72" i="38"/>
  <c r="H54" i="38"/>
  <c r="G54" i="38"/>
  <c r="F54" i="38"/>
  <c r="E54" i="38"/>
  <c r="D54" i="38"/>
  <c r="C54" i="38"/>
  <c r="AB550" i="38" l="1"/>
  <c r="AA550" i="38"/>
  <c r="U45" i="38" l="1"/>
  <c r="S45" i="38"/>
  <c r="Q45" i="38"/>
  <c r="O45" i="38"/>
  <c r="M45" i="38"/>
  <c r="K45" i="38"/>
  <c r="AA491" i="38" l="1"/>
  <c r="AB491" i="38"/>
  <c r="AA492" i="38"/>
  <c r="AB492" i="38"/>
  <c r="AA493" i="38"/>
  <c r="AB493" i="38"/>
  <c r="AA494" i="38"/>
  <c r="AB494" i="38"/>
  <c r="AA495" i="38"/>
  <c r="AB495" i="38"/>
  <c r="AA496" i="38"/>
  <c r="AB496" i="38"/>
  <c r="AA497" i="38"/>
  <c r="AB497" i="38"/>
  <c r="AA498" i="38"/>
  <c r="AB498" i="38"/>
  <c r="AA499" i="38"/>
  <c r="AB499" i="38"/>
  <c r="AA500" i="38"/>
  <c r="AB500" i="38"/>
  <c r="AA501" i="38"/>
  <c r="AB501" i="38"/>
  <c r="AA502" i="38"/>
  <c r="AB502" i="38"/>
  <c r="AA503" i="38"/>
  <c r="AB503" i="38"/>
  <c r="AA504" i="38"/>
  <c r="AB504" i="38"/>
  <c r="AA505" i="38"/>
  <c r="AB505" i="38"/>
  <c r="AA506" i="38"/>
  <c r="AB506" i="38"/>
  <c r="AA507" i="38"/>
  <c r="AB507" i="38"/>
  <c r="AA508" i="38"/>
  <c r="AB508" i="38"/>
  <c r="AA509" i="38"/>
  <c r="AB509" i="38"/>
  <c r="AA510" i="38"/>
  <c r="AB510" i="38"/>
  <c r="AA511" i="38"/>
  <c r="AB511" i="38"/>
  <c r="AA512" i="38"/>
  <c r="AB512" i="38"/>
  <c r="AA513" i="38"/>
  <c r="AB513" i="38"/>
  <c r="AA514" i="38"/>
  <c r="AB514" i="38"/>
  <c r="AA515" i="38"/>
  <c r="AB515" i="38"/>
  <c r="AA516" i="38"/>
  <c r="AB516" i="38"/>
  <c r="AA517" i="38"/>
  <c r="AB517" i="38"/>
  <c r="AA518" i="38"/>
  <c r="AB518" i="38"/>
  <c r="AA519" i="38"/>
  <c r="AB519" i="38"/>
  <c r="AA520" i="38"/>
  <c r="AB520" i="38"/>
  <c r="AA521" i="38"/>
  <c r="AB521" i="38"/>
  <c r="AA522" i="38"/>
  <c r="AB522" i="38"/>
  <c r="AA523" i="38"/>
  <c r="AB523" i="38"/>
  <c r="AA524" i="38"/>
  <c r="AB524" i="38"/>
  <c r="AA525" i="38"/>
  <c r="AB525" i="38"/>
  <c r="AA526" i="38"/>
  <c r="AB526" i="38"/>
  <c r="AA527" i="38"/>
  <c r="AB527" i="38"/>
  <c r="AA528" i="38"/>
  <c r="AB528" i="38"/>
  <c r="AA529" i="38"/>
  <c r="AB529" i="38"/>
  <c r="AA530" i="38"/>
  <c r="AB530" i="38"/>
  <c r="AA531" i="38"/>
  <c r="AB531" i="38"/>
  <c r="AA532" i="38"/>
  <c r="AB532" i="38"/>
  <c r="AA533" i="38"/>
  <c r="AB533" i="38"/>
  <c r="AA534" i="38"/>
  <c r="AB534" i="38"/>
  <c r="AA535" i="38"/>
  <c r="AB535" i="38"/>
  <c r="AA536" i="38"/>
  <c r="AB536" i="38"/>
  <c r="AA537" i="38"/>
  <c r="AB537" i="38"/>
  <c r="AA538" i="38"/>
  <c r="AB538" i="38"/>
  <c r="AA539" i="38"/>
  <c r="AB539" i="38"/>
  <c r="AA540" i="38"/>
  <c r="AB540" i="38"/>
  <c r="AA543" i="38"/>
  <c r="AB543" i="38"/>
  <c r="AA544" i="38"/>
  <c r="AB544" i="38"/>
  <c r="AA545" i="38"/>
  <c r="AB545" i="38"/>
  <c r="AA546" i="38"/>
  <c r="AB546" i="38"/>
  <c r="AA547" i="38"/>
  <c r="AB547" i="38"/>
  <c r="AA548" i="38"/>
  <c r="AB548" i="38"/>
  <c r="AA549" i="38"/>
  <c r="AB549" i="38"/>
  <c r="C53" i="38"/>
  <c r="Z192" i="38"/>
  <c r="N210" i="38"/>
  <c r="Z210" i="38"/>
  <c r="AB213" i="38"/>
  <c r="AA213" i="38"/>
  <c r="AB212" i="38"/>
  <c r="AA212" i="38"/>
  <c r="AB211" i="38"/>
  <c r="AA211" i="38"/>
  <c r="C210" i="38"/>
  <c r="C191" i="38" l="1"/>
  <c r="AA542" i="38"/>
  <c r="AB542" i="38"/>
  <c r="Z191" i="38"/>
  <c r="Z411" i="38" l="1"/>
  <c r="Z490" i="38" l="1"/>
  <c r="Y490" i="38"/>
  <c r="X490" i="38"/>
  <c r="W490" i="38"/>
  <c r="V490" i="38"/>
  <c r="U490" i="38"/>
  <c r="T490" i="38"/>
  <c r="T489" i="38" s="1"/>
  <c r="S490" i="38"/>
  <c r="S489" i="38" s="1"/>
  <c r="R490" i="38"/>
  <c r="R489" i="38" s="1"/>
  <c r="Q490" i="38"/>
  <c r="Q489" i="38" s="1"/>
  <c r="P490" i="38"/>
  <c r="P489" i="38" s="1"/>
  <c r="O490" i="38"/>
  <c r="O489" i="38" s="1"/>
  <c r="X411" i="38"/>
  <c r="V411" i="38"/>
  <c r="N411" i="38"/>
  <c r="Y192" i="38"/>
  <c r="X192" i="38"/>
  <c r="W192" i="38"/>
  <c r="V192" i="38"/>
  <c r="U192" i="38"/>
  <c r="Z54" i="38"/>
  <c r="Y54" i="38"/>
  <c r="X54" i="38"/>
  <c r="W54" i="38"/>
  <c r="V54" i="38"/>
  <c r="U54" i="38"/>
  <c r="T54" i="38"/>
  <c r="S54" i="38"/>
  <c r="R54" i="38"/>
  <c r="Q54" i="38"/>
  <c r="P54" i="38"/>
  <c r="O54" i="38"/>
  <c r="N54" i="38"/>
  <c r="M54" i="38"/>
  <c r="L54" i="38"/>
  <c r="K54" i="38"/>
  <c r="J54" i="38"/>
  <c r="I54" i="38"/>
  <c r="AB70" i="38"/>
  <c r="AA70" i="38"/>
  <c r="AB69" i="38"/>
  <c r="AA69" i="38"/>
  <c r="AB68" i="38"/>
  <c r="AA68" i="38"/>
  <c r="AA71" i="38"/>
  <c r="AB71" i="38"/>
  <c r="AB163" i="38"/>
  <c r="AA163" i="38"/>
  <c r="AB162" i="38"/>
  <c r="AA162" i="38"/>
  <c r="AB161" i="38"/>
  <c r="AA161" i="38"/>
  <c r="AA110" i="38"/>
  <c r="AB208" i="38" l="1"/>
  <c r="AA208" i="38"/>
  <c r="Y411" i="38" l="1"/>
  <c r="W411" i="38"/>
  <c r="U411" i="38"/>
  <c r="AA175" i="38"/>
  <c r="AB175" i="38"/>
  <c r="Y45" i="38"/>
  <c r="W45" i="38"/>
  <c r="Y41" i="38"/>
  <c r="W41" i="38"/>
  <c r="U41" i="38"/>
  <c r="S41" i="38"/>
  <c r="Y34" i="38"/>
  <c r="W34" i="38"/>
  <c r="U34" i="38"/>
  <c r="S34" i="38"/>
  <c r="AA22" i="38"/>
  <c r="AA21" i="38"/>
  <c r="AA19" i="38"/>
  <c r="Y9" i="38"/>
  <c r="W9" i="38"/>
  <c r="U9" i="38"/>
  <c r="AB170" i="38" l="1"/>
  <c r="AA170" i="38"/>
  <c r="AA135" i="38" l="1"/>
  <c r="Z565" i="38" l="1"/>
  <c r="Y565" i="38"/>
  <c r="X565" i="38"/>
  <c r="W565" i="38"/>
  <c r="V565" i="38"/>
  <c r="U565" i="38"/>
  <c r="T565" i="38"/>
  <c r="S565" i="38"/>
  <c r="R565" i="38"/>
  <c r="Q565" i="38"/>
  <c r="P565" i="38"/>
  <c r="O565" i="38"/>
  <c r="N565" i="38"/>
  <c r="M565" i="38"/>
  <c r="L565" i="38"/>
  <c r="K565" i="38"/>
  <c r="J565" i="38"/>
  <c r="I565" i="38"/>
  <c r="H565" i="38"/>
  <c r="G565" i="38"/>
  <c r="F565" i="38"/>
  <c r="E565" i="38"/>
  <c r="D565" i="38"/>
  <c r="C565" i="38"/>
  <c r="Z556" i="38"/>
  <c r="Z555" i="38" s="1"/>
  <c r="Y556" i="38"/>
  <c r="Y555" i="38" s="1"/>
  <c r="X556" i="38"/>
  <c r="X555" i="38" s="1"/>
  <c r="W556" i="38"/>
  <c r="W555" i="38" s="1"/>
  <c r="V556" i="38"/>
  <c r="V555" i="38" s="1"/>
  <c r="U556" i="38"/>
  <c r="U555" i="38" s="1"/>
  <c r="AB207" i="38"/>
  <c r="AA207" i="38"/>
  <c r="AB488" i="38"/>
  <c r="AA488" i="38"/>
  <c r="AB487" i="38"/>
  <c r="AA487" i="38"/>
  <c r="AB486" i="38"/>
  <c r="AA486" i="38"/>
  <c r="AB485" i="38"/>
  <c r="AA485" i="38"/>
  <c r="AB484" i="38"/>
  <c r="AA484" i="38"/>
  <c r="AA276" i="38" l="1"/>
  <c r="AA556" i="38" l="1"/>
  <c r="T579" i="38"/>
  <c r="T555" i="38" s="1"/>
  <c r="S579" i="38"/>
  <c r="S555" i="38" s="1"/>
  <c r="R579" i="38"/>
  <c r="R555" i="38" s="1"/>
  <c r="Q579" i="38"/>
  <c r="Q555" i="38" s="1"/>
  <c r="P579" i="38"/>
  <c r="P555" i="38" s="1"/>
  <c r="O579" i="38"/>
  <c r="O555" i="38" s="1"/>
  <c r="N579" i="38"/>
  <c r="L579" i="38"/>
  <c r="K579" i="38"/>
  <c r="J579" i="38"/>
  <c r="I579" i="38"/>
  <c r="H579" i="38"/>
  <c r="G579" i="38"/>
  <c r="F579" i="38"/>
  <c r="E579" i="38"/>
  <c r="D579" i="38"/>
  <c r="C579" i="38"/>
  <c r="C555" i="38" s="1"/>
  <c r="M579" i="38"/>
  <c r="AA627" i="38" l="1"/>
  <c r="Q34" i="38"/>
  <c r="AB206" i="38" l="1"/>
  <c r="AA206" i="38"/>
  <c r="AB205" i="38"/>
  <c r="AA205" i="38"/>
  <c r="Y210" i="38" l="1"/>
  <c r="X210" i="38"/>
  <c r="W210" i="38"/>
  <c r="V210" i="38"/>
  <c r="U210" i="38"/>
  <c r="T210" i="38"/>
  <c r="S210" i="38"/>
  <c r="R210" i="38"/>
  <c r="Q210" i="38"/>
  <c r="P210" i="38"/>
  <c r="O210" i="38"/>
  <c r="M210" i="38"/>
  <c r="L210" i="38"/>
  <c r="K210" i="38"/>
  <c r="J210" i="38"/>
  <c r="I210" i="38"/>
  <c r="H210" i="38"/>
  <c r="G210" i="38"/>
  <c r="F210" i="38"/>
  <c r="E210" i="38"/>
  <c r="D210" i="38"/>
  <c r="T411" i="38"/>
  <c r="R411" i="38"/>
  <c r="S411" i="38"/>
  <c r="O411" i="38"/>
  <c r="AB210" i="38" l="1"/>
  <c r="P411" i="38"/>
  <c r="Q411" i="38"/>
  <c r="AA210" i="38"/>
  <c r="AB204" i="38" l="1"/>
  <c r="AA204" i="38"/>
  <c r="AB203" i="38"/>
  <c r="AA203" i="38"/>
  <c r="AB202" i="38"/>
  <c r="AA202" i="38"/>
  <c r="AB169" i="38"/>
  <c r="AA169" i="38"/>
  <c r="AB168" i="38"/>
  <c r="AA168" i="38"/>
  <c r="AB167" i="38"/>
  <c r="AA167" i="38"/>
  <c r="AB166" i="38"/>
  <c r="AA166" i="38"/>
  <c r="AB165" i="38"/>
  <c r="AA165" i="38"/>
  <c r="AB566" i="38" l="1"/>
  <c r="M6" i="38" l="1"/>
  <c r="K6" i="38"/>
  <c r="I6" i="38"/>
  <c r="G6" i="38"/>
  <c r="AA566" i="38" l="1"/>
  <c r="Z216" i="38"/>
  <c r="Y216" i="38"/>
  <c r="X216" i="38"/>
  <c r="W216" i="38"/>
  <c r="V216" i="38"/>
  <c r="U216" i="38"/>
  <c r="T216" i="38"/>
  <c r="S216" i="38"/>
  <c r="R216" i="38"/>
  <c r="Q216" i="38"/>
  <c r="P216" i="38"/>
  <c r="O216" i="38"/>
  <c r="N216" i="38"/>
  <c r="H216" i="38"/>
  <c r="F216" i="38"/>
  <c r="D216" i="38"/>
  <c r="AB410" i="38"/>
  <c r="AA410" i="38"/>
  <c r="AB201" i="38"/>
  <c r="AA201" i="38"/>
  <c r="AB164" i="38" l="1"/>
  <c r="AA164" i="38"/>
  <c r="AB110" i="38"/>
  <c r="AB401" i="38"/>
  <c r="AA401" i="38"/>
  <c r="AB400" i="38"/>
  <c r="AA400" i="38"/>
  <c r="AB399" i="38"/>
  <c r="AA399" i="38"/>
  <c r="AA160" i="38"/>
  <c r="AB160" i="38"/>
  <c r="AB200" i="38" l="1"/>
  <c r="AA200" i="38"/>
  <c r="AB158" i="38" l="1"/>
  <c r="AA158" i="38"/>
  <c r="AB157" i="38"/>
  <c r="AA157" i="38"/>
  <c r="AA156" i="38"/>
  <c r="AB156" i="38"/>
  <c r="H411" i="38"/>
  <c r="F411" i="38"/>
  <c r="D411" i="38"/>
  <c r="G411" i="38"/>
  <c r="E411" i="38"/>
  <c r="AB155" i="38"/>
  <c r="AA155" i="38"/>
  <c r="M555" i="38" l="1"/>
  <c r="G555" i="38"/>
  <c r="H555" i="38" l="1"/>
  <c r="I555" i="38"/>
  <c r="J555" i="38"/>
  <c r="K555" i="38"/>
  <c r="L555" i="38"/>
  <c r="D555" i="38"/>
  <c r="E555" i="38"/>
  <c r="F555" i="38"/>
  <c r="N555" i="38"/>
  <c r="AA555" i="38" l="1"/>
  <c r="M411" i="38"/>
  <c r="L411" i="38"/>
  <c r="K411" i="38"/>
  <c r="J411" i="38"/>
  <c r="I411" i="38"/>
  <c r="M216" i="38"/>
  <c r="L216" i="38"/>
  <c r="K216" i="38"/>
  <c r="J216" i="38"/>
  <c r="I216" i="38"/>
  <c r="AB199" i="38" l="1"/>
  <c r="AA199" i="38"/>
  <c r="AA153" i="38"/>
  <c r="AB153" i="38" l="1"/>
  <c r="M610" i="38"/>
  <c r="K610" i="38"/>
  <c r="I610" i="38"/>
  <c r="G610" i="38"/>
  <c r="E610" i="38"/>
  <c r="C610" i="38"/>
  <c r="AA626" i="38"/>
  <c r="AB198" i="38" l="1"/>
  <c r="AA198" i="38"/>
  <c r="AA625" i="38" l="1"/>
  <c r="M34" i="38" l="1"/>
  <c r="K34" i="38"/>
  <c r="AA16" i="38"/>
  <c r="AA17" i="38"/>
  <c r="AB483" i="38" l="1"/>
  <c r="AA483" i="38"/>
  <c r="AA624" i="38" l="1"/>
  <c r="Y610" i="38" l="1"/>
  <c r="W610" i="38"/>
  <c r="U610" i="38"/>
  <c r="S610" i="38"/>
  <c r="Q610" i="38"/>
  <c r="O610" i="38"/>
  <c r="AA623" i="38"/>
  <c r="AA622" i="38"/>
  <c r="AA621" i="38"/>
  <c r="AA620" i="38"/>
  <c r="AA619" i="38"/>
  <c r="AA618" i="38"/>
  <c r="AA617" i="38"/>
  <c r="AA616" i="38"/>
  <c r="AA615" i="38"/>
  <c r="AA614" i="38"/>
  <c r="AA613" i="38"/>
  <c r="AA612" i="38"/>
  <c r="AA611" i="38"/>
  <c r="AB584" i="38"/>
  <c r="AA584" i="38"/>
  <c r="Z489" i="38"/>
  <c r="Y489" i="38"/>
  <c r="X489" i="38"/>
  <c r="W489" i="38"/>
  <c r="U489" i="38"/>
  <c r="L489" i="38"/>
  <c r="J489" i="38"/>
  <c r="H489" i="38"/>
  <c r="G489" i="38"/>
  <c r="E489" i="38"/>
  <c r="D489" i="38"/>
  <c r="V489" i="38"/>
  <c r="M489" i="38"/>
  <c r="F489" i="38"/>
  <c r="C489" i="38"/>
  <c r="Z215" i="38"/>
  <c r="Y215" i="38"/>
  <c r="X215" i="38"/>
  <c r="W215" i="38"/>
  <c r="V215" i="38"/>
  <c r="U215" i="38"/>
  <c r="T215" i="38"/>
  <c r="S215" i="38"/>
  <c r="R215" i="38"/>
  <c r="Q215" i="38"/>
  <c r="P215" i="38"/>
  <c r="O215" i="38"/>
  <c r="N215" i="38"/>
  <c r="M215" i="38"/>
  <c r="L215" i="38"/>
  <c r="K215" i="38"/>
  <c r="J215" i="38"/>
  <c r="I215" i="38"/>
  <c r="H215" i="38"/>
  <c r="F215" i="38"/>
  <c r="D215" i="38"/>
  <c r="Z174" i="38"/>
  <c r="Y174" i="38"/>
  <c r="X174" i="38"/>
  <c r="W174" i="38"/>
  <c r="V174" i="38"/>
  <c r="U174" i="38"/>
  <c r="K489" i="38" l="1"/>
  <c r="I489" i="38"/>
  <c r="AB215" i="38"/>
  <c r="N489" i="38"/>
  <c r="AA610" i="38"/>
  <c r="AB55" i="38"/>
  <c r="AB67" i="38"/>
  <c r="AA47" i="38"/>
  <c r="AA46" i="38"/>
  <c r="AA44" i="38"/>
  <c r="AA43" i="38"/>
  <c r="AA42" i="38"/>
  <c r="E34" i="38"/>
  <c r="C34" i="38"/>
  <c r="AA40" i="38"/>
  <c r="C15" i="38"/>
  <c r="W15" i="38"/>
  <c r="U15" i="38"/>
  <c r="S15" i="38"/>
  <c r="Q15" i="38"/>
  <c r="M15" i="38"/>
  <c r="K15" i="38"/>
  <c r="I15" i="38"/>
  <c r="E15" i="38"/>
  <c r="AA32" i="38"/>
  <c r="AA14" i="38"/>
  <c r="AA13" i="38"/>
  <c r="AA12" i="38"/>
  <c r="AA11" i="38"/>
  <c r="AA10" i="38"/>
  <c r="AA8" i="38"/>
  <c r="AA7" i="38"/>
  <c r="E6" i="38"/>
  <c r="C6" i="38"/>
  <c r="M53" i="38" l="1"/>
  <c r="J53" i="38"/>
  <c r="R53" i="38"/>
  <c r="L53" i="38"/>
  <c r="T53" i="38"/>
  <c r="O53" i="38"/>
  <c r="P53" i="38"/>
  <c r="K53" i="38"/>
  <c r="S53" i="38"/>
  <c r="AB72" i="38"/>
  <c r="I53" i="38"/>
  <c r="Q53" i="38"/>
  <c r="N53" i="38"/>
  <c r="AA72" i="38"/>
  <c r="AB54" i="38"/>
  <c r="AA54" i="38"/>
  <c r="AA38" i="38"/>
  <c r="AA39" i="38"/>
  <c r="AA37" i="38" l="1"/>
  <c r="AA36" i="38" l="1"/>
  <c r="AA35" i="38" l="1"/>
  <c r="AB409" i="38" l="1"/>
  <c r="AA409" i="38"/>
  <c r="AA67" i="38" l="1"/>
  <c r="AA75" i="38" l="1"/>
  <c r="AB76" i="38"/>
  <c r="AA76" i="38"/>
  <c r="AB81" i="38"/>
  <c r="AA81" i="38"/>
  <c r="AB80" i="38"/>
  <c r="AA80" i="38"/>
  <c r="AB79" i="38"/>
  <c r="AA79" i="38"/>
  <c r="AB78" i="38"/>
  <c r="AA78" i="38"/>
  <c r="AB77" i="38"/>
  <c r="AA77" i="38"/>
  <c r="AA83" i="38"/>
  <c r="AA109" i="38" l="1"/>
  <c r="AB109" i="38"/>
  <c r="AB57" i="38"/>
  <c r="AA57" i="38"/>
  <c r="AB56" i="38"/>
  <c r="AA56" i="38"/>
  <c r="AA557" i="38" l="1"/>
  <c r="AB557" i="38"/>
  <c r="AA567" i="38"/>
  <c r="AB567" i="38"/>
  <c r="AA568" i="38"/>
  <c r="AB568" i="38"/>
  <c r="AA569" i="38"/>
  <c r="AB569" i="38"/>
  <c r="AA570" i="38"/>
  <c r="AB570" i="38"/>
  <c r="AB433" i="38" l="1"/>
  <c r="AA433" i="38"/>
  <c r="AB432" i="38"/>
  <c r="AA432" i="38"/>
  <c r="AB431" i="38"/>
  <c r="AA431" i="38"/>
  <c r="G216" i="38"/>
  <c r="G215" i="38" s="1"/>
  <c r="E216" i="38"/>
  <c r="E215" i="38" s="1"/>
  <c r="C216" i="38"/>
  <c r="AA406" i="38"/>
  <c r="AA405" i="38"/>
  <c r="AB176" i="38"/>
  <c r="AA176" i="38"/>
  <c r="C215" i="38" l="1"/>
  <c r="AA215" i="38" s="1"/>
  <c r="AA403" i="38"/>
  <c r="AB406" i="38"/>
  <c r="AB572" i="38"/>
  <c r="AA572" i="38"/>
  <c r="AB574" i="38"/>
  <c r="AA574" i="38"/>
  <c r="AB576" i="38"/>
  <c r="AA576" i="38"/>
  <c r="AB578" i="38"/>
  <c r="AA578" i="38"/>
  <c r="AB580" i="38"/>
  <c r="AA580" i="38"/>
  <c r="AB582" i="38"/>
  <c r="AA582" i="38"/>
  <c r="AB586" i="38"/>
  <c r="AA586" i="38"/>
  <c r="AB588" i="38"/>
  <c r="AA588" i="38"/>
  <c r="AB590" i="38"/>
  <c r="AA590" i="38"/>
  <c r="AA594" i="38"/>
  <c r="AB594" i="38"/>
  <c r="AB405" i="38" l="1"/>
  <c r="AB113" i="38"/>
  <c r="AA113" i="38"/>
  <c r="AB267" i="38" l="1"/>
  <c r="AA267" i="38"/>
  <c r="AB108" i="38" l="1"/>
  <c r="AA108" i="38"/>
  <c r="AB73" i="38" l="1"/>
  <c r="AA73" i="38"/>
  <c r="AB74" i="38"/>
  <c r="AA74" i="38"/>
  <c r="AA55" i="38"/>
  <c r="AB107" i="38" l="1"/>
  <c r="AA107" i="38"/>
  <c r="AB106" i="38"/>
  <c r="AA106" i="38"/>
  <c r="AB105" i="38"/>
  <c r="AA105" i="38"/>
  <c r="AB104" i="38"/>
  <c r="AA104" i="38"/>
  <c r="AB103" i="38"/>
  <c r="AA103" i="38"/>
  <c r="AB102" i="38"/>
  <c r="AA102" i="38"/>
  <c r="AB99" i="38"/>
  <c r="AA99" i="38"/>
  <c r="AB101" i="38"/>
  <c r="AA101" i="38"/>
  <c r="AB100" i="38"/>
  <c r="AA100" i="38"/>
  <c r="AB65" i="38"/>
  <c r="AA65" i="38"/>
  <c r="AB64" i="38"/>
  <c r="AA64" i="38"/>
  <c r="AB63" i="38"/>
  <c r="AA63" i="38"/>
  <c r="AB62" i="38"/>
  <c r="AA62" i="38"/>
  <c r="AB61" i="38"/>
  <c r="AA61" i="38"/>
  <c r="AB60" i="38"/>
  <c r="AA60" i="38"/>
  <c r="AB59" i="38"/>
  <c r="AA59" i="38"/>
  <c r="AB58" i="38"/>
  <c r="AA58" i="38"/>
  <c r="AB224" i="38" l="1"/>
  <c r="AA224" i="38"/>
  <c r="AA398" i="38" l="1"/>
  <c r="AB608" i="38" l="1"/>
  <c r="AA608" i="38"/>
  <c r="AB607" i="38"/>
  <c r="AA607" i="38"/>
  <c r="AB606" i="38"/>
  <c r="AA606" i="38"/>
  <c r="AB605" i="38"/>
  <c r="AA605" i="38"/>
  <c r="AB604" i="38"/>
  <c r="AA604" i="38"/>
  <c r="AB603" i="38"/>
  <c r="AA603" i="38"/>
  <c r="AB602" i="38"/>
  <c r="AA602" i="38"/>
  <c r="AB601" i="38"/>
  <c r="AA601" i="38"/>
  <c r="AB600" i="38"/>
  <c r="AA600" i="38"/>
  <c r="AB599" i="38"/>
  <c r="AA599" i="38"/>
  <c r="AB598" i="38"/>
  <c r="AA598" i="38"/>
  <c r="AB597" i="38"/>
  <c r="AA597" i="38"/>
  <c r="AB596" i="38"/>
  <c r="AA596" i="38"/>
  <c r="AB595" i="38"/>
  <c r="AA595" i="38"/>
  <c r="AB593" i="38"/>
  <c r="AA593" i="38"/>
  <c r="AB592" i="38"/>
  <c r="AA592" i="38"/>
  <c r="AB589" i="38"/>
  <c r="AA589" i="38"/>
  <c r="AB587" i="38"/>
  <c r="AA587" i="38"/>
  <c r="AB585" i="38"/>
  <c r="AA585" i="38"/>
  <c r="AB583" i="38"/>
  <c r="AA583" i="38"/>
  <c r="AB581" i="38"/>
  <c r="AA581" i="38"/>
  <c r="AB579" i="38"/>
  <c r="AA579" i="38"/>
  <c r="AB577" i="38"/>
  <c r="AA577" i="38"/>
  <c r="AB575" i="38"/>
  <c r="AA575" i="38"/>
  <c r="AB573" i="38"/>
  <c r="AA573" i="38"/>
  <c r="AB571" i="38"/>
  <c r="AA571" i="38"/>
  <c r="AB556" i="38"/>
  <c r="AB555" i="38"/>
  <c r="AB490" i="38"/>
  <c r="AA490" i="38"/>
  <c r="AB489" i="38"/>
  <c r="AA489" i="38"/>
  <c r="AB482" i="38"/>
  <c r="AA482" i="38"/>
  <c r="AB481" i="38"/>
  <c r="AA481" i="38"/>
  <c r="AB480" i="38"/>
  <c r="AA480" i="38"/>
  <c r="AB479" i="38"/>
  <c r="AA479" i="38"/>
  <c r="AB478" i="38"/>
  <c r="AA478" i="38"/>
  <c r="AB477" i="38"/>
  <c r="AA477" i="38"/>
  <c r="AB476" i="38"/>
  <c r="AA476" i="38"/>
  <c r="AB475" i="38"/>
  <c r="AA475" i="38"/>
  <c r="AB474" i="38"/>
  <c r="AA474" i="38"/>
  <c r="AB473" i="38"/>
  <c r="AA473" i="38"/>
  <c r="AB472" i="38"/>
  <c r="AA472" i="38"/>
  <c r="AB471" i="38"/>
  <c r="AA471" i="38"/>
  <c r="AB470" i="38"/>
  <c r="AA470" i="38"/>
  <c r="AB469" i="38"/>
  <c r="AA469" i="38"/>
  <c r="AB468" i="38"/>
  <c r="AA468" i="38"/>
  <c r="AB467" i="38"/>
  <c r="AA467" i="38"/>
  <c r="AB466" i="38"/>
  <c r="AA466" i="38"/>
  <c r="AB465" i="38"/>
  <c r="AA465" i="38"/>
  <c r="AB464" i="38"/>
  <c r="AA464" i="38"/>
  <c r="AB463" i="38"/>
  <c r="AA463" i="38"/>
  <c r="AB462" i="38"/>
  <c r="AA462" i="38"/>
  <c r="AB461" i="38"/>
  <c r="AA461" i="38"/>
  <c r="AB460" i="38"/>
  <c r="AA460" i="38"/>
  <c r="AB459" i="38"/>
  <c r="AA459" i="38"/>
  <c r="AB457" i="38"/>
  <c r="AA457" i="38"/>
  <c r="AB456" i="38"/>
  <c r="AA456" i="38"/>
  <c r="AB455" i="38"/>
  <c r="AA455" i="38"/>
  <c r="AB454" i="38"/>
  <c r="AA454" i="38"/>
  <c r="AB453" i="38"/>
  <c r="AA453" i="38"/>
  <c r="AB452" i="38"/>
  <c r="AA452" i="38"/>
  <c r="AB451" i="38"/>
  <c r="AA451" i="38"/>
  <c r="AB450" i="38"/>
  <c r="AA450" i="38"/>
  <c r="AB449" i="38"/>
  <c r="AA449" i="38"/>
  <c r="AB448" i="38"/>
  <c r="AA448" i="38"/>
  <c r="AB447" i="38"/>
  <c r="AA447" i="38"/>
  <c r="AB446" i="38"/>
  <c r="AA446" i="38"/>
  <c r="AB445" i="38"/>
  <c r="AA445" i="38"/>
  <c r="AB444" i="38"/>
  <c r="AA444" i="38"/>
  <c r="AB443" i="38"/>
  <c r="AA443" i="38"/>
  <c r="AB442" i="38"/>
  <c r="AA442" i="38"/>
  <c r="AB441" i="38"/>
  <c r="AA441" i="38"/>
  <c r="AB440" i="38"/>
  <c r="AA440" i="38"/>
  <c r="AB439" i="38"/>
  <c r="AA439" i="38"/>
  <c r="AB438" i="38"/>
  <c r="AA438" i="38"/>
  <c r="AB437" i="38"/>
  <c r="AA437" i="38"/>
  <c r="AB436" i="38"/>
  <c r="AA436" i="38"/>
  <c r="AB435" i="38"/>
  <c r="AA435" i="38"/>
  <c r="AB434" i="38"/>
  <c r="AA434" i="38"/>
  <c r="AB430" i="38"/>
  <c r="AA430" i="38"/>
  <c r="AB429" i="38"/>
  <c r="AA429" i="38"/>
  <c r="AB428" i="38"/>
  <c r="AA428" i="38"/>
  <c r="AB427" i="38"/>
  <c r="AA427" i="38"/>
  <c r="AB426" i="38"/>
  <c r="AA426" i="38"/>
  <c r="AB425" i="38"/>
  <c r="AA425" i="38"/>
  <c r="AB424" i="38"/>
  <c r="AA424" i="38"/>
  <c r="AB423" i="38"/>
  <c r="AA423" i="38"/>
  <c r="AB422" i="38"/>
  <c r="AA422" i="38"/>
  <c r="AB421" i="38"/>
  <c r="AA421" i="38"/>
  <c r="AB420" i="38"/>
  <c r="AA420" i="38"/>
  <c r="AB419" i="38"/>
  <c r="AA419" i="38"/>
  <c r="AB418" i="38"/>
  <c r="AA418" i="38"/>
  <c r="AB417" i="38"/>
  <c r="AA417" i="38"/>
  <c r="AB416" i="38"/>
  <c r="AA416" i="38"/>
  <c r="AB415" i="38"/>
  <c r="AA415" i="38"/>
  <c r="AB414" i="38"/>
  <c r="AA414" i="38"/>
  <c r="AB413" i="38"/>
  <c r="AA413" i="38"/>
  <c r="AB412" i="38"/>
  <c r="AA412" i="38"/>
  <c r="AB411" i="38"/>
  <c r="AA411" i="38"/>
  <c r="AB408" i="38"/>
  <c r="AA408" i="38"/>
  <c r="AB407" i="38"/>
  <c r="AA407" i="38"/>
  <c r="AB404" i="38"/>
  <c r="AA404" i="38"/>
  <c r="AB403" i="38"/>
  <c r="AB402" i="38"/>
  <c r="AA402" i="38"/>
  <c r="AB397" i="38"/>
  <c r="AA397" i="38"/>
  <c r="AB396" i="38"/>
  <c r="AA396" i="38"/>
  <c r="AB395" i="38"/>
  <c r="AA395" i="38"/>
  <c r="AB394" i="38"/>
  <c r="AA394" i="38"/>
  <c r="AB393" i="38"/>
  <c r="AA393" i="38"/>
  <c r="AB392" i="38"/>
  <c r="AA392" i="38"/>
  <c r="AB391" i="38"/>
  <c r="AA391" i="38"/>
  <c r="AB390" i="38"/>
  <c r="AA390" i="38"/>
  <c r="AB389" i="38"/>
  <c r="AA389" i="38"/>
  <c r="AB388" i="38"/>
  <c r="AA388" i="38"/>
  <c r="AB387" i="38"/>
  <c r="AA387" i="38"/>
  <c r="AB386" i="38"/>
  <c r="AA386" i="38"/>
  <c r="AB385" i="38"/>
  <c r="AA385" i="38"/>
  <c r="AB384" i="38"/>
  <c r="AA384" i="38"/>
  <c r="AB383" i="38"/>
  <c r="AA383" i="38"/>
  <c r="AB382" i="38"/>
  <c r="AA382" i="38"/>
  <c r="AB381" i="38"/>
  <c r="AA381" i="38"/>
  <c r="AB380" i="38"/>
  <c r="AA380" i="38"/>
  <c r="AB379" i="38"/>
  <c r="AA379" i="38"/>
  <c r="AB378" i="38"/>
  <c r="AA378" i="38"/>
  <c r="AB377" i="38"/>
  <c r="AA377" i="38"/>
  <c r="AB376" i="38"/>
  <c r="AA376" i="38"/>
  <c r="AB375" i="38"/>
  <c r="AA375" i="38"/>
  <c r="AB374" i="38"/>
  <c r="AA374" i="38"/>
  <c r="AB373" i="38"/>
  <c r="AA373" i="38"/>
  <c r="AB372" i="38"/>
  <c r="AA372" i="38"/>
  <c r="AB371" i="38"/>
  <c r="AA371" i="38"/>
  <c r="AB370" i="38"/>
  <c r="AA370" i="38"/>
  <c r="AB369" i="38"/>
  <c r="AA369" i="38"/>
  <c r="AB368" i="38"/>
  <c r="AA368" i="38"/>
  <c r="AB367" i="38"/>
  <c r="AA367" i="38"/>
  <c r="AB366" i="38"/>
  <c r="AA366" i="38"/>
  <c r="AB365" i="38"/>
  <c r="AA365" i="38"/>
  <c r="AB364" i="38"/>
  <c r="AA364" i="38"/>
  <c r="AB363" i="38"/>
  <c r="AA363" i="38"/>
  <c r="AB362" i="38"/>
  <c r="AA362" i="38"/>
  <c r="AB361" i="38"/>
  <c r="AA361" i="38"/>
  <c r="AB360" i="38"/>
  <c r="AA360" i="38"/>
  <c r="AB359" i="38"/>
  <c r="AA359" i="38"/>
  <c r="AB358" i="38"/>
  <c r="AA358" i="38"/>
  <c r="AB357" i="38"/>
  <c r="AA357" i="38"/>
  <c r="AB356" i="38"/>
  <c r="AA356" i="38"/>
  <c r="AB355" i="38"/>
  <c r="AA355" i="38"/>
  <c r="AB354" i="38"/>
  <c r="AA354" i="38"/>
  <c r="AB353" i="38"/>
  <c r="AA353" i="38"/>
  <c r="AB352" i="38"/>
  <c r="AA352" i="38"/>
  <c r="AB351" i="38"/>
  <c r="AA351" i="38"/>
  <c r="AB350" i="38"/>
  <c r="AA350" i="38"/>
  <c r="AB349" i="38"/>
  <c r="AA349" i="38"/>
  <c r="AB348" i="38"/>
  <c r="AA348" i="38"/>
  <c r="AB347" i="38"/>
  <c r="AA347" i="38"/>
  <c r="AB346" i="38"/>
  <c r="AA346" i="38"/>
  <c r="AB345" i="38"/>
  <c r="AA345" i="38"/>
  <c r="AB344" i="38"/>
  <c r="AA344" i="38"/>
  <c r="AB343" i="38"/>
  <c r="AA343" i="38"/>
  <c r="AB342" i="38"/>
  <c r="AA342" i="38"/>
  <c r="AB341" i="38"/>
  <c r="AA341" i="38"/>
  <c r="AB340" i="38"/>
  <c r="AA340" i="38"/>
  <c r="AB339" i="38"/>
  <c r="AA339" i="38"/>
  <c r="AB338" i="38"/>
  <c r="AA338" i="38"/>
  <c r="AB337" i="38"/>
  <c r="AA337" i="38"/>
  <c r="AB336" i="38"/>
  <c r="AA336" i="38"/>
  <c r="AB335" i="38"/>
  <c r="AA335" i="38"/>
  <c r="AB329" i="38"/>
  <c r="AA329" i="38"/>
  <c r="AB328" i="38"/>
  <c r="AA328" i="38"/>
  <c r="AB327" i="38"/>
  <c r="AA327" i="38"/>
  <c r="AB326" i="38"/>
  <c r="AA326" i="38"/>
  <c r="AB325" i="38"/>
  <c r="AA325" i="38"/>
  <c r="AB324" i="38"/>
  <c r="AA324" i="38"/>
  <c r="AB323" i="38"/>
  <c r="AA323" i="38"/>
  <c r="AB322" i="38"/>
  <c r="AA322" i="38"/>
  <c r="AB321" i="38"/>
  <c r="AA321" i="38"/>
  <c r="AB320" i="38"/>
  <c r="AA320" i="38"/>
  <c r="AB318" i="38"/>
  <c r="AA318" i="38"/>
  <c r="AB317" i="38"/>
  <c r="AA317" i="38"/>
  <c r="AB308" i="38"/>
  <c r="AA308" i="38"/>
  <c r="AB303" i="38"/>
  <c r="AA303" i="38"/>
  <c r="AB291" i="38"/>
  <c r="AA291" i="38"/>
  <c r="AB290" i="38"/>
  <c r="AA290" i="38"/>
  <c r="AB285" i="38"/>
  <c r="AA285" i="38"/>
  <c r="AB284" i="38"/>
  <c r="AA284" i="38"/>
  <c r="AB283" i="38"/>
  <c r="AA283" i="38"/>
  <c r="AB282" i="38"/>
  <c r="AA282" i="38"/>
  <c r="AB281" i="38"/>
  <c r="AA281" i="38"/>
  <c r="AB280" i="38"/>
  <c r="AA280" i="38"/>
  <c r="AB279" i="38"/>
  <c r="AA279" i="38"/>
  <c r="AB278" i="38"/>
  <c r="AA278" i="38"/>
  <c r="AB277" i="38"/>
  <c r="AA277" i="38"/>
  <c r="AB276" i="38"/>
  <c r="AB275" i="38"/>
  <c r="AA275" i="38"/>
  <c r="AB272" i="38"/>
  <c r="AA272" i="38"/>
  <c r="AB271" i="38"/>
  <c r="AA271" i="38"/>
  <c r="AB270" i="38"/>
  <c r="AA270" i="38"/>
  <c r="AB269" i="38"/>
  <c r="AA269" i="38"/>
  <c r="AB268" i="38"/>
  <c r="AA268" i="38"/>
  <c r="AB262" i="38"/>
  <c r="AA262" i="38"/>
  <c r="AB261" i="38"/>
  <c r="AA261" i="38"/>
  <c r="AB260" i="38"/>
  <c r="AA260" i="38"/>
  <c r="AB259" i="38"/>
  <c r="AA259" i="38"/>
  <c r="AB258" i="38"/>
  <c r="AA258" i="38"/>
  <c r="AB250" i="38"/>
  <c r="AA250" i="38"/>
  <c r="AB237" i="38"/>
  <c r="AA237" i="38"/>
  <c r="AB236" i="38"/>
  <c r="AA236" i="38"/>
  <c r="AB235" i="38"/>
  <c r="AA235" i="38"/>
  <c r="AB234" i="38"/>
  <c r="AA234" i="38"/>
  <c r="AB233" i="38"/>
  <c r="AA233" i="38"/>
  <c r="AB232" i="38"/>
  <c r="AA232" i="38"/>
  <c r="AB231" i="38"/>
  <c r="AA231" i="38"/>
  <c r="AB230" i="38"/>
  <c r="AA230" i="38"/>
  <c r="AB229" i="38"/>
  <c r="AA229" i="38"/>
  <c r="AB228" i="38"/>
  <c r="AA228" i="38"/>
  <c r="AB227" i="38"/>
  <c r="AA227" i="38"/>
  <c r="AB226" i="38"/>
  <c r="AA226" i="38"/>
  <c r="AB223" i="38"/>
  <c r="AA223" i="38"/>
  <c r="AB222" i="38"/>
  <c r="AA222" i="38"/>
  <c r="AB221" i="38"/>
  <c r="AA221" i="38"/>
  <c r="AB220" i="38"/>
  <c r="AA220" i="38"/>
  <c r="AB219" i="38"/>
  <c r="AA219" i="38"/>
  <c r="AB218" i="38"/>
  <c r="AA218" i="38"/>
  <c r="AB217" i="38"/>
  <c r="AA217" i="38"/>
  <c r="AB196" i="38"/>
  <c r="AA196" i="38"/>
  <c r="AB195" i="38"/>
  <c r="AA195" i="38"/>
  <c r="AB194" i="38"/>
  <c r="AA194" i="38"/>
  <c r="AB193" i="38"/>
  <c r="AA193" i="38"/>
  <c r="AB189" i="38"/>
  <c r="AA189" i="38"/>
  <c r="AB188" i="38"/>
  <c r="AA188" i="38"/>
  <c r="AB187" i="38"/>
  <c r="AA187" i="38"/>
  <c r="AB186" i="38"/>
  <c r="AA186" i="38"/>
  <c r="AB185" i="38"/>
  <c r="AA185" i="38"/>
  <c r="AB184" i="38"/>
  <c r="AA184" i="38"/>
  <c r="AB183" i="38"/>
  <c r="AA183" i="38"/>
  <c r="AB182" i="38"/>
  <c r="AA182" i="38"/>
  <c r="AB181" i="38"/>
  <c r="AA181" i="38"/>
  <c r="AB180" i="38"/>
  <c r="AA180" i="38"/>
  <c r="AB179" i="38"/>
  <c r="AA179" i="38"/>
  <c r="AB154" i="38"/>
  <c r="AA154" i="38"/>
  <c r="AB152" i="38"/>
  <c r="AA152" i="38"/>
  <c r="AB151" i="38"/>
  <c r="AA151" i="38"/>
  <c r="AB150" i="38"/>
  <c r="AA150" i="38"/>
  <c r="AB149" i="38"/>
  <c r="AA149" i="38"/>
  <c r="AA146" i="38"/>
  <c r="AB145" i="38"/>
  <c r="AA145" i="38"/>
  <c r="AB144" i="38"/>
  <c r="AA144" i="38"/>
  <c r="AB143" i="38"/>
  <c r="AA143" i="38"/>
  <c r="AB141" i="38"/>
  <c r="AA141" i="38"/>
  <c r="AB140" i="38"/>
  <c r="AB139" i="38"/>
  <c r="AA139" i="38"/>
  <c r="AB138" i="38"/>
  <c r="AA138" i="38"/>
  <c r="AB137" i="38"/>
  <c r="AA137" i="38"/>
  <c r="AB136" i="38"/>
  <c r="AA136" i="38"/>
  <c r="AB135" i="38"/>
  <c r="AB134" i="38"/>
  <c r="AA134" i="38"/>
  <c r="AB133" i="38"/>
  <c r="AA133" i="38"/>
  <c r="AB132" i="38"/>
  <c r="AA132" i="38"/>
  <c r="AB131" i="38"/>
  <c r="AA131" i="38"/>
  <c r="AB130" i="38"/>
  <c r="AA130" i="38"/>
  <c r="AB127" i="38"/>
  <c r="AA127" i="38"/>
  <c r="AB126" i="38"/>
  <c r="AA126" i="38"/>
  <c r="AB125" i="38"/>
  <c r="AA125" i="38"/>
  <c r="AB124" i="38"/>
  <c r="AA124" i="38"/>
  <c r="AB123" i="38"/>
  <c r="AA123" i="38"/>
  <c r="AB122" i="38"/>
  <c r="AA122" i="38"/>
  <c r="AB121" i="38"/>
  <c r="AA121" i="38"/>
  <c r="AB120" i="38"/>
  <c r="AA120" i="38"/>
  <c r="AB119" i="38"/>
  <c r="AA119" i="38"/>
  <c r="AB118" i="38"/>
  <c r="AA118" i="38"/>
  <c r="AB117" i="38"/>
  <c r="AA117" i="38"/>
  <c r="AB116" i="38"/>
  <c r="AA116" i="38"/>
  <c r="AB115" i="38"/>
  <c r="AA115" i="38"/>
  <c r="AB114" i="38"/>
  <c r="AA114" i="38"/>
  <c r="AB112" i="38"/>
  <c r="AA112" i="38"/>
  <c r="AB98" i="38"/>
  <c r="AA98" i="38"/>
  <c r="AB97" i="38"/>
  <c r="AA97" i="38"/>
  <c r="AB96" i="38"/>
  <c r="AA96" i="38"/>
  <c r="AB95" i="38"/>
  <c r="AA95" i="38"/>
  <c r="AB94" i="38"/>
  <c r="AA94" i="38"/>
  <c r="AB93" i="38"/>
  <c r="AA93" i="38"/>
  <c r="AB92" i="38"/>
  <c r="AA92" i="38"/>
  <c r="AB90" i="38"/>
  <c r="AA90" i="38"/>
  <c r="AB89" i="38"/>
  <c r="AA89" i="38"/>
  <c r="AB88" i="38"/>
  <c r="AA88" i="38"/>
  <c r="AB87" i="38"/>
  <c r="AA87" i="38"/>
  <c r="AB192" i="38" l="1"/>
  <c r="AA192" i="38"/>
  <c r="O9" i="38" l="1"/>
  <c r="S9" i="38"/>
  <c r="Q9" i="38"/>
  <c r="M41" i="38" l="1"/>
  <c r="K41" i="38"/>
  <c r="I41" i="38"/>
  <c r="G41" i="38"/>
  <c r="E41" i="38"/>
  <c r="C41" i="38"/>
  <c r="AA33" i="38"/>
  <c r="AA31" i="38" l="1"/>
  <c r="AA30" i="38"/>
  <c r="AA29" i="38"/>
  <c r="AA28" i="38"/>
  <c r="AA26" i="38"/>
  <c r="M9" i="38"/>
  <c r="K9" i="38"/>
  <c r="I9" i="38"/>
  <c r="G9" i="38"/>
  <c r="E9" i="38"/>
  <c r="C9" i="38"/>
  <c r="Y191" i="38" l="1"/>
  <c r="X191" i="38"/>
  <c r="W191" i="38"/>
  <c r="V191" i="38"/>
  <c r="U191" i="38"/>
  <c r="T191" i="38"/>
  <c r="S191" i="38"/>
  <c r="R191" i="38"/>
  <c r="Q191" i="38"/>
  <c r="P191" i="38"/>
  <c r="O191" i="38"/>
  <c r="H191" i="38"/>
  <c r="G191" i="38"/>
  <c r="F191" i="38"/>
  <c r="E191" i="38"/>
  <c r="D191" i="38"/>
  <c r="H53" i="38"/>
  <c r="G53" i="38"/>
  <c r="F53" i="38"/>
  <c r="E53" i="38"/>
  <c r="D53" i="38"/>
  <c r="J191" i="38" l="1"/>
  <c r="AB174" i="38"/>
  <c r="AA174" i="38"/>
  <c r="AB216" i="38"/>
  <c r="AA216" i="38"/>
  <c r="K191" i="38" l="1"/>
  <c r="L191" i="38"/>
  <c r="I191" i="38"/>
  <c r="N191" i="38"/>
  <c r="M191" i="38"/>
  <c r="AB191" i="38" l="1"/>
  <c r="AA191" i="38"/>
  <c r="AB257" i="38" l="1"/>
  <c r="AA257" i="38"/>
  <c r="AB256" i="38"/>
  <c r="AA256" i="38"/>
  <c r="AB255" i="38"/>
  <c r="AA255" i="38"/>
  <c r="AB254" i="38"/>
  <c r="AA254" i="38"/>
  <c r="AB253" i="38"/>
  <c r="AA253" i="38"/>
  <c r="AB252" i="38"/>
  <c r="AA252" i="38"/>
  <c r="AB251" i="38"/>
  <c r="AA251" i="38"/>
  <c r="AB249" i="38"/>
  <c r="AA249" i="38"/>
  <c r="AB248" i="38"/>
  <c r="AA248" i="38"/>
  <c r="AB247" i="38"/>
  <c r="AA247" i="38"/>
  <c r="AB246" i="38"/>
  <c r="AA246" i="38"/>
  <c r="AB245" i="38"/>
  <c r="AA245" i="38"/>
  <c r="AB244" i="38"/>
  <c r="AA244" i="38"/>
  <c r="AB243" i="38"/>
  <c r="AA243" i="38"/>
  <c r="AB242" i="38"/>
  <c r="AA242" i="38"/>
  <c r="AB241" i="38"/>
  <c r="AA241" i="38"/>
  <c r="AB240" i="38"/>
  <c r="AA240" i="38"/>
  <c r="AB239" i="38"/>
  <c r="AA239" i="38"/>
  <c r="AB238" i="38"/>
  <c r="AA238" i="38"/>
  <c r="I45" i="38" l="1"/>
  <c r="G45" i="38"/>
  <c r="E45" i="38"/>
  <c r="C45" i="38"/>
  <c r="Q41" i="38"/>
  <c r="O41" i="38"/>
  <c r="O34" i="38"/>
  <c r="I34" i="38"/>
  <c r="G34" i="38"/>
  <c r="Y15" i="38"/>
  <c r="G15" i="38"/>
  <c r="AA25" i="38"/>
  <c r="AA24" i="38"/>
  <c r="AA23" i="38"/>
  <c r="AA20" i="38"/>
  <c r="AA18" i="38"/>
  <c r="Y6" i="38"/>
  <c r="W6" i="38"/>
  <c r="U6" i="38"/>
  <c r="S6" i="38"/>
  <c r="Q6" i="38"/>
  <c r="O6" i="38"/>
  <c r="AA6" i="38" l="1"/>
  <c r="AA15" i="38"/>
  <c r="AA41" i="38"/>
  <c r="AA9" i="38"/>
  <c r="AA34" i="38"/>
  <c r="AA45" i="38"/>
  <c r="AB334" i="38"/>
  <c r="AA334" i="38"/>
  <c r="AB333" i="38"/>
  <c r="AA333" i="38"/>
  <c r="AB332" i="38"/>
  <c r="AA332" i="38"/>
  <c r="AB331" i="38"/>
  <c r="AA331" i="38"/>
  <c r="AB330" i="38"/>
  <c r="AA330" i="38"/>
  <c r="AB319" i="38"/>
  <c r="AA319" i="38"/>
  <c r="AB316" i="38"/>
  <c r="AA316" i="38"/>
  <c r="AB315" i="38"/>
  <c r="AA315" i="38"/>
  <c r="AB314" i="38"/>
  <c r="AA314" i="38"/>
  <c r="AB313" i="38"/>
  <c r="AA313" i="38"/>
  <c r="AB312" i="38"/>
  <c r="AA312" i="38"/>
  <c r="AB311" i="38"/>
  <c r="AA311" i="38"/>
  <c r="AB310" i="38"/>
  <c r="AA310" i="38"/>
  <c r="AB309" i="38"/>
  <c r="AA309" i="38"/>
  <c r="AB307" i="38"/>
  <c r="AA307" i="38"/>
  <c r="AB306" i="38"/>
  <c r="AA306" i="38"/>
  <c r="AB305" i="38"/>
  <c r="AA305" i="38"/>
  <c r="AB304" i="38"/>
  <c r="AA304" i="38"/>
  <c r="AB302" i="38"/>
  <c r="AA302" i="38"/>
  <c r="AB301" i="38"/>
  <c r="AA301" i="38"/>
  <c r="AB300" i="38"/>
  <c r="AA300" i="38"/>
  <c r="AB299" i="38"/>
  <c r="AA299" i="38"/>
  <c r="AB298" i="38"/>
  <c r="AA298" i="38"/>
  <c r="AB297" i="38"/>
  <c r="AA297" i="38"/>
  <c r="AB296" i="38"/>
  <c r="AA296" i="38"/>
  <c r="AB295" i="38"/>
  <c r="AA295" i="38"/>
  <c r="AB294" i="38"/>
  <c r="AA294" i="38"/>
  <c r="AB293" i="38"/>
  <c r="AA293" i="38"/>
  <c r="AB292" i="38"/>
  <c r="AA292" i="38"/>
  <c r="AB129" i="38" l="1"/>
  <c r="AA129" i="38"/>
  <c r="AB128" i="38"/>
  <c r="AA128" i="38"/>
  <c r="AB82" i="38"/>
  <c r="AA82" i="38"/>
  <c r="AB86" i="38"/>
  <c r="AA86" i="38"/>
  <c r="AB85" i="38"/>
  <c r="AA85" i="38"/>
  <c r="AB84" i="38"/>
  <c r="AA84" i="38"/>
  <c r="AB83" i="38"/>
  <c r="AB75" i="38"/>
  <c r="AB266" i="38" l="1"/>
  <c r="AA266" i="38"/>
  <c r="AB265" i="38"/>
  <c r="AA265" i="38"/>
  <c r="AB264" i="38"/>
  <c r="AA264" i="38"/>
  <c r="AB263" i="38"/>
  <c r="AA263" i="38"/>
  <c r="AB274" i="38" l="1"/>
  <c r="AA274" i="38"/>
  <c r="AB273" i="38"/>
  <c r="AA273" i="38"/>
  <c r="AB287" i="38" l="1"/>
  <c r="AA287" i="38"/>
  <c r="AB289" i="38"/>
  <c r="AA289" i="38"/>
  <c r="AB288" i="38"/>
  <c r="AA288" i="38"/>
  <c r="AB286" i="38"/>
  <c r="AA286" i="38"/>
  <c r="AB225" i="38" l="1"/>
  <c r="AA225" i="38"/>
  <c r="AA140" i="38"/>
  <c r="AA142" i="38"/>
  <c r="AB142" i="38"/>
  <c r="Y53" i="38" l="1"/>
  <c r="U53" i="38"/>
  <c r="W53" i="38"/>
  <c r="AA111" i="38"/>
  <c r="AA53" i="38" l="1"/>
  <c r="AA148" i="38"/>
  <c r="AA147" i="38"/>
  <c r="AB148" i="38"/>
  <c r="AB146" i="38"/>
  <c r="AB147" i="38"/>
  <c r="V53" i="38"/>
  <c r="X53" i="38"/>
  <c r="Z53" i="38"/>
  <c r="AB53" i="38" l="1"/>
  <c r="AB111" i="38"/>
</calcChain>
</file>

<file path=xl/comments1.xml><?xml version="1.0" encoding="utf-8"?>
<comments xmlns="http://schemas.openxmlformats.org/spreadsheetml/2006/main">
  <authors>
    <author>Автор</author>
  </authors>
  <commentList>
    <comment ref="B71" authorId="0" shapeId="0">
      <text>
        <r>
          <rPr>
            <b/>
            <sz val="14"/>
            <color indexed="81"/>
            <rFont val="Times New Roman"/>
            <family val="1"/>
            <charset val="204"/>
          </rPr>
          <t>Автор:
Жасөспірімдер үйі Түркістан облысының балансында!</t>
        </r>
      </text>
    </comment>
    <comment ref="B82" authorId="0" shapeId="0">
      <text>
        <r>
          <rPr>
            <b/>
            <sz val="9"/>
            <color indexed="81"/>
            <rFont val="Tahoma"/>
            <family val="2"/>
            <charset val="204"/>
          </rPr>
          <t>Бір өтіншпен бірнеше қызмет түрін алуына байланысты, кіші қызмет түрлерін көрсету мүмкіндік жоқ!</t>
        </r>
        <r>
          <rPr>
            <sz val="9"/>
            <color indexed="81"/>
            <rFont val="Tahoma"/>
            <family val="2"/>
            <charset val="204"/>
          </rPr>
          <t xml:space="preserve">
</t>
        </r>
      </text>
    </comment>
    <comment ref="B170" authorId="0" shapeId="0">
      <text>
        <r>
          <rPr>
            <b/>
            <sz val="11"/>
            <color indexed="81"/>
            <rFont val="Times New Roman"/>
            <family val="1"/>
            <charset val="204"/>
          </rPr>
          <t>Шымкент қаласының өңірлік геоақпараттық жүйесі (geo-shym.kz) кейіннен
АИС ЕГКН</t>
        </r>
        <r>
          <rPr>
            <sz val="9"/>
            <color indexed="81"/>
            <rFont val="Tahoma"/>
            <family val="2"/>
            <charset val="204"/>
          </rPr>
          <t xml:space="preserve">
</t>
        </r>
      </text>
    </comment>
    <comment ref="B350" authorId="0" shapeId="0">
      <text>
        <r>
          <rPr>
            <b/>
            <sz val="10"/>
            <color indexed="81"/>
            <rFont val="Times New Roman"/>
            <family val="1"/>
            <charset val="204"/>
          </rPr>
          <t>Бір өтіншпен бірнеше қызмет түрін алуына байланысты, кіші қызмет түрлерін көрсету мүмкіндік жоқ!</t>
        </r>
      </text>
    </comment>
  </commentList>
</comments>
</file>

<file path=xl/sharedStrings.xml><?xml version="1.0" encoding="utf-8"?>
<sst xmlns="http://schemas.openxmlformats.org/spreadsheetml/2006/main" count="997" uniqueCount="711">
  <si>
    <t>13.2.</t>
  </si>
  <si>
    <t>13.1.</t>
  </si>
  <si>
    <t>13.</t>
  </si>
  <si>
    <t>12.1.</t>
  </si>
  <si>
    <t>Көрсетілген мемлекеттік қызметтердің саны - барлығы, олардың ішінде:</t>
  </si>
  <si>
    <t>Мемлекеттік қызметтерді көрсетуден бас тартулардың саны, барлығы, оның ішінде:</t>
  </si>
  <si>
    <t>14.4.</t>
  </si>
  <si>
    <t>14.3.</t>
  </si>
  <si>
    <t>14.2.</t>
  </si>
  <si>
    <t>14.1.</t>
  </si>
  <si>
    <t>14.</t>
  </si>
  <si>
    <t>10.</t>
  </si>
  <si>
    <t>9.2.</t>
  </si>
  <si>
    <t>9.1.</t>
  </si>
  <si>
    <t>9.</t>
  </si>
  <si>
    <t>8.3.</t>
  </si>
  <si>
    <t>8.2.</t>
  </si>
  <si>
    <t>8.1.</t>
  </si>
  <si>
    <t>8.</t>
  </si>
  <si>
    <t>6.</t>
  </si>
  <si>
    <t>4.</t>
  </si>
  <si>
    <t>3.10.</t>
  </si>
  <si>
    <t>3.9.</t>
  </si>
  <si>
    <t>3.8.</t>
  </si>
  <si>
    <t xml:space="preserve">3.7. </t>
  </si>
  <si>
    <t>3.6.</t>
  </si>
  <si>
    <t>3.5.</t>
  </si>
  <si>
    <t>3.4.</t>
  </si>
  <si>
    <t>3.3.</t>
  </si>
  <si>
    <t>3.2.</t>
  </si>
  <si>
    <t>3.1.</t>
  </si>
  <si>
    <t>3.</t>
  </si>
  <si>
    <t>2.4.</t>
  </si>
  <si>
    <t>2.3.</t>
  </si>
  <si>
    <t>2.2.</t>
  </si>
  <si>
    <t>2.1.</t>
  </si>
  <si>
    <t>2.</t>
  </si>
  <si>
    <t>1.2.</t>
  </si>
  <si>
    <t>1.1.</t>
  </si>
  <si>
    <t>1.</t>
  </si>
  <si>
    <t>11.3.</t>
  </si>
  <si>
    <t>11.2.</t>
  </si>
  <si>
    <t>11.1.</t>
  </si>
  <si>
    <t>11.4.</t>
  </si>
  <si>
    <t>12.</t>
  </si>
  <si>
    <t>Мемлекеттік көрсетілетін қызметтерді www.egov.kz "электрондық үкімет" веб-порталы және www.elicense.kz арқылы электронды түрінде көрсетілгендер саны, барлығы, оның ішінде қызметтердің түрлері бойынша:</t>
  </si>
  <si>
    <t>электронды түрде ұсынылған ("электроннық үкімет" веб-порталын www.egov.kz, www.elicense.kz арқылы)</t>
  </si>
  <si>
    <t>Қалалық орта сапасы және бақылау басқармасы</t>
  </si>
  <si>
    <t>Тұрғын үй басқармасы</t>
  </si>
  <si>
    <t>Білім басқармасы</t>
  </si>
  <si>
    <t>Жұмыспен қамту және әлеуметтік қорғау басқармасы</t>
  </si>
  <si>
    <t>"Электрондық үкімет" веб-порталы және www.elicense.kz арқылы, Мемлекеттік корпорация арқылы көрсетілген мемлекеттік қызметтер бойынша</t>
  </si>
  <si>
    <t>6.1.</t>
  </si>
  <si>
    <t>6.2.</t>
  </si>
  <si>
    <t>5.2.</t>
  </si>
  <si>
    <t>11*1</t>
  </si>
  <si>
    <t>11*1*1</t>
  </si>
  <si>
    <t>11*1*2</t>
  </si>
  <si>
    <t>5.3.</t>
  </si>
  <si>
    <t>14.5.</t>
  </si>
  <si>
    <t>14.6.</t>
  </si>
  <si>
    <t>14.7.</t>
  </si>
  <si>
    <t>28.1.</t>
  </si>
  <si>
    <t>28.2.</t>
  </si>
  <si>
    <t>31.1.</t>
  </si>
  <si>
    <t>31.2.</t>
  </si>
  <si>
    <t>31.3.</t>
  </si>
  <si>
    <t>31.4.</t>
  </si>
  <si>
    <t>32.1.</t>
  </si>
  <si>
    <t>32.2.</t>
  </si>
  <si>
    <t>32.3.</t>
  </si>
  <si>
    <t>32.4.</t>
  </si>
  <si>
    <t>48.1.</t>
  </si>
  <si>
    <t>48.2.</t>
  </si>
  <si>
    <t>48.3.</t>
  </si>
  <si>
    <t>48.4.</t>
  </si>
  <si>
    <t>49.1.</t>
  </si>
  <si>
    <t>49.2.</t>
  </si>
  <si>
    <t>49.3.</t>
  </si>
  <si>
    <t>49.4.</t>
  </si>
  <si>
    <t>12*1*1</t>
  </si>
  <si>
    <t>12*1*2</t>
  </si>
  <si>
    <t>2.5.</t>
  </si>
  <si>
    <t>2.6.</t>
  </si>
  <si>
    <t>2.7.</t>
  </si>
  <si>
    <t>2.8.</t>
  </si>
  <si>
    <t>2.9.</t>
  </si>
  <si>
    <t>2.10.</t>
  </si>
  <si>
    <t>2.11.</t>
  </si>
  <si>
    <t>2.12.</t>
  </si>
  <si>
    <t>2.13.</t>
  </si>
  <si>
    <t>Р/с № п/п</t>
  </si>
  <si>
    <t>Атқарылып жатқан шаралар/ Выполняемые мероприятия</t>
  </si>
  <si>
    <t>Қаңтар/Январь</t>
  </si>
  <si>
    <t>Ақпан/Февраль</t>
  </si>
  <si>
    <t>Наурыз/Март</t>
  </si>
  <si>
    <t>Сәуір/ Апрель</t>
  </si>
  <si>
    <t>Мамыр/ Май</t>
  </si>
  <si>
    <t>Маусым/ Июнь</t>
  </si>
  <si>
    <t>БАРЛЫҒЫ/ ВСЕГО</t>
  </si>
  <si>
    <t>Айлардың атауы/ Наименование месяцев</t>
  </si>
  <si>
    <t xml:space="preserve">жеке тұлға/ физ.лицо </t>
  </si>
  <si>
    <t>заңды тұлға/ юр.лицо</t>
  </si>
  <si>
    <t>мемлекеттік көрсетілетін қызметтерді «электрондық үкімет» веб-порталы және (немесе) Мемлекеттік корпорация арқылы көрсету мүмкіндігі болса да, қызметті берушілермен баламалы негізде кеңсе арқылы қағаз түрінде көрсетілгендер саны, барлығы, оның ішінде қызметтердің түрлері бойынша:/ оказанных услугодателями  на альтернативной основе в бумажной форме через канцелярию, но которые могли быть оказаны через веб-портал «электронного правительства» и (или) Государственную корпорацию, всего, в том числе по видам услуг:</t>
  </si>
  <si>
    <r>
      <rPr>
        <b/>
        <sz val="11"/>
        <rFont val="Times New Roman"/>
        <family val="1"/>
        <charset val="204"/>
      </rPr>
      <t>Жер учаскесін жалдау мерзімін ұзарту</t>
    </r>
    <r>
      <rPr>
        <sz val="11"/>
        <rFont val="Times New Roman"/>
        <family val="1"/>
        <charset val="204"/>
      </rPr>
      <t xml:space="preserve"> / Продление срока аренды земельного участка</t>
    </r>
  </si>
  <si>
    <r>
      <rPr>
        <b/>
        <sz val="11"/>
        <color theme="1"/>
        <rFont val="Times New Roman"/>
        <family val="1"/>
        <charset val="204"/>
      </rPr>
      <t>Балаға кері әсер етпейтін ата-ана құқықтарынан айырылған ата-аналарға баламен кездесуіне рұқсат беру</t>
    </r>
    <r>
      <rPr>
        <sz val="11"/>
        <color theme="1"/>
        <rFont val="Times New Roman"/>
        <family val="1"/>
        <charset val="204"/>
      </rPr>
      <t xml:space="preserve"> / Выдача разрешения на свидания с ребенком родителям, лишенным родительских прав, не оказывающие на ребенка негативного влияния</t>
    </r>
  </si>
  <si>
    <r>
      <rPr>
        <b/>
        <sz val="11"/>
        <rFont val="Times New Roman"/>
        <family val="1"/>
        <charset val="204"/>
      </rPr>
      <t>Жергілікті өкілді органдардың шешімдері бойынша мұқтаж азаматтардың жекелеген санаттарына әлеуметтік көмек тағайындау</t>
    </r>
    <r>
      <rPr>
        <sz val="11"/>
        <rFont val="Times New Roman"/>
        <family val="1"/>
        <charset val="204"/>
      </rPr>
      <t xml:space="preserve"> / Назначение социальной помощи отдельным категориям нуждающихся граждан по решениям местных представительных органов</t>
    </r>
  </si>
  <si>
    <r>
      <rPr>
        <b/>
        <sz val="11"/>
        <rFont val="Times New Roman"/>
        <family val="1"/>
        <charset val="204"/>
      </rPr>
      <t>Ақталған адамға куәлік беру</t>
    </r>
    <r>
      <rPr>
        <sz val="11"/>
        <rFont val="Times New Roman"/>
        <family val="1"/>
        <charset val="204"/>
      </rPr>
      <t xml:space="preserve"> / Выдача удостоверения реабилитированному лицу</t>
    </r>
  </si>
  <si>
    <r>
      <rPr>
        <b/>
        <sz val="11"/>
        <rFont val="Times New Roman"/>
        <family val="1"/>
        <charset val="204"/>
      </rPr>
      <t>Жер учаскесін алу үшін кезекке қою</t>
    </r>
    <r>
      <rPr>
        <sz val="11"/>
        <rFont val="Times New Roman"/>
        <family val="1"/>
        <charset val="204"/>
      </rPr>
      <t xml:space="preserve"> / Постановка на очередь на получение земельного участка</t>
    </r>
  </si>
  <si>
    <r>
      <rPr>
        <b/>
        <sz val="11"/>
        <rFont val="Times New Roman"/>
        <family val="1"/>
        <charset val="204"/>
      </rPr>
      <t xml:space="preserve">Жер учаскесін жекеменшікке ақысын бірден төлеп не бөліп төлеуге сату </t>
    </r>
    <r>
      <rPr>
        <sz val="11"/>
        <rFont val="Times New Roman"/>
        <family val="1"/>
        <charset val="204"/>
      </rPr>
      <t>/ Продажа земельного участка в частную собственность единовременно либо в рассрочку</t>
    </r>
  </si>
  <si>
    <r>
      <rPr>
        <b/>
        <sz val="11"/>
        <rFont val="Times New Roman"/>
        <family val="1"/>
        <charset val="204"/>
      </rPr>
      <t xml:space="preserve">Ауданаралық (қалааралық облысішілік), ауданішілік, қалалық (ауылдық) және қала маңындағы қатынастарда әлеуметтік маңызы бар қатынастар бойынша автомобильдік жолаушылар тасымалын жүзеге асырумен байланысты тасымалдаушылардың залалдарын субсидиялау / </t>
    </r>
    <r>
      <rPr>
        <sz val="11"/>
        <rFont val="Times New Roman"/>
        <family val="1"/>
        <charset val="204"/>
      </rPr>
      <t>Субсидирование убытков перевозчика, связанных с осуществлением автомобильных пассажирских перевозок по социально значимым сообщениям в межрайонном (междугородном внутриобластном), внутрирайонном, городском (сельском) и пригородном сообщениях</t>
    </r>
  </si>
  <si>
    <r>
      <rPr>
        <b/>
        <sz val="11"/>
        <rFont val="Times New Roman"/>
        <family val="1"/>
        <charset val="204"/>
      </rPr>
      <t>Архивтік анықтамалар, архивтік құжаттардың көшірмелерін немесе архивтік үзінділер беру</t>
    </r>
    <r>
      <rPr>
        <sz val="11"/>
        <rFont val="Times New Roman"/>
        <family val="1"/>
        <charset val="204"/>
      </rPr>
      <t xml:space="preserve"> / Выдача архивных справок, копий архивных документов или архивных выписок</t>
    </r>
  </si>
  <si>
    <r>
      <rPr>
        <b/>
        <sz val="11"/>
        <rFont val="Times New Roman"/>
        <family val="1"/>
        <charset val="204"/>
      </rPr>
      <t xml:space="preserve">Тракторларды және олардың базасында жасалған өздігінен жүретін шассилер мен механизмдерді, монтаждалған арнайы жабдығы бар тіркемелерді қоса алғанда, олардың тіркемелерін, өздігінен жүретін ауыл шаруашылығы, мелиорациялық және жол-құрылыс машиналары мен механизмдерін, сондай-ақ өтімділігі жоғары арнайы машиналарды мемлекеттік тіркеу (қайта тіркеу), тіркеу есебінен алу және олар үшін тіркеу құжатын (телнұсқасын) және мемлекеттік нөмірлік белгі беру / </t>
    </r>
    <r>
      <rPr>
        <sz val="11"/>
        <rFont val="Times New Roman"/>
        <family val="1"/>
        <charset val="204"/>
      </rPr>
      <t>Государственная регистрация (перерегистрация), снятие с регистрационного учета тракторов и изготовленных на их базе самоходных шасси и механизмов, прицепов к ним, включая прицепы со смонтированным специальным оборудованием, самоходных сельскохозяйственных, мелиоративных и дорожно-строительных машин и механизмов, а также специальных машин повышенной проходимости и выдача регистрационного документа (дубликата) и государственного номерного знака для них</t>
    </r>
  </si>
  <si>
    <r>
      <rPr>
        <b/>
        <sz val="11"/>
        <rFont val="Times New Roman"/>
        <family val="1"/>
        <charset val="204"/>
      </rPr>
      <t>Машиналарды тіркеу</t>
    </r>
    <r>
      <rPr>
        <sz val="11"/>
        <rFont val="Times New Roman"/>
        <family val="1"/>
        <charset val="204"/>
      </rPr>
      <t xml:space="preserve"> / Регистрация машин</t>
    </r>
  </si>
  <si>
    <r>
      <rPr>
        <b/>
        <sz val="11"/>
        <rFont val="Times New Roman"/>
        <family val="1"/>
        <charset val="204"/>
      </rPr>
      <t>Машиналарды қайта тіркеу</t>
    </r>
    <r>
      <rPr>
        <sz val="11"/>
        <rFont val="Times New Roman"/>
        <family val="1"/>
        <charset val="204"/>
      </rPr>
      <t xml:space="preserve"> / Перерегистрация машин</t>
    </r>
  </si>
  <si>
    <r>
      <rPr>
        <b/>
        <sz val="11"/>
        <rFont val="Times New Roman"/>
        <family val="1"/>
        <charset val="204"/>
      </rPr>
      <t xml:space="preserve">Машиналарды тіркеу есебінен шығару </t>
    </r>
    <r>
      <rPr>
        <sz val="11"/>
        <rFont val="Times New Roman"/>
        <family val="1"/>
        <charset val="204"/>
      </rPr>
      <t>/ Снятие с регистрационного учета машин</t>
    </r>
  </si>
  <si>
    <r>
      <rPr>
        <b/>
        <sz val="11"/>
        <rFont val="Times New Roman"/>
        <family val="1"/>
        <charset val="204"/>
      </rPr>
      <t>Тіркеу құжатының телнұсқасын және (немесе) жаңа нөмірлік белгіні алу</t>
    </r>
    <r>
      <rPr>
        <sz val="11"/>
        <rFont val="Times New Roman"/>
        <family val="1"/>
        <charset val="204"/>
      </rPr>
      <t xml:space="preserve"> / Получение дубликата регистрационного документа и (или) новый номерной знак</t>
    </r>
  </si>
  <si>
    <r>
      <rPr>
        <b/>
        <sz val="11"/>
        <rFont val="Times New Roman"/>
        <family val="1"/>
        <charset val="204"/>
      </rPr>
      <t>Тракторларды және олардың базасында жасалған өздігінен жүретін шассилер мен механизмдерді, өздігінен жүретін ауыл шаруашылығы, мелиоративтік және жол-құрылыс машиналары мен механизмдерін, сондай-ақ жүріп өту мүмкіндігі жоғары арнайы машиналарды жүргізу құқығына куәліктер беру</t>
    </r>
    <r>
      <rPr>
        <sz val="11"/>
        <rFont val="Times New Roman"/>
        <family val="1"/>
        <charset val="204"/>
      </rPr>
      <t xml:space="preserve"> / Выдача удостоверений на право управления тракторами и изготовленными на их базе самоходными шасси и механизмами, самоходными сельскохозяйственными, мелиоративными и дорожно-строительными машинами и механизмами, а также специальными машинами повышенной проходимости</t>
    </r>
  </si>
  <si>
    <r>
      <rPr>
        <b/>
        <sz val="11"/>
        <rFont val="Times New Roman"/>
        <family val="1"/>
        <charset val="204"/>
      </rPr>
      <t>Тракторлардың және олардың базасында жасалған өздігінен жүретін шассилер мен механизмдердің, монтаждалған арнайы жабдығы бар тіркемелерді қоса алғанда, олардың тіркемелерінің, өздігінен жүретін ауыл шаруашылығы, мелиоративтік және жол-құрылыс машиналары мен механизмдерінің, жүріп өту мүмкіндігі жоғары арнайы машиналардың кепілін мемлекеттік тіркеу (тіркеуден алу), өзгерістер мен толықтыруларды (оның ішінде, меншік құқығының басқа адамға ауысуы, талап ету құқығын басқаға беру, кейіннен кепілге (қайталама кепілге) салу) тіркеу және тіркелген кепілдің қолданысын тоқтату, сондай-ақ кепілді мемлекеттік тіркеу туралы куәлікті немесе телнұсқаны бер</t>
    </r>
    <r>
      <rPr>
        <sz val="11"/>
        <rFont val="Times New Roman"/>
        <family val="1"/>
        <charset val="204"/>
      </rPr>
      <t>у / Государственная регистрация (снятие с регистрации) залога, регистрация изменений, дополнений (в том числе переход права собственности другому лицу, уступка права требования, последующий залог (перезалог)) и прекращение действия зарегистрированного залога, а также выдача свидетельства или дубликата о государственной регистрации залога тракторов и изготовленных на их базе самоходных шасси и механизмов, прицепов к ним, включая прицепы со смонтированным специальным оборудованием, самоходных сельскохозяйственных, мелиоративных и дорожно-строительных машин и механизмов, специальных машин повышенной проходимости</t>
    </r>
  </si>
  <si>
    <r>
      <rPr>
        <b/>
        <sz val="11"/>
        <rFont val="Times New Roman"/>
        <family val="1"/>
        <charset val="204"/>
      </rPr>
      <t>Тракторларды және олардың базасында жасалған өздігінен жүретін шассилер мен механизмдерді, монтаждалған арнайы жабдығы бар тіркемелерді қоса алғанда, олардың тіркемелерін, өздігінен жүретін ауыл шаруашылығы, мелиоративтік және жол-құрылысы машиналары мен механизмдерін, сондай-ақ жүріп өту мүмкіндігі жоғары арнайы машиналарды жыл сайынғы мемлекеттік техникалық байқаудан өткізу</t>
    </r>
    <r>
      <rPr>
        <sz val="11"/>
        <rFont val="Times New Roman"/>
        <family val="1"/>
        <charset val="204"/>
      </rPr>
      <t xml:space="preserve"> / Проведение ежегодного государственного технического осмотра тракторов и изготовленных на их базе самоходных шасси и механизмов, прицепов к ним, включая прицепы со смонтированным специальным оборудованием, самоходных сельскохозяйственных, мелиоративных и дорожно-строительных машин и механизмов, а также специальных машин повышенной проходимости</t>
    </r>
  </si>
  <si>
    <r>
      <rPr>
        <b/>
        <sz val="11"/>
        <rFont val="Times New Roman"/>
        <family val="1"/>
        <charset val="204"/>
      </rPr>
      <t>Ветеринариялық анықтамалар беру</t>
    </r>
    <r>
      <rPr>
        <sz val="11"/>
        <rFont val="Times New Roman"/>
        <family val="1"/>
        <charset val="204"/>
      </rPr>
      <t xml:space="preserve"> / Выдача ветеринарной справки</t>
    </r>
  </si>
  <si>
    <r>
      <rPr>
        <b/>
        <sz val="11"/>
        <rFont val="Times New Roman"/>
        <family val="1"/>
        <charset val="204"/>
      </rPr>
      <t>Ветеринариялық паспорт беру</t>
    </r>
    <r>
      <rPr>
        <sz val="11"/>
        <rFont val="Times New Roman"/>
        <family val="1"/>
        <charset val="204"/>
      </rPr>
      <t xml:space="preserve"> / Выдача ветеринарного паспорта</t>
    </r>
  </si>
  <si>
    <r>
      <t xml:space="preserve">Тұрғын үй құрылысына үлестік қатысу туралы шарттың есептік жазбасы туралы үзінді беру </t>
    </r>
    <r>
      <rPr>
        <b/>
        <sz val="11"/>
        <color theme="1"/>
        <rFont val="Times New Roman"/>
        <family val="1"/>
        <charset val="204"/>
      </rPr>
      <t xml:space="preserve">«Qazreestr» электронды порталы / </t>
    </r>
    <r>
      <rPr>
        <sz val="11"/>
        <color theme="1"/>
        <rFont val="Times New Roman"/>
        <family val="1"/>
        <charset val="204"/>
      </rPr>
      <t>Выдача выписки об учетной записи договора о долевом участии в жилищном строительстве</t>
    </r>
  </si>
  <si>
    <r>
      <t xml:space="preserve">Олимпиадалық, Паралимпиадалық және Сурдлимпиадалық ойындардың чемпиондары мен жүлдегерлеріне тұрғынжай беру және оны пайдалану </t>
    </r>
    <r>
      <rPr>
        <b/>
        <sz val="11"/>
        <rFont val="Times New Roman"/>
        <family val="1"/>
        <charset val="204"/>
      </rPr>
      <t xml:space="preserve">i-shymkent.kz АЖ арқылы / </t>
    </r>
    <r>
      <rPr>
        <sz val="11"/>
        <rFont val="Times New Roman"/>
        <family val="1"/>
        <charset val="204"/>
      </rPr>
      <t>Предоставление жилища чемпионам и призерам Олимпийских, Паралимпийских и Сурдлимпийских игр и пользования им</t>
    </r>
  </si>
  <si>
    <r>
      <t xml:space="preserve">Асыл тұқымды мал шаруашылығын дамытуды, мал шаруашылығы өнімінің өнімділігін және сапасын арттыруды субсидиялау </t>
    </r>
    <r>
      <rPr>
        <b/>
        <sz val="11"/>
        <rFont val="Times New Roman"/>
        <family val="1"/>
        <charset val="204"/>
      </rPr>
      <t xml:space="preserve">subsidy.plem.kz / </t>
    </r>
    <r>
      <rPr>
        <sz val="11"/>
        <rFont val="Times New Roman"/>
        <family val="1"/>
        <charset val="204"/>
      </rPr>
      <t>Субсидирование на развитие племенного животноводства, повышение продуктивности и качества продукции животноводства</t>
    </r>
  </si>
  <si>
    <r>
      <rPr>
        <b/>
        <sz val="11"/>
        <rFont val="Times New Roman"/>
        <family val="1"/>
        <charset val="204"/>
      </rPr>
      <t>Өңдеуге тапсырылған өнім шығындарын ішінара өтеуге субсидиялар алуға</t>
    </r>
    <r>
      <rPr>
        <sz val="11"/>
        <rFont val="Times New Roman"/>
        <family val="1"/>
        <charset val="204"/>
      </rPr>
      <t xml:space="preserve"> /  На получение субсидий на частичное возмещение затрат за сданную продукцию на переработку</t>
    </r>
  </si>
  <si>
    <r>
      <rPr>
        <b/>
        <sz val="11"/>
        <rFont val="Times New Roman"/>
        <family val="1"/>
        <charset val="204"/>
      </rPr>
      <t>Жеміс-жидек дақылдары мен жүзімнің отырғызу материалын өндіруге жұмсалған шығындарды ішінара өтеуге</t>
    </r>
    <r>
      <rPr>
        <sz val="11"/>
        <rFont val="Times New Roman"/>
        <family val="1"/>
        <charset val="204"/>
      </rPr>
      <t xml:space="preserve"> / На частичное возмещение затрат на производство посадочного материала плодово-ягодных культур и винограда</t>
    </r>
  </si>
  <si>
    <r>
      <t xml:space="preserve">Тұрғын үй сертификаттарын беру  </t>
    </r>
    <r>
      <rPr>
        <b/>
        <sz val="11"/>
        <color theme="1"/>
        <rFont val="Times New Roman"/>
        <family val="1"/>
        <charset val="204"/>
      </rPr>
      <t xml:space="preserve">kezekte.kz АЖ арқылы / </t>
    </r>
    <r>
      <rPr>
        <sz val="11"/>
        <color theme="1"/>
        <rFont val="Times New Roman"/>
        <family val="1"/>
        <charset val="204"/>
      </rPr>
      <t>Выдача жилищных сертификатов</t>
    </r>
  </si>
  <si>
    <r>
      <t xml:space="preserve">Дәрігердің қабылдауына жазылу </t>
    </r>
    <r>
      <rPr>
        <b/>
        <sz val="11"/>
        <color theme="1"/>
        <rFont val="Times New Roman"/>
        <family val="1"/>
        <charset val="204"/>
      </rPr>
      <t xml:space="preserve">Damumed / </t>
    </r>
    <r>
      <rPr>
        <sz val="11"/>
        <color theme="1"/>
        <rFont val="Times New Roman"/>
        <family val="1"/>
        <charset val="204"/>
      </rPr>
      <t>Запись на прием к врачу</t>
    </r>
  </si>
  <si>
    <r>
      <t xml:space="preserve">Дәрігерді үйге шақыру </t>
    </r>
    <r>
      <rPr>
        <b/>
        <sz val="11"/>
        <color theme="1"/>
        <rFont val="Times New Roman"/>
        <family val="1"/>
        <charset val="204"/>
      </rPr>
      <t xml:space="preserve">Damumed / </t>
    </r>
    <r>
      <rPr>
        <sz val="11"/>
        <color theme="1"/>
        <rFont val="Times New Roman"/>
        <family val="1"/>
        <charset val="204"/>
      </rPr>
      <t>Вызов врача на дом</t>
    </r>
  </si>
  <si>
    <r>
      <t xml:space="preserve">Медициналық-санитариялық алғашқы көмек көрсететін медициналық ұйымнан анықтама беру </t>
    </r>
    <r>
      <rPr>
        <b/>
        <sz val="11"/>
        <color theme="1"/>
        <rFont val="Times New Roman"/>
        <family val="1"/>
        <charset val="204"/>
      </rPr>
      <t xml:space="preserve">Damumed / </t>
    </r>
    <r>
      <rPr>
        <sz val="11"/>
        <color theme="1"/>
        <rFont val="Times New Roman"/>
        <family val="1"/>
        <charset val="204"/>
      </rPr>
      <t>Выдача справки с медицинской организации, оказывающей первичную медико-санитарную помощь</t>
    </r>
  </si>
  <si>
    <r>
      <t xml:space="preserve">Еңбекке уақытша жарамсыздық парағын беру </t>
    </r>
    <r>
      <rPr>
        <b/>
        <sz val="11"/>
        <color theme="1"/>
        <rFont val="Times New Roman"/>
        <family val="1"/>
        <charset val="204"/>
      </rPr>
      <t xml:space="preserve">Damumed / </t>
    </r>
    <r>
      <rPr>
        <sz val="11"/>
        <color theme="1"/>
        <rFont val="Times New Roman"/>
        <family val="1"/>
        <charset val="204"/>
      </rPr>
      <t>Выдача листа о временной нетрудоспособности</t>
    </r>
  </si>
  <si>
    <r>
      <t xml:space="preserve">Уақытша еңбекке жарамсыздық туралы анықтама беру </t>
    </r>
    <r>
      <rPr>
        <b/>
        <sz val="11"/>
        <color theme="1"/>
        <rFont val="Times New Roman"/>
        <family val="1"/>
        <charset val="204"/>
      </rPr>
      <t>Damumed /</t>
    </r>
    <r>
      <rPr>
        <sz val="11"/>
        <color theme="1"/>
        <rFont val="Times New Roman"/>
        <family val="1"/>
        <charset val="204"/>
      </rPr>
      <t xml:space="preserve"> Выдача справки о временной нетрудоспособности</t>
    </r>
  </si>
  <si>
    <r>
      <t xml:space="preserve">Транспланттау мақсатында ағзалардың (ағза бөлігінің) және (немесе) тіндердің (тін бөлігінің) қайтыс болғаннан кейінгі донорлығынан тірі кезінде бас тарту немесе келісім алуды тіркеу </t>
    </r>
    <r>
      <rPr>
        <b/>
        <sz val="11"/>
        <color theme="1"/>
        <rFont val="Times New Roman"/>
        <family val="1"/>
        <charset val="204"/>
      </rPr>
      <t xml:space="preserve">Damumed / </t>
    </r>
    <r>
      <rPr>
        <sz val="11"/>
        <color theme="1"/>
        <rFont val="Times New Roman"/>
        <family val="1"/>
        <charset val="204"/>
      </rPr>
      <t>Регистрация прижизненного отказа или согласия на посмертное донорство органов (части органа) и (или) тканей (части ткани) в целях трансплантации</t>
    </r>
  </si>
  <si>
    <r>
      <t xml:space="preserve">Жедел медициналық көмек шақырту </t>
    </r>
    <r>
      <rPr>
        <b/>
        <sz val="11"/>
        <color theme="1"/>
        <rFont val="Times New Roman"/>
        <family val="1"/>
        <charset val="204"/>
      </rPr>
      <t xml:space="preserve">Armacom / </t>
    </r>
    <r>
      <rPr>
        <sz val="11"/>
        <color theme="1"/>
        <rFont val="Times New Roman"/>
        <family val="1"/>
        <charset val="204"/>
      </rPr>
      <t>Вызов скорой медицинской помощи</t>
    </r>
  </si>
  <si>
    <r>
      <t xml:space="preserve">Пациенттерге стационарға емделуге жатқызуға жолдама беру  </t>
    </r>
    <r>
      <rPr>
        <b/>
        <sz val="11"/>
        <color theme="1"/>
        <rFont val="Times New Roman"/>
        <family val="1"/>
        <charset val="204"/>
      </rPr>
      <t xml:space="preserve">EISZ.kz / </t>
    </r>
    <r>
      <rPr>
        <sz val="11"/>
        <color theme="1"/>
        <rFont val="Times New Roman"/>
        <family val="1"/>
        <charset val="204"/>
      </rPr>
      <t>Выдача направления пациентам на госпитализацию в стационар</t>
    </r>
  </si>
  <si>
    <r>
      <t xml:space="preserve">Азаматтардың жекелеген санаттарына дәрілік заттарды, бейімделген емдік өнімдерді, медициналық бұйымдарды беру </t>
    </r>
    <r>
      <rPr>
        <b/>
        <sz val="11"/>
        <color theme="1"/>
        <rFont val="Times New Roman"/>
        <family val="1"/>
        <charset val="204"/>
      </rPr>
      <t>EISZ.kz /</t>
    </r>
    <r>
      <rPr>
        <sz val="11"/>
        <color theme="1"/>
        <rFont val="Times New Roman"/>
        <family val="1"/>
        <charset val="204"/>
      </rPr>
      <t xml:space="preserve"> Предоставление лекарственных средств, специализированных лечебных продуктов, изделий медицинского назначения отдельным категориям граждан</t>
    </r>
  </si>
  <si>
    <r>
      <t xml:space="preserve">Алдын ала міндетті медициналық қарап-тексерулерден өткізу </t>
    </r>
    <r>
      <rPr>
        <b/>
        <sz val="11"/>
        <color theme="1"/>
        <rFont val="Times New Roman"/>
        <family val="1"/>
        <charset val="204"/>
      </rPr>
      <t xml:space="preserve">Damumed / </t>
    </r>
    <r>
      <rPr>
        <sz val="11"/>
        <color theme="1"/>
        <rFont val="Times New Roman"/>
        <family val="1"/>
        <charset val="204"/>
      </rPr>
      <t>Прохождение предварительных обязательных медицинских осмотров</t>
    </r>
  </si>
  <si>
    <r>
      <t xml:space="preserve">Көлік құралын басқаруға рұқсат алу туралы анықтама беру </t>
    </r>
    <r>
      <rPr>
        <b/>
        <sz val="11"/>
        <color theme="1"/>
        <rFont val="Times New Roman"/>
        <family val="1"/>
        <charset val="204"/>
      </rPr>
      <t xml:space="preserve">Damumed / </t>
    </r>
    <r>
      <rPr>
        <sz val="11"/>
        <color theme="1"/>
        <rFont val="Times New Roman"/>
        <family val="1"/>
        <charset val="204"/>
      </rPr>
      <t>Выдача справки о допуске к управлению транспортным средством</t>
    </r>
  </si>
  <si>
    <r>
      <t xml:space="preserve">Санаторийлік-курорттық емдеу қажеттілігі туралы қорытынды беру </t>
    </r>
    <r>
      <rPr>
        <b/>
        <sz val="11"/>
        <color theme="1"/>
        <rFont val="Times New Roman"/>
        <family val="1"/>
        <charset val="204"/>
      </rPr>
      <t xml:space="preserve">Damumed / </t>
    </r>
    <r>
      <rPr>
        <sz val="11"/>
        <color theme="1"/>
        <rFont val="Times New Roman"/>
        <family val="1"/>
        <charset val="204"/>
      </rPr>
      <t>Выдача заключения о нуждаемости в санаторно-курортном лечении</t>
    </r>
  </si>
  <si>
    <r>
      <t xml:space="preserve">Тегін медициналық көмектің кепілдік берілген көлемі шеңберінде Қазақстан Республикасының азаматтарын шетелге емделуге жіберудің орындылығы және (немесе) емдеуді отандық медициналық ұйымдарда жүргізу үшін шетелдік мамандарды тарту мүмкіндігіне құжаттарды қабылдау және қарау </t>
    </r>
    <r>
      <rPr>
        <b/>
        <sz val="11"/>
        <color theme="1"/>
        <rFont val="Times New Roman"/>
        <family val="1"/>
        <charset val="204"/>
      </rPr>
      <t xml:space="preserve">Damumed / </t>
    </r>
    <r>
      <rPr>
        <sz val="11"/>
        <color theme="1"/>
        <rFont val="Times New Roman"/>
        <family val="1"/>
        <charset val="204"/>
      </rPr>
      <t>Прием и рассмотрение документов о целесообразности направления граждан Республики Казахстан на лечение за рубеж и (или) привлечения зарубежных специалистов для проведения лечения в отечественных медицинских организациях в рамках гарантированного объема бесплатной медицинской помощи</t>
    </r>
  </si>
  <si>
    <r>
      <rPr>
        <b/>
        <sz val="11"/>
        <color theme="1"/>
        <rFont val="Times New Roman"/>
        <family val="1"/>
        <charset val="204"/>
      </rPr>
      <t>Арнайы жалпы білім беретін оқу бағдарламалары бойынша оқыту үшін мүмкіндіктері шектеулі балалардың құжаттарын қабылдау және арнайы білім беру ұйымдарына қабылдау</t>
    </r>
    <r>
      <rPr>
        <sz val="11"/>
        <color theme="1"/>
        <rFont val="Times New Roman"/>
        <family val="1"/>
        <charset val="204"/>
      </rPr>
      <t xml:space="preserve"> / Прием документов и зачисление в специальные организации образования детей с ограниченными возможностями для обучения по специальным общеобразовательным учебным программам</t>
    </r>
  </si>
  <si>
    <r>
      <rPr>
        <b/>
        <sz val="11"/>
        <color theme="1"/>
        <rFont val="Times New Roman"/>
        <family val="1"/>
        <charset val="204"/>
      </rPr>
      <t>Арнайы жалпы білім беретін оқу бағдарламалары бойынша арнайы топтарға/сыныптарға оқыту үшін мүмкіндіктері шектеулі балалардың құжаттарын қабылдау және оқуға қабылдау</t>
    </r>
    <r>
      <rPr>
        <sz val="11"/>
        <color theme="1"/>
        <rFont val="Times New Roman"/>
        <family val="1"/>
        <charset val="204"/>
      </rPr>
      <t xml:space="preserve"> / Прием документов и зачисление детей с ограниченными возможностями для обучения по специальным общеобразовательным учебным программам в специальные группы/классы</t>
    </r>
  </si>
  <si>
    <r>
      <t xml:space="preserve">Мектепке дейінгі ұйымдарға жіберу үшін мектеп жасына дейінгі (6 жасқа дейін) балаларды кезекке қою </t>
    </r>
    <r>
      <rPr>
        <b/>
        <sz val="11"/>
        <color theme="1"/>
        <rFont val="Times New Roman"/>
        <family val="1"/>
        <charset val="204"/>
      </rPr>
      <t xml:space="preserve">indigo24.kz АЖ арқылы / </t>
    </r>
    <r>
      <rPr>
        <sz val="11"/>
        <color theme="1"/>
        <rFont val="Times New Roman"/>
        <family val="1"/>
        <charset val="204"/>
      </rPr>
      <t xml:space="preserve">Постановка на очередь детей дошкольного возраста (до 6 лет) для направления в дошкольные организации </t>
    </r>
  </si>
  <si>
    <r>
      <t xml:space="preserve">Мектепке дейінгі ұйымдарға құжаттарды қабылдау және балаларды қабылдау </t>
    </r>
    <r>
      <rPr>
        <b/>
        <sz val="11"/>
        <color rgb="FF000000"/>
        <rFont val="Times New Roman"/>
        <family val="1"/>
        <charset val="204"/>
      </rPr>
      <t xml:space="preserve">indigo24.kz АЖ арқылы / </t>
    </r>
    <r>
      <rPr>
        <sz val="11"/>
        <color rgb="FF000000"/>
        <rFont val="Times New Roman"/>
        <family val="1"/>
        <charset val="204"/>
      </rPr>
      <t>Прием документов и зачисление детей в дошкольные организации</t>
    </r>
  </si>
  <si>
    <r>
      <t xml:space="preserve">Техникалық және кәсіптік, орта білімнен кейінгі білім беру ұйымдарында білім алушыларға жатақхана беру </t>
    </r>
    <r>
      <rPr>
        <b/>
        <sz val="11"/>
        <rFont val="Times New Roman"/>
        <family val="1"/>
        <charset val="204"/>
      </rPr>
      <t xml:space="preserve">SmartNationCollege АЖ арқылы / </t>
    </r>
    <r>
      <rPr>
        <sz val="11"/>
        <rFont val="Times New Roman"/>
        <family val="1"/>
        <charset val="204"/>
      </rPr>
      <t>Предоставление общежития обучающимся в организациях технического и профессионального, послесреднего образования</t>
    </r>
  </si>
  <si>
    <r>
      <t xml:space="preserve">Техникалық және кәсіптік, орта білімнен кейінгі және жоғары білім беру ұйымдарындағы тәрбиеленушілер мен білім алушылардың жекелеген санаттағы азаматтарына, сондай-ақ, қорғаншылық (қамқоршылықтағы) пен патронаттағы тұлғаларына тегін тамақтандыруды ұсыну </t>
    </r>
    <r>
      <rPr>
        <b/>
        <sz val="11"/>
        <rFont val="Times New Roman"/>
        <family val="1"/>
        <charset val="204"/>
      </rPr>
      <t xml:space="preserve">SmartNationCollege АЖ арқылы / </t>
    </r>
    <r>
      <rPr>
        <sz val="11"/>
        <rFont val="Times New Roman"/>
        <family val="1"/>
        <charset val="204"/>
      </rPr>
      <t>Предоставление бесплатного питания отдельным категориям граждан, а также лицам, находящимся под опекой (попечительством) и патронатом, обучающимся и воспитанникам организаций технического и профессионального, послесреднего и высшего образования</t>
    </r>
  </si>
  <si>
    <r>
      <t xml:space="preserve">Техникалық және кәсіптік, орта білімнен кейінгі білім беру ұйымдарында білім алушыларға академиялық демалыс беру </t>
    </r>
    <r>
      <rPr>
        <b/>
        <sz val="11"/>
        <rFont val="Times New Roman"/>
        <family val="1"/>
        <charset val="204"/>
      </rPr>
      <t xml:space="preserve">SmartNationCollege АЖ арқылы  / </t>
    </r>
    <r>
      <rPr>
        <sz val="11"/>
        <rFont val="Times New Roman"/>
        <family val="1"/>
        <charset val="204"/>
      </rPr>
      <t>Предоставление академических отпусков обучающимся в организациях технического и профессионального, послесреднего образования</t>
    </r>
  </si>
  <si>
    <r>
      <t xml:space="preserve">Техникалық және кәсіптік, орта білімнен кейінгі білім туралы құжаттардың телнұсқаларын беру </t>
    </r>
    <r>
      <rPr>
        <b/>
        <sz val="11"/>
        <rFont val="Times New Roman"/>
        <family val="1"/>
        <charset val="204"/>
      </rPr>
      <t xml:space="preserve">SmartNationCollege АЖ арқылы / </t>
    </r>
    <r>
      <rPr>
        <sz val="11"/>
        <rFont val="Times New Roman"/>
        <family val="1"/>
        <charset val="204"/>
      </rPr>
      <t>Выдача дубликатов документов о техническом и профессиональном, послесреднем образовании</t>
    </r>
  </si>
  <si>
    <r>
      <t xml:space="preserve">Білім алушыларды білім беру ұйымдарының түрлері бойынша ауыстыру және қайта қабылдау </t>
    </r>
    <r>
      <rPr>
        <b/>
        <sz val="11"/>
        <rFont val="Times New Roman"/>
        <family val="1"/>
        <charset val="204"/>
      </rPr>
      <t xml:space="preserve">SmartNationCollege АЖ арқылы / </t>
    </r>
    <r>
      <rPr>
        <sz val="11"/>
        <rFont val="Times New Roman"/>
        <family val="1"/>
        <charset val="204"/>
      </rPr>
      <t>Перевод и восстановление обучающихся по типам организаций образования</t>
    </r>
  </si>
  <si>
    <r>
      <t xml:space="preserve">Жұмыс іздеп жүрген адамдарды тіркеу </t>
    </r>
    <r>
      <rPr>
        <b/>
        <sz val="11"/>
        <color rgb="FF000000"/>
        <rFont val="Times New Roman"/>
        <family val="1"/>
        <charset val="204"/>
      </rPr>
      <t xml:space="preserve">Еңбек нарығы АЖ / </t>
    </r>
    <r>
      <rPr>
        <sz val="11"/>
        <color rgb="FF000000"/>
        <rFont val="Times New Roman"/>
        <family val="1"/>
        <charset val="204"/>
      </rPr>
      <t>Регистрация лиц, ищущих работу</t>
    </r>
  </si>
  <si>
    <r>
      <t xml:space="preserve">Семей ядролық сынақ полигонында ядролық сынақтардың салдарынан зардап шеккен азаматтарды тіркеу, біржолғы мемлекеттік ақшалай өтемақы төлеу, куәлік беру 
</t>
    </r>
    <r>
      <rPr>
        <b/>
        <sz val="11"/>
        <color theme="1"/>
        <rFont val="Times New Roman"/>
        <family val="1"/>
        <charset val="204"/>
      </rPr>
      <t xml:space="preserve">АИС Е-собес АЖ / </t>
    </r>
    <r>
      <rPr>
        <sz val="11"/>
        <color theme="1"/>
        <rFont val="Times New Roman"/>
        <family val="1"/>
        <charset val="204"/>
      </rPr>
      <t>Регистрация граждан, пострадавших вследствие ядерных испытаний на Семипалатинском испытательном ядерном полигоне, выплата единовременной государственной денежной компенсации, выдача удостоверений</t>
    </r>
  </si>
  <si>
    <r>
      <t xml:space="preserve">Мүгедек балаларды үйде оқытуға жұмсалған шығындарды өтеу 
</t>
    </r>
    <r>
      <rPr>
        <b/>
        <sz val="11"/>
        <color theme="1"/>
        <rFont val="Times New Roman"/>
        <family val="1"/>
        <charset val="204"/>
      </rPr>
      <t xml:space="preserve">АИС Е-собес АЖ / </t>
    </r>
    <r>
      <rPr>
        <sz val="11"/>
        <color theme="1"/>
        <rFont val="Times New Roman"/>
        <family val="1"/>
        <charset val="204"/>
      </rPr>
      <t>Возмещение затрат на обучение на дому детей-инвалидов</t>
    </r>
  </si>
  <si>
    <r>
      <t xml:space="preserve">Жұмыссыздарды тіркеу </t>
    </r>
    <r>
      <rPr>
        <b/>
        <sz val="11"/>
        <color rgb="FF000000"/>
        <rFont val="Times New Roman"/>
        <family val="1"/>
        <charset val="204"/>
      </rPr>
      <t xml:space="preserve">Еңбек нарығы АЖ / </t>
    </r>
    <r>
      <rPr>
        <sz val="11"/>
        <color rgb="FF000000"/>
        <rFont val="Times New Roman"/>
        <family val="1"/>
        <charset val="204"/>
      </rPr>
      <t>Регистрация безработных</t>
    </r>
  </si>
  <si>
    <r>
      <t xml:space="preserve">Мемлекеттік атаулы әлеуметтік көмек тағайындау </t>
    </r>
    <r>
      <rPr>
        <b/>
        <sz val="11"/>
        <color theme="1"/>
        <rFont val="Times New Roman"/>
        <family val="1"/>
        <charset val="204"/>
      </rPr>
      <t>Е-халық АЖ</t>
    </r>
    <r>
      <rPr>
        <sz val="11"/>
        <color theme="1"/>
        <rFont val="Times New Roman"/>
        <family val="1"/>
        <charset val="204"/>
      </rPr>
      <t xml:space="preserve"> / Назначение государственной адресной социальной помощи</t>
    </r>
  </si>
  <si>
    <t>Шілде/Июль</t>
  </si>
  <si>
    <t>Тамыз/Август</t>
  </si>
  <si>
    <t>Қыркүйек/Сентябрь</t>
  </si>
  <si>
    <r>
      <rPr>
        <b/>
        <sz val="11"/>
        <color rgb="FF000000"/>
        <rFont val="Times New Roman"/>
        <family val="1"/>
        <charset val="204"/>
      </rPr>
      <t>Дамуында проблемалары бар балалар мен жасөспірімдерді оңалту және әлеуметтік бейімдеу</t>
    </r>
    <r>
      <rPr>
        <b/>
        <sz val="11"/>
        <color rgb="FF000000"/>
        <rFont val="Times New Roman"/>
        <family val="1"/>
        <charset val="204"/>
      </rPr>
      <t xml:space="preserve">/ </t>
    </r>
    <r>
      <rPr>
        <sz val="11"/>
        <color rgb="FF000000"/>
        <rFont val="Times New Roman"/>
        <family val="1"/>
        <charset val="204"/>
      </rPr>
      <t>Реабилитация и социальная адаптация детей и подростков с проблемами в развитии</t>
    </r>
  </si>
  <si>
    <r>
      <rPr>
        <b/>
        <sz val="11"/>
        <color rgb="FF000000"/>
        <rFont val="Times New Roman"/>
        <family val="1"/>
        <charset val="204"/>
      </rPr>
      <t>Мүмкіндіктері шектеулі балаларды психологиялық-медициналық-педагогикалық тексеру және оларға консультациялық көмек көрсету</t>
    </r>
    <r>
      <rPr>
        <b/>
        <sz val="11"/>
        <color rgb="FF000000"/>
        <rFont val="Times New Roman"/>
        <family val="1"/>
        <charset val="204"/>
      </rPr>
      <t xml:space="preserve">/ </t>
    </r>
    <r>
      <rPr>
        <sz val="11"/>
        <color rgb="FF000000"/>
        <rFont val="Times New Roman"/>
        <family val="1"/>
        <charset val="204"/>
      </rPr>
      <t>Обследование и оказание психолого-медико-педагогической консультативной помощи детям с ограниченными возможностями</t>
    </r>
  </si>
  <si>
    <r>
      <rPr>
        <b/>
        <sz val="11"/>
        <rFont val="Times New Roman"/>
        <family val="1"/>
        <charset val="204"/>
      </rPr>
      <t>Он жасқа толған баланың пікірін есепке алу туралы қорғаншылар мен қамқоршылар органдарының шешімін беру</t>
    </r>
    <r>
      <rPr>
        <sz val="11"/>
        <rFont val="Times New Roman"/>
        <family val="1"/>
        <charset val="204"/>
      </rPr>
      <t>/ Выдача решения органа опеки и попечительства об учете мнения ребенка, достигшего десятилетнего возраста</t>
    </r>
  </si>
  <si>
    <r>
      <rPr>
        <b/>
        <sz val="11"/>
        <color theme="1"/>
        <rFont val="Times New Roman"/>
        <family val="1"/>
        <charset val="204"/>
      </rPr>
      <t xml:space="preserve">Арнайы жалпы білім беретін оқу бағдарламалары бойынша оқыту үшін мүмкіндіктері шектеулі балалардың құжаттарын қабылдау және арнайы білім беру ұйымдарына (арнайы топтарға/сыныптарға) қабылдау  / </t>
    </r>
    <r>
      <rPr>
        <sz val="11"/>
        <color theme="1"/>
        <rFont val="Times New Roman"/>
        <family val="1"/>
        <charset val="204"/>
      </rPr>
      <t>Прием документов и зачисление в специальные организации (специальные группы/классы) образования детей с ограниченными возможностями для обучения по специальным общеобразовательным учебным программам</t>
    </r>
  </si>
  <si>
    <r>
      <rPr>
        <b/>
        <sz val="11"/>
        <color theme="1"/>
        <rFont val="Times New Roman"/>
        <family val="1"/>
        <charset val="204"/>
      </rPr>
      <t>Жалпы білім беретін мектептердегі білім алушылар мен тәрбиеленушілердің жекелеген санаттарын тегін және жеңілдікпен тамақтандыруды ұсыну</t>
    </r>
    <r>
      <rPr>
        <sz val="11"/>
        <color theme="1"/>
        <rFont val="Times New Roman"/>
        <family val="1"/>
        <charset val="204"/>
      </rPr>
      <t xml:space="preserve"> / Предоставление бесплатного и льготного питания отдельным категориям обучающихся и воспитанников в общеобразовательных школах</t>
    </r>
  </si>
  <si>
    <t>Қазан/Октябрь</t>
  </si>
  <si>
    <t>Қараша/Ноябрь</t>
  </si>
  <si>
    <t>Желтоқсан/Декабрь</t>
  </si>
  <si>
    <r>
      <rPr>
        <b/>
        <sz val="11"/>
        <color theme="1"/>
        <rFont val="Times New Roman"/>
        <family val="1"/>
        <charset val="204"/>
      </rPr>
      <t>Денсаулық сақтау саласы кадрларының біліктілігін арттыру және сертификаттау курстарынан өткені туралы құжаттар беру</t>
    </r>
    <r>
      <rPr>
        <sz val="11"/>
        <color theme="1"/>
        <rFont val="Times New Roman"/>
        <family val="1"/>
        <charset val="204"/>
      </rPr>
      <t xml:space="preserve"> </t>
    </r>
    <r>
      <rPr>
        <b/>
        <sz val="11"/>
        <color theme="1"/>
        <rFont val="Times New Roman"/>
        <family val="1"/>
        <charset val="204"/>
      </rPr>
      <t xml:space="preserve"> / </t>
    </r>
    <r>
      <rPr>
        <sz val="11"/>
        <color theme="1"/>
        <rFont val="Times New Roman"/>
        <family val="1"/>
        <charset val="204"/>
      </rPr>
      <t>Выдача документов о прохождении повышения квалификации и сертификационных курсов кадров отрасли здравоохранения</t>
    </r>
  </si>
  <si>
    <r>
      <t xml:space="preserve">Жұмыспен қамтуға жәрдемдесудің белсенді шараларына қатысуға жолдама беру </t>
    </r>
    <r>
      <rPr>
        <b/>
        <sz val="11"/>
        <color theme="1"/>
        <rFont val="Times New Roman"/>
        <family val="1"/>
        <charset val="204"/>
      </rPr>
      <t xml:space="preserve">Еңбек нарығы АЖ / </t>
    </r>
    <r>
      <rPr>
        <sz val="11"/>
        <color theme="1"/>
        <rFont val="Times New Roman"/>
        <family val="1"/>
        <charset val="204"/>
      </rPr>
      <t>Выдача направлений на участие в активных мерах содействия занятости</t>
    </r>
  </si>
  <si>
    <r>
      <t xml:space="preserve">Мемлекеттік атаулы әлеуметтік көмек тағайындау </t>
    </r>
    <r>
      <rPr>
        <b/>
        <sz val="11"/>
        <rFont val="Times New Roman"/>
        <family val="1"/>
        <charset val="204"/>
      </rPr>
      <t xml:space="preserve">Е-халық АЖ / </t>
    </r>
    <r>
      <rPr>
        <sz val="11"/>
        <rFont val="Times New Roman"/>
        <family val="1"/>
        <charset val="204"/>
      </rPr>
      <t>Назначение государственной адресной социальной помощи</t>
    </r>
  </si>
  <si>
    <r>
      <t xml:space="preserve">Стационарлық науқастың медициналық картасынан үзінді көшірме беру </t>
    </r>
    <r>
      <rPr>
        <b/>
        <sz val="11"/>
        <color theme="1"/>
        <rFont val="Times New Roman"/>
        <family val="1"/>
        <charset val="204"/>
      </rPr>
      <t>EISZ.kz/Damumed /</t>
    </r>
    <r>
      <rPr>
        <sz val="11"/>
        <color theme="1"/>
        <rFont val="Times New Roman"/>
        <family val="1"/>
        <charset val="204"/>
      </rPr>
      <t>Выдача выписки из медицинской карты стационарного больного</t>
    </r>
  </si>
  <si>
    <r>
      <rPr>
        <b/>
        <sz val="11"/>
        <rFont val="Times New Roman"/>
        <family val="1"/>
        <charset val="204"/>
      </rPr>
      <t xml:space="preserve">Шағын және орта кәсіпкерлік субъектілерінің жобаларына және индустриялық аймақтарға жетіспейтін инфрақұрылымды алу </t>
    </r>
    <r>
      <rPr>
        <sz val="11"/>
        <rFont val="Times New Roman"/>
        <family val="1"/>
        <charset val="204"/>
      </rPr>
      <t>/ Получение недостающей инфраструктуры к проектам субъектов малого и среднего предпринимательства и индустриальным зонам</t>
    </r>
  </si>
  <si>
    <r>
      <rPr>
        <b/>
        <sz val="11"/>
        <rFont val="Times New Roman"/>
        <family val="1"/>
        <charset val="204"/>
      </rPr>
      <t xml:space="preserve">Индустриялық аймақтарды құру немесе дамыту жөніндегі жобаларға жетіспейтін инфрақұрылымды алу </t>
    </r>
    <r>
      <rPr>
        <sz val="11"/>
        <rFont val="Times New Roman"/>
        <family val="1"/>
        <charset val="204"/>
      </rPr>
      <t>/ Получение недостающей инфраструктуры к проектам по созданию или развитию индустриальных зон</t>
    </r>
  </si>
  <si>
    <r>
      <t xml:space="preserve">Білім алушыларды білім беру ұйымдарының үлгілері бойынша ауыстыру / </t>
    </r>
    <r>
      <rPr>
        <sz val="11"/>
        <rFont val="Times New Roman"/>
        <family val="1"/>
        <charset val="204"/>
      </rPr>
      <t>Перевод обучающихся по типам организаций образования</t>
    </r>
  </si>
  <si>
    <r>
      <t xml:space="preserve">Білім алушыларды білім беру ұйымдарының үлгілері бойынша қайта қабылдау / </t>
    </r>
    <r>
      <rPr>
        <sz val="11"/>
        <rFont val="Times New Roman"/>
        <family val="1"/>
        <charset val="204"/>
      </rPr>
      <t>Восстановление обучающихся по типам организаций образования</t>
    </r>
  </si>
  <si>
    <r>
      <rPr>
        <b/>
        <sz val="11"/>
        <color theme="1"/>
        <rFont val="Times New Roman"/>
        <family val="1"/>
        <charset val="204"/>
      </rPr>
      <t>Семей ядролық сынақ полигонындағы ядролық сынақтардың салдарынан зардап шеккен азаматтарға куәліктер беру</t>
    </r>
    <r>
      <rPr>
        <sz val="11"/>
        <color theme="1"/>
        <rFont val="Times New Roman"/>
        <family val="1"/>
        <charset val="204"/>
      </rPr>
      <t xml:space="preserve"> / Выдача удостоверений гражданам, пострадавшим вследствие ядерных испытаний на Семипалатинском испытательном ядерном полигоне</t>
    </r>
  </si>
  <si>
    <r>
      <rPr>
        <b/>
        <sz val="11"/>
        <color theme="1"/>
        <rFont val="Times New Roman"/>
        <family val="1"/>
        <charset val="204"/>
      </rPr>
      <t>Семей ядролық сынақ полигонындағы ядролық сынақтардың салдарынан зардап шеккен азаматтарға куәліктердің телнұсқасын беру</t>
    </r>
    <r>
      <rPr>
        <sz val="11"/>
        <color theme="1"/>
        <rFont val="Times New Roman"/>
        <family val="1"/>
        <charset val="204"/>
      </rPr>
      <t xml:space="preserve"> / Выдача дубликата удостоверений гражданам, пострадавшим вследствие ядерных испытаний на Семипалатинском испытательном ядерном полигоне</t>
    </r>
  </si>
  <si>
    <r>
      <rPr>
        <b/>
        <sz val="11"/>
        <color theme="1"/>
        <rFont val="Times New Roman"/>
        <family val="1"/>
        <charset val="204"/>
      </rPr>
      <t xml:space="preserve">Семей ядролық сынақ полигонындағы ядролық сынақтардың салдарынан зардап шеккен азаматтарға біржолғы мемлекеттік ақшалай өтемақы төлеу </t>
    </r>
    <r>
      <rPr>
        <sz val="11"/>
        <color theme="1"/>
        <rFont val="Times New Roman"/>
        <family val="1"/>
        <charset val="204"/>
      </rPr>
      <t>/ Выплата единовременной государственной денежной компенсации гражданам, пострадавшим вследствие ядерных испытаний на Семипалатинском испытательном ядерном полигоне</t>
    </r>
  </si>
  <si>
    <r>
      <t>Мүгедектігі бар адамдарды жүріп-тұрудың арнайы құралдарымен қамтамасыз етуге құжаттарды ресімдеу</t>
    </r>
    <r>
      <rPr>
        <b/>
        <sz val="11"/>
        <color theme="1"/>
        <rFont val="Times New Roman"/>
        <family val="1"/>
        <charset val="204"/>
      </rPr>
      <t xml:space="preserve"> АИС Е-собес АЖ / </t>
    </r>
    <r>
      <rPr>
        <sz val="11"/>
        <color theme="1"/>
        <rFont val="Times New Roman"/>
        <family val="1"/>
        <charset val="204"/>
      </rPr>
      <t>Оформление документов на обеспечение лиц с инвалидностью специальными средствами передвижения</t>
    </r>
  </si>
  <si>
    <r>
      <t xml:space="preserve">Мүгедектігі бар адамдарға техникалық қосымша (компенсаторлық) құралдармен қамтамасыз етуге құжаттарды ресімдеу </t>
    </r>
    <r>
      <rPr>
        <b/>
        <sz val="11"/>
        <color theme="1"/>
        <rFont val="Times New Roman"/>
        <family val="1"/>
        <charset val="204"/>
      </rPr>
      <t>АИС Е-собес АЖ /</t>
    </r>
    <r>
      <rPr>
        <sz val="11"/>
        <color theme="1"/>
        <rFont val="Times New Roman"/>
        <family val="1"/>
        <charset val="204"/>
      </rPr>
      <t xml:space="preserve"> Оформление документов на обеспечение лиц с инвалидностью техническими-вспомогательными (компенсаторными) средствами</t>
    </r>
  </si>
  <si>
    <r>
      <t xml:space="preserve">Мүгедектігі бар адамдарға протездік-ортопедиялық көмекпен қамтамасыз етуге құжаттарды ресімдеу </t>
    </r>
    <r>
      <rPr>
        <b/>
        <sz val="11"/>
        <color theme="1"/>
        <rFont val="Times New Roman"/>
        <family val="1"/>
        <charset val="204"/>
      </rPr>
      <t xml:space="preserve">АИС Е-собес АЖ / </t>
    </r>
    <r>
      <rPr>
        <sz val="11"/>
        <color theme="1"/>
        <rFont val="Times New Roman"/>
        <family val="1"/>
        <charset val="204"/>
      </rPr>
      <t>Оформление документов на обеспечение лиц с инвалидностью протезно-ортопедической помощью</t>
    </r>
  </si>
  <si>
    <r>
      <t xml:space="preserve">Жүріп-тұруы қиын бірінші топтағы мүгедектігі бар адамдарға жеке көмекшінің қызметтерімен қамтамасыз етуге құжаттарды ресімдеу </t>
    </r>
    <r>
      <rPr>
        <b/>
        <sz val="11"/>
        <color theme="1"/>
        <rFont val="Times New Roman"/>
        <family val="1"/>
        <charset val="204"/>
      </rPr>
      <t xml:space="preserve">АИС Е-собес АЖ / </t>
    </r>
    <r>
      <rPr>
        <sz val="11"/>
        <color theme="1"/>
        <rFont val="Times New Roman"/>
        <family val="1"/>
        <charset val="204"/>
      </rPr>
      <t>Оформление документов на обеспечение услугами индивидуального помощника лиц с инвалидностью первой группы, имеющих затруднение в передвижении</t>
    </r>
  </si>
  <si>
    <r>
      <t>Есту кемістігі бар мүгедектігі бар адамдарды ымдау тілі маманының қызметтерімен қамтамасыз етуге мүгедектігі бар құжаттарды ресімдеу</t>
    </r>
    <r>
      <rPr>
        <b/>
        <sz val="11"/>
        <color theme="1"/>
        <rFont val="Times New Roman"/>
        <family val="1"/>
        <charset val="204"/>
      </rPr>
      <t xml:space="preserve"> АИС Е-собес АЖ / </t>
    </r>
    <r>
      <rPr>
        <sz val="11"/>
        <color theme="1"/>
        <rFont val="Times New Roman"/>
        <family val="1"/>
        <charset val="204"/>
      </rPr>
      <t>Оформление документов на обеспечение лиц с инвалидностью услугами специалиста жестового языка для лиц с инвалидностью по слуху</t>
    </r>
  </si>
  <si>
    <r>
      <t xml:space="preserve">Мүгедектігі бар адамдарды және мүгедектігі бар -балаларды санаторий-курорттық емдеумен қамтамасыз етуге құжаттарды ресімдеу </t>
    </r>
    <r>
      <rPr>
        <b/>
        <sz val="11"/>
        <color theme="1"/>
        <rFont val="Times New Roman"/>
        <family val="1"/>
        <charset val="204"/>
      </rPr>
      <t xml:space="preserve">АИС Е-собес АЖ / </t>
    </r>
    <r>
      <rPr>
        <sz val="11"/>
        <color theme="1"/>
        <rFont val="Times New Roman"/>
        <family val="1"/>
        <charset val="204"/>
      </rPr>
      <t>Оформление документов на обеспечение лиц с инвалидностью и детей с инвалидностью санаторно-курортным лечением</t>
    </r>
  </si>
  <si>
    <r>
      <rPr>
        <b/>
        <sz val="11"/>
        <color theme="1"/>
        <rFont val="Times New Roman"/>
        <family val="1"/>
        <charset val="204"/>
      </rPr>
      <t xml:space="preserve">Бастауыш, негізгі орта, жалпы орта білім беру ұйымдарына денсаулығына байланысты ұзақ уақыт бойы бара алмайтын балаларды үйде жеке тегін оқытуды ұйымдастыру үшін құжаттар қабылдау </t>
    </r>
    <r>
      <rPr>
        <sz val="11"/>
        <color theme="1"/>
        <rFont val="Times New Roman"/>
        <family val="1"/>
        <charset val="204"/>
      </rPr>
      <t>/ Прием документов для организации индивидуального бесплатного обучения на дому детей, которые по состоянию здоровья в течение длительного времени не могут посещать организации начального, основного среднего, общего среднего образования</t>
    </r>
  </si>
  <si>
    <t xml:space="preserve"> "Мемлекеттік көрсетілетін қызметтердің сапасын ішкі бақылау бойынша жергілікті атқарушы органның жұмысы туралы" есебі /
Отчет "О работе местного исполнительного органа по внутреннему контролю за качеством оказания государственных услуг" 
Шымкент қ. / г. Шымкент</t>
  </si>
  <si>
    <r>
      <rPr>
        <b/>
        <sz val="11"/>
        <color theme="1"/>
        <rFont val="Times New Roman"/>
        <family val="1"/>
        <charset val="204"/>
      </rPr>
      <t>Жолаушыларды облысаралық қалааралық, ауданаралық (облысішілік қалааралық) және халықаралық қатынаста автобустармен, шағын автобустармен тұрақты емес тасымалдау, сондай-ақ жолаушыларды халықаралық қатынаста автобустармен, шағын автобустармен тұрақты тасымалдау қызметімен айналысу үшін лицензия беру</t>
    </r>
    <r>
      <rPr>
        <sz val="11"/>
        <color theme="1"/>
        <rFont val="Times New Roman"/>
        <family val="1"/>
        <charset val="204"/>
      </rPr>
      <t xml:space="preserve"> /Выдача лицензии на право занятия деятельностью по нерегулярной перевозке пассажиров автобусами, микроавтобусами в междугородном межобластном, межрайонном (междугородном внутриобластном) и международном сообщениях, а также регулярной перевозке пассажиров автобусами, микроавтобусами в международном сообщении</t>
    </r>
  </si>
  <si>
    <r>
      <rPr>
        <b/>
        <sz val="11"/>
        <color theme="1"/>
        <rFont val="Times New Roman"/>
        <family val="1"/>
        <charset val="204"/>
      </rPr>
      <t>Жолаушылар мен багажды автомобильмен қалалық (ауылдық), қала маңындағы және ауданішілік тұрақты тасымалдау маршруттарын және қозғалыс кестелерін бекіту</t>
    </r>
    <r>
      <rPr>
        <sz val="11"/>
        <color theme="1"/>
        <rFont val="Times New Roman"/>
        <family val="1"/>
        <charset val="204"/>
      </rPr>
      <t xml:space="preserve"> / Утверждение маршрутов и расписания движений регулярных городских (сельских), пригородных и внутрирайонных автомобильных перевозок пассажиров и багажа</t>
    </r>
  </si>
  <si>
    <r>
      <rPr>
        <b/>
        <sz val="11"/>
        <color theme="1"/>
        <rFont val="Times New Roman"/>
        <family val="1"/>
        <charset val="204"/>
      </rPr>
      <t>Өздігінен жүретін шағын көлемді кемелерді жүргізу құқығына куәліктер беру</t>
    </r>
    <r>
      <rPr>
        <sz val="11"/>
        <color theme="1"/>
        <rFont val="Times New Roman"/>
        <family val="1"/>
        <charset val="204"/>
      </rPr>
      <t xml:space="preserve"> / Выдача удостоверения на право управления самоходным маломерным судном</t>
    </r>
  </si>
  <si>
    <r>
      <rPr>
        <b/>
        <sz val="11"/>
        <color theme="1"/>
        <rFont val="Times New Roman"/>
        <family val="1"/>
        <charset val="204"/>
      </rPr>
      <t>Өздігінен жүретін шағын көлемді кемені басқару құқығына куәлік беру</t>
    </r>
    <r>
      <rPr>
        <sz val="11"/>
        <color theme="1"/>
        <rFont val="Times New Roman"/>
        <family val="1"/>
        <charset val="204"/>
      </rPr>
      <t xml:space="preserve"> / Выдача удостоверения на право управления самоходным маломерным судном</t>
    </r>
  </si>
  <si>
    <r>
      <rPr>
        <b/>
        <sz val="11"/>
        <color theme="1"/>
        <rFont val="Times New Roman"/>
        <family val="1"/>
        <charset val="204"/>
      </rPr>
      <t>Өздігінен жүретін шағын көлемді кемені басқару құқығына куәліктің телнұсқасын беру</t>
    </r>
    <r>
      <rPr>
        <sz val="11"/>
        <color theme="1"/>
        <rFont val="Times New Roman"/>
        <family val="1"/>
        <charset val="204"/>
      </rPr>
      <t xml:space="preserve"> / Выдача дубликата удостоверения на право управления самоходным маломерным судном</t>
    </r>
  </si>
  <si>
    <r>
      <rPr>
        <b/>
        <sz val="11"/>
        <color theme="1"/>
        <rFont val="Times New Roman"/>
        <family val="1"/>
        <charset val="204"/>
      </rPr>
      <t>Бұрын берілген куәліктің қолданылу мерзімі өткен жағдайда өздігінен жүретін шағын көлемді кемені басқару құқығына куәлік беру</t>
    </r>
    <r>
      <rPr>
        <sz val="11"/>
        <color theme="1"/>
        <rFont val="Times New Roman"/>
        <family val="1"/>
        <charset val="204"/>
      </rPr>
      <t xml:space="preserve"> / Выдача удостоверения на право управления самоходным маломерным судном в случае истечения срока действия ранее выданного удостоверения</t>
    </r>
  </si>
  <si>
    <r>
      <rPr>
        <b/>
        <sz val="11"/>
        <color theme="1"/>
        <rFont val="Times New Roman"/>
        <family val="1"/>
        <charset val="204"/>
      </rPr>
      <t>Жүзу ауданы және (немесе) кеме типінің өзгеруіне байланысты өздігінен жүретін шағын көлемді кемені басқару құқығына куәлік беру</t>
    </r>
    <r>
      <rPr>
        <sz val="11"/>
        <color theme="1"/>
        <rFont val="Times New Roman"/>
        <family val="1"/>
        <charset val="204"/>
      </rPr>
      <t xml:space="preserve"> / "Выдача удостоверения на право управления самоходным маломерным судном в связи с изменением района плавания и (или) типа судна"</t>
    </r>
  </si>
  <si>
    <r>
      <rPr>
        <b/>
        <sz val="11"/>
        <color theme="1"/>
        <rFont val="Times New Roman"/>
        <family val="1"/>
        <charset val="204"/>
      </rPr>
      <t xml:space="preserve">Діни әдебиетті және діни мазмұндағы өзге де ақпараттық материалдарды, діни мақсаттағы заттарды тарату үшін арнайы тұрақты үй-жайлардың орналасатын жерін бекіту туралы шешім беру </t>
    </r>
    <r>
      <rPr>
        <sz val="11"/>
        <color theme="1"/>
        <rFont val="Times New Roman"/>
        <family val="1"/>
        <charset val="204"/>
      </rPr>
      <t>/Выдача решения об утверждении расположения специальных стационарных помещений для распространения религиозной литературы и иных информационных материалов религиозного содержания, предметов религиозного назначения</t>
    </r>
  </si>
  <si>
    <r>
      <rPr>
        <b/>
        <sz val="11"/>
        <color theme="1"/>
        <rFont val="Times New Roman"/>
        <family val="1"/>
        <charset val="204"/>
      </rPr>
      <t xml:space="preserve">Миссионерлік қызметті жүзеге асыратын тұлғаларды тіркеуді және қайта тіркеуді жүргізу </t>
    </r>
    <r>
      <rPr>
        <sz val="11"/>
        <color theme="1"/>
        <rFont val="Times New Roman"/>
        <family val="1"/>
        <charset val="204"/>
      </rPr>
      <t>/ Проведение регистрации и перерегистрации лиц, осуществляющих миссионерскую деятельность</t>
    </r>
  </si>
  <si>
    <r>
      <rPr>
        <b/>
        <sz val="11"/>
        <color theme="1"/>
        <rFont val="Times New Roman"/>
        <family val="1"/>
        <charset val="204"/>
      </rPr>
      <t>Туристік операторлық қызметті (туроператорлық қызмет) жүзеге асыруға лицензия беру</t>
    </r>
    <r>
      <rPr>
        <sz val="11"/>
        <color theme="1"/>
        <rFont val="Times New Roman"/>
        <family val="1"/>
        <charset val="204"/>
      </rPr>
      <t xml:space="preserve"> / Выдача лицензии на туристскую операторскую деятельность (туроператорская деятельность)</t>
    </r>
  </si>
  <si>
    <r>
      <rPr>
        <b/>
        <sz val="11"/>
        <color theme="1"/>
        <rFont val="Times New Roman"/>
        <family val="1"/>
        <charset val="204"/>
      </rPr>
      <t>Шығу туризмі саласындағы</t>
    </r>
    <r>
      <rPr>
        <sz val="11"/>
        <color theme="1"/>
        <rFont val="Times New Roman"/>
        <family val="1"/>
        <charset val="204"/>
      </rPr>
      <t xml:space="preserve"> / В сфере выездного туризма</t>
    </r>
  </si>
  <si>
    <r>
      <rPr>
        <b/>
        <sz val="11"/>
        <color theme="1"/>
        <rFont val="Times New Roman"/>
        <family val="1"/>
        <charset val="204"/>
      </rPr>
      <t>Келу туризмі мен ішкі туризм саласындағы</t>
    </r>
    <r>
      <rPr>
        <sz val="11"/>
        <color theme="1"/>
        <rFont val="Times New Roman"/>
        <family val="1"/>
        <charset val="204"/>
      </rPr>
      <t xml:space="preserve"> / В сфере въездного и внутреннего туризма</t>
    </r>
  </si>
  <si>
    <r>
      <rPr>
        <b/>
        <sz val="11"/>
        <color theme="1"/>
        <rFont val="Times New Roman"/>
        <family val="1"/>
        <charset val="204"/>
      </rPr>
      <t>Энергия өндіруші және энергия беруші ұйымдарға күзгі-қысқы кезеңдегі жұмысқа әзірлік паспортын беру</t>
    </r>
    <r>
      <rPr>
        <sz val="11"/>
        <color theme="1"/>
        <rFont val="Times New Roman"/>
        <family val="1"/>
        <charset val="204"/>
      </rPr>
      <t xml:space="preserve"> / Выдача паспорта готовности энергопроизводящим и энергопередающим организациям к работе в осенне-зимний период</t>
    </r>
  </si>
  <si>
    <r>
      <rPr>
        <b/>
        <sz val="11"/>
        <color theme="1"/>
        <rFont val="Times New Roman"/>
        <family val="1"/>
        <charset val="204"/>
      </rPr>
      <t>Мәдени құндылықтарды уақытша әкету құқығына куәлік беру</t>
    </r>
    <r>
      <rPr>
        <sz val="11"/>
        <color theme="1"/>
        <rFont val="Times New Roman"/>
        <family val="1"/>
        <charset val="204"/>
      </rPr>
      <t xml:space="preserve"> / Выдача свидетельства на право временного вывоза культурных ценностей</t>
    </r>
  </si>
  <si>
    <r>
      <rPr>
        <b/>
        <sz val="11"/>
        <color theme="1"/>
        <rFont val="Times New Roman"/>
        <family val="1"/>
        <charset val="204"/>
      </rPr>
      <t xml:space="preserve">Көркемөнерпаздар ұжымдарына "Халықтық" немесе "Үлгілі" атағын беруге өтінімдерді қабылдау </t>
    </r>
    <r>
      <rPr>
        <sz val="11"/>
        <color theme="1"/>
        <rFont val="Times New Roman"/>
        <family val="1"/>
        <charset val="204"/>
      </rPr>
      <t>/ Прием заявок на присвоение звания "Народный" или "Образцовый" коллективам художественной самодеятельности</t>
    </r>
  </si>
  <si>
    <r>
      <rPr>
        <b/>
        <sz val="11"/>
        <color theme="1"/>
        <rFont val="Times New Roman"/>
        <family val="1"/>
        <charset val="204"/>
      </rPr>
      <t>Мемориалдық тақталарды орнатуға рұқсат беру</t>
    </r>
    <r>
      <rPr>
        <sz val="11"/>
        <color theme="1"/>
        <rFont val="Times New Roman"/>
        <family val="1"/>
        <charset val="204"/>
      </rPr>
      <t xml:space="preserve"> / Выдача разрешения на установление мемориальных досок</t>
    </r>
  </si>
  <si>
    <r>
      <rPr>
        <b/>
        <sz val="11"/>
        <color theme="1"/>
        <rFont val="Times New Roman"/>
        <family val="1"/>
        <charset val="204"/>
      </rPr>
      <t>Архивтік анықтамалар, архивтік құжаттардың көшірмелерін немесе архивтік үзінділер беру</t>
    </r>
    <r>
      <rPr>
        <sz val="11"/>
        <color theme="1"/>
        <rFont val="Times New Roman"/>
        <family val="1"/>
        <charset val="204"/>
      </rPr>
      <t xml:space="preserve"> / Выдача архивных справок, копий архивных документов или архивных выписок</t>
    </r>
  </si>
  <si>
    <r>
      <rPr>
        <b/>
        <sz val="11"/>
        <color theme="1"/>
        <rFont val="Times New Roman"/>
        <family val="1"/>
        <charset val="204"/>
      </rPr>
      <t>Жобалау қызметіне лицензия беру</t>
    </r>
    <r>
      <rPr>
        <sz val="11"/>
        <color theme="1"/>
        <rFont val="Times New Roman"/>
        <family val="1"/>
        <charset val="204"/>
      </rPr>
      <t xml:space="preserve"> /  
Выдача лицензии на проектную деятельность</t>
    </r>
  </si>
  <si>
    <r>
      <rPr>
        <b/>
        <sz val="11"/>
        <color theme="1"/>
        <rFont val="Times New Roman"/>
        <family val="1"/>
        <charset val="204"/>
      </rPr>
      <t xml:space="preserve">Құрылыстық жобалау (ғимараттар мен құрылыстарды күрделi жөндеу және (немесе) реконструкциялау үшiн жобалау, сондай-ақ төменде аталған жұмыстардың әрқайсысы үшiн конструкцияларды нығайту құқығымен) және конструкциялау </t>
    </r>
    <r>
      <rPr>
        <sz val="11"/>
        <color theme="1"/>
        <rFont val="Times New Roman"/>
        <family val="1"/>
        <charset val="204"/>
      </rPr>
      <t>/ Строительное проектирование (с правом проектирования для капитального ремонта и (или) реконструкции зданий и сооружений, а также усиления конструкций для каждого из указанных ниже работ) и конструирование</t>
    </r>
  </si>
  <si>
    <r>
      <rPr>
        <b/>
        <sz val="11"/>
        <color theme="1"/>
        <rFont val="Times New Roman"/>
        <family val="1"/>
        <charset val="204"/>
      </rPr>
      <t>Қала құрылысын жобалау (тарих және мәдениет ескерткiштерiндегі ғылыми-реставрациялау жұмыстарын қоспағанда, тарихи құрылыс аудандарында қала құрылысын қалпына келтiру үшiн жобалау құқығымен) және жоспарлау</t>
    </r>
    <r>
      <rPr>
        <sz val="11"/>
        <color theme="1"/>
        <rFont val="Times New Roman"/>
        <family val="1"/>
        <charset val="204"/>
      </rPr>
      <t xml:space="preserve"> / Градостроительное проектирование (с правом проектирования для градостроительной реабилитации районов исторической застройки, за исключением научно-реставрационных работ на памятниках истории и культуры) и планирование</t>
    </r>
  </si>
  <si>
    <r>
      <rPr>
        <b/>
        <sz val="11"/>
        <color theme="1"/>
        <rFont val="Times New Roman"/>
        <family val="1"/>
        <charset val="204"/>
      </rPr>
      <t>Ғимараттар мен құрылыстар үшін сәулеттiк жобалау (тарих және мәдениет ескерткiштерiндегі ғылыми-реставрациялау жұмыстарын қоспағанда, сәулеттiк-реставрациялау жұмыстары үшiн жобалау құқығымен), оның iшiнде объектiлердiң бас жоспарларын, аумақтың инженерлiк дайындығын, жер бедерiн көркейтуді және ұйымдастыруды</t>
    </r>
    <r>
      <rPr>
        <sz val="11"/>
        <color theme="1"/>
        <rFont val="Times New Roman"/>
        <family val="1"/>
        <charset val="204"/>
      </rPr>
      <t xml:space="preserve"> / Архитектурное проектирование для зданий и сооружений (с правом проектирования для архитектурно- реставрационных работ, за исключением научно-реставрационных работ на памятниках истории и культуры), в том числе генеральных планов объектов, инженерной подготовки территории, благоустройства и организации рельефа </t>
    </r>
  </si>
  <si>
    <r>
      <rPr>
        <b/>
        <sz val="11"/>
        <color theme="1"/>
        <rFont val="Times New Roman"/>
        <family val="1"/>
        <charset val="204"/>
      </rPr>
      <t>Тұрғын үй-азаматтық мақсаттағы</t>
    </r>
    <r>
      <rPr>
        <sz val="11"/>
        <color theme="1"/>
        <rFont val="Times New Roman"/>
        <family val="1"/>
        <charset val="204"/>
      </rPr>
      <t xml:space="preserve"> / Технологическое проектирование (разработка технологической части проектов строительства) зданий и сооружений жилищно-гражданского назначения</t>
    </r>
  </si>
  <si>
    <r>
      <rPr>
        <b/>
        <sz val="11"/>
        <color theme="1"/>
        <rFont val="Times New Roman"/>
        <family val="1"/>
        <charset val="204"/>
      </rPr>
      <t>Инженерлiк жүйелер мен желiлердi</t>
    </r>
    <r>
      <rPr>
        <sz val="11"/>
        <color theme="1"/>
        <rFont val="Times New Roman"/>
        <family val="1"/>
        <charset val="204"/>
      </rPr>
      <t xml:space="preserve"> / Проектирование инженерных систем и сетей</t>
    </r>
  </si>
  <si>
    <r>
      <rPr>
        <b/>
        <sz val="11"/>
        <color theme="1"/>
        <rFont val="Times New Roman"/>
        <family val="1"/>
        <charset val="204"/>
      </rPr>
      <t>Өндiрiстiк мақсаттағы</t>
    </r>
    <r>
      <rPr>
        <sz val="11"/>
        <color theme="1"/>
        <rFont val="Times New Roman"/>
        <family val="1"/>
        <charset val="204"/>
      </rPr>
      <t xml:space="preserve"> / Технологическое проектирование (разработка технологической части проектов строительства) объектов производственного назначения</t>
    </r>
  </si>
  <si>
    <r>
      <rPr>
        <b/>
        <sz val="11"/>
        <color theme="1"/>
        <rFont val="Times New Roman"/>
        <family val="1"/>
        <charset val="204"/>
      </rPr>
      <t xml:space="preserve">Көлiк инфрақұрылымы, байланыс және коммуникация </t>
    </r>
    <r>
      <rPr>
        <sz val="11"/>
        <color theme="1"/>
        <rFont val="Times New Roman"/>
        <family val="1"/>
        <charset val="204"/>
      </rPr>
      <t>/ Технологическое проектирование (разработка технологической части проектов строительства) объектов инфраструктуры транспорта, связи и коммуникаций</t>
    </r>
  </si>
  <si>
    <r>
      <rPr>
        <b/>
        <sz val="11"/>
        <color theme="1"/>
        <rFont val="Times New Roman"/>
        <family val="1"/>
        <charset val="204"/>
      </rPr>
      <t xml:space="preserve">Технологиялық жобалау (көлiк құрылысы жобаларының технологиялық бөлiгiн әзiрлеу) </t>
    </r>
    <r>
      <rPr>
        <sz val="11"/>
        <color theme="1"/>
        <rFont val="Times New Roman"/>
        <family val="1"/>
        <charset val="204"/>
      </rPr>
      <t>/ Технологическое проектирование (разработка технологической части проектов транспортного строительства)</t>
    </r>
  </si>
  <si>
    <r>
      <rPr>
        <b/>
        <sz val="11"/>
        <color theme="1"/>
        <rFont val="Times New Roman"/>
        <family val="1"/>
        <charset val="204"/>
      </rPr>
      <t>Өңдеу өнеркәсiбi кәсiпорындарын қоспағанда, ауыл шаруашылығы объектiлерiнiң құрылысын технологиялық жобалау (жобалардың технологиялық бөлiгiн әзiрлеу)</t>
    </r>
    <r>
      <rPr>
        <sz val="11"/>
        <color theme="1"/>
        <rFont val="Times New Roman"/>
        <family val="1"/>
        <charset val="204"/>
      </rPr>
      <t xml:space="preserve"> / Технологическое проектирование (разработка технологической части проектов) строительства объектов сельского хозяйства, за исключением предприятий перерабатывающей промышленности</t>
    </r>
  </si>
  <si>
    <r>
      <rPr>
        <b/>
        <sz val="11"/>
        <color theme="1"/>
        <rFont val="Times New Roman"/>
        <family val="1"/>
        <charset val="204"/>
      </rPr>
      <t>Заңды тұлға-лицензиатты бөліп шығару және бөлу нысанында қайта ұйымдастыру кезінде және санат бере отырып, лицензияны қайта ресімдеу кезінде лицензия беру және қайта ресімдеу</t>
    </r>
    <r>
      <rPr>
        <sz val="11"/>
        <color theme="1"/>
        <rFont val="Times New Roman"/>
        <family val="1"/>
        <charset val="204"/>
      </rPr>
      <t xml:space="preserve"> / Выдача и переоформление лицензии при реорганизации юридического лица-лицензиата в форме выделения и разделения и при переоформлении лицензии с присвоением категории</t>
    </r>
  </si>
  <si>
    <r>
      <rPr>
        <b/>
        <sz val="11"/>
        <color theme="1"/>
        <rFont val="Times New Roman"/>
        <family val="1"/>
        <charset val="204"/>
      </rPr>
      <t xml:space="preserve">Жеке кәсіпкер-лицензиатты қайта тіркеу, оның атауы немесе заңды мекенжайы өзгерген кезде лицензияны қайта ресімдеу, заңды тұлға-лицензиаттың атауы және (немесе) орналасқан жері өзгерген кезде лицензияны қайта ресімдеу, жеке тұлға-лицензиаттың Тегі, Аты, Әкесінің аты (ол болған кезде) өзгерген кезде лицензияны қайта ресімдеу </t>
    </r>
    <r>
      <rPr>
        <sz val="11"/>
        <color theme="1"/>
        <rFont val="Times New Roman"/>
        <family val="1"/>
        <charset val="204"/>
      </rPr>
      <t>/ Переоформление лицензии при перерегистрации индивидуального предпринимателя-лицензиата, изменении его наименования или юридического адреса, переоформления лицензии при изменении наименования и (или) места нахождения юридического лица-лицензиата, переоформлении лицензии при изменения фамилии, имени, отчества (при его наличии) физического лица-лицензиата</t>
    </r>
  </si>
  <si>
    <r>
      <rPr>
        <b/>
        <sz val="11"/>
        <color theme="1"/>
        <rFont val="Times New Roman"/>
        <family val="1"/>
        <charset val="204"/>
      </rPr>
      <t>Іздестіру қызметіне лицензия беру</t>
    </r>
    <r>
      <rPr>
        <sz val="11"/>
        <color theme="1"/>
        <rFont val="Times New Roman"/>
        <family val="1"/>
        <charset val="204"/>
      </rPr>
      <t xml:space="preserve"> / Выдача лицензии на изыскательскую деятельность</t>
    </r>
  </si>
  <si>
    <r>
      <rPr>
        <b/>
        <sz val="11"/>
        <color theme="1"/>
        <rFont val="Times New Roman"/>
        <family val="1"/>
        <charset val="204"/>
      </rPr>
      <t>Инженерлік-геодезиялық жұмыстар</t>
    </r>
    <r>
      <rPr>
        <sz val="11"/>
        <color theme="1"/>
        <rFont val="Times New Roman"/>
        <family val="1"/>
        <charset val="204"/>
      </rPr>
      <t xml:space="preserve"> / Инженерно-геодезические работы</t>
    </r>
  </si>
  <si>
    <r>
      <rPr>
        <b/>
        <sz val="11"/>
        <color theme="1"/>
        <rFont val="Times New Roman"/>
        <family val="1"/>
        <charset val="204"/>
      </rPr>
      <t>Инженерлік-геологиялық және инженерлік-гидрогеологиялық жұмыстар, оның ішінде</t>
    </r>
    <r>
      <rPr>
        <sz val="11"/>
        <color theme="1"/>
        <rFont val="Times New Roman"/>
        <family val="1"/>
        <charset val="204"/>
      </rPr>
      <t xml:space="preserve"> / Инженерно-геологические и инженерно-гидрогеологические работы,</t>
    </r>
  </si>
  <si>
    <r>
      <rPr>
        <b/>
        <sz val="11"/>
        <color theme="1"/>
        <rFont val="Times New Roman"/>
        <family val="1"/>
        <charset val="204"/>
      </rPr>
      <t>заңды тұлға-лицензиатты бөліп шығару және бөлу нысанында қайта ұйымдастыру кезінде және санат бере отырып, лицензияны қайта ресімдеу кезінде лицензияны қайта ресімдеу</t>
    </r>
    <r>
      <rPr>
        <sz val="11"/>
        <color theme="1"/>
        <rFont val="Times New Roman"/>
        <family val="1"/>
        <charset val="204"/>
      </rPr>
      <t xml:space="preserve"> / Переоформление лицензии при реорганизации юридического лица-лицензиата в форме выделения и разделения и при переоформлении лицензии с присвоением категории</t>
    </r>
  </si>
  <si>
    <r>
      <rPr>
        <b/>
        <sz val="11"/>
        <color theme="1"/>
        <rFont val="Times New Roman"/>
        <family val="1"/>
        <charset val="204"/>
      </rPr>
      <t>Құрылыс-монтаждау жұмыстарына лицензия беру</t>
    </r>
    <r>
      <rPr>
        <sz val="11"/>
        <color theme="1"/>
        <rFont val="Times New Roman"/>
        <family val="1"/>
        <charset val="204"/>
      </rPr>
      <t xml:space="preserve"> / Выдача лицензии на строительно-монтажные работы</t>
    </r>
  </si>
  <si>
    <r>
      <rPr>
        <b/>
        <sz val="11"/>
        <color theme="1"/>
        <rFont val="Times New Roman"/>
        <family val="1"/>
        <charset val="204"/>
      </rPr>
      <t>Жер қабатындағы арнаулы жұмыстар</t>
    </r>
    <r>
      <rPr>
        <sz val="11"/>
        <color theme="1"/>
        <rFont val="Times New Roman"/>
        <family val="1"/>
        <charset val="204"/>
      </rPr>
      <t xml:space="preserve"> / Специальные работы в грунтах</t>
    </r>
  </si>
  <si>
    <t>Объектілерді күрделі жөндеу мен реконструкциялауды / Возведение несущих и (или) ограждающих конструкций зданий и сооружений (в том числе мостов, транспортных эстакад, тоннелей и путепроводов, иных искусственных строений), включающее капитальный ремонт и реконструкцию объектов</t>
  </si>
  <si>
    <r>
      <rPr>
        <b/>
        <sz val="11"/>
        <color theme="1"/>
        <rFont val="Times New Roman"/>
        <family val="1"/>
        <charset val="204"/>
      </rPr>
      <t>Күрделі жөндеу мен реконструкциялауды қамтитын желілік құрылыстарды</t>
    </r>
    <r>
      <rPr>
        <sz val="11"/>
        <color theme="1"/>
        <rFont val="Times New Roman"/>
        <family val="1"/>
        <charset val="204"/>
      </rPr>
      <t xml:space="preserve"> / Специальные строительные и монтажные работы по прокладке линейных сооружений, включающие капитальный ремонт и реконструкцию</t>
    </r>
  </si>
  <si>
    <r>
      <rPr>
        <b/>
        <sz val="11"/>
        <color theme="1"/>
        <rFont val="Times New Roman"/>
        <family val="1"/>
        <charset val="204"/>
      </rPr>
      <t>Күрделі жөндеу мен реконструкциялауды қамтитын автомобиль және теміржол құрылыстарын /</t>
    </r>
    <r>
      <rPr>
        <sz val="11"/>
        <color theme="1"/>
        <rFont val="Times New Roman"/>
        <family val="1"/>
        <charset val="204"/>
      </rPr>
      <t xml:space="preserve"> Строительство автомобильных и железных дорог, включающее капитальный ремонт и реконструкцию</t>
    </r>
  </si>
  <si>
    <r>
      <rPr>
        <b/>
        <sz val="11"/>
        <color theme="1"/>
        <rFont val="Times New Roman"/>
        <family val="1"/>
        <charset val="204"/>
      </rPr>
      <t>Күрделі жөндеу мен реконструкциялауды</t>
    </r>
    <r>
      <rPr>
        <sz val="11"/>
        <color theme="1"/>
        <rFont val="Times New Roman"/>
        <family val="1"/>
        <charset val="204"/>
      </rPr>
      <t xml:space="preserve"> / Устройство инженерных сетей и систем, включающее капитальный ремонт и реконструкцию</t>
    </r>
  </si>
  <si>
    <r>
      <rPr>
        <b/>
        <sz val="11"/>
        <color theme="1"/>
        <rFont val="Times New Roman"/>
        <family val="1"/>
        <charset val="204"/>
      </rPr>
      <t>мақсаттағы есепке алу және бақылау аспаптарына байланысты технологиялық жабдықты монтаждау, iске қосу-оңдау жұмыстары</t>
    </r>
    <r>
      <rPr>
        <sz val="11"/>
        <color theme="1"/>
        <rFont val="Times New Roman"/>
        <family val="1"/>
        <charset val="204"/>
      </rPr>
      <t xml:space="preserve"> / Монтаж технологического оборудования, пусконаладочные работы</t>
    </r>
  </si>
  <si>
    <r>
      <rPr>
        <b/>
        <sz val="11"/>
        <color theme="1"/>
        <rFont val="Times New Roman"/>
        <family val="1"/>
        <charset val="204"/>
      </rPr>
      <t>Заңды тұлға-лицензиатты бөліп шығару және бөлу нысанында қайта ұйымдастыру кезінде және санат бере отырып, лицензияны қайта ресімдеу кезінде лицензияны қайта ресімдеу</t>
    </r>
    <r>
      <rPr>
        <sz val="11"/>
        <color theme="1"/>
        <rFont val="Times New Roman"/>
        <family val="1"/>
        <charset val="204"/>
      </rPr>
      <t xml:space="preserve"> / Переоформление лицензии при реорганизации юридического лица-лицензиата в форме выделения и разделения и при переоформлении лицензии с присвоением категории</t>
    </r>
  </si>
  <si>
    <r>
      <rPr>
        <b/>
        <sz val="11"/>
        <color theme="1"/>
        <rFont val="Times New Roman"/>
        <family val="1"/>
        <charset val="204"/>
      </rPr>
      <t>Жеке кәсіпкер-лицензиатты қайта тіркеу, оның атауы немесе заңды мекенжайы өзгерген кезде лицензияны қайта ресімдеу, заңды тұлға-лицензиаттың атауы және (немесе) орналасқан жері өзгерген кезде лицензияны қайта ресімдеу, жеке тұлға-лицензиаттың Тегі, Аты, Әкесінің аты (ол болған кезде) өзгерген кезде лицензияны қайта ресімдеу</t>
    </r>
    <r>
      <rPr>
        <sz val="11"/>
        <color theme="1"/>
        <rFont val="Times New Roman"/>
        <family val="1"/>
        <charset val="204"/>
      </rPr>
      <t xml:space="preserve"> / Переоформление лицензии при перерегистрации индивидуального предпринимателя-лицензиата, изменении его наименования или юридического адреса, переоформления лицензии при изменении наименования и (или) места нахождения юридического лица-лицензиата, переоформлении лицензии при изменения фамилии, имени, отчества (при его наличии) физического лица-лицензиата </t>
    </r>
  </si>
  <si>
    <r>
      <rPr>
        <b/>
        <sz val="11"/>
        <color theme="1"/>
        <rFont val="Times New Roman"/>
        <family val="1"/>
        <charset val="204"/>
      </rPr>
      <t>Сәулет, қала құрылысы және құрылыс саласындағы жобаларды басқару жөніндегі ұйымдарды аккредиттеу</t>
    </r>
    <r>
      <rPr>
        <sz val="11"/>
        <color theme="1"/>
        <rFont val="Times New Roman"/>
        <family val="1"/>
        <charset val="204"/>
      </rPr>
      <t xml:space="preserve"> / Аккредитация организаций по управлению проектами в области архитектуры, градостроительства и строительства</t>
    </r>
  </si>
  <si>
    <r>
      <rPr>
        <b/>
        <sz val="11"/>
        <color theme="1"/>
        <rFont val="Times New Roman"/>
        <family val="1"/>
        <charset val="204"/>
      </rPr>
      <t>Сәулет, қала құрылысы және құрылыс қызметі салаларында сарапшылық жұмыстарды және инжинирингтік көрсетілетін қызметтерді жүзеге асыратын сарапшыларды аттестаттау</t>
    </r>
    <r>
      <rPr>
        <sz val="11"/>
        <color theme="1"/>
        <rFont val="Times New Roman"/>
        <family val="1"/>
        <charset val="204"/>
      </rPr>
      <t xml:space="preserve"> / Аттестация экспертов, осуществляющих экспертные работы и инжиниринговые услуги в сфере архитектурной, градостроительной и строительной деятельности</t>
    </r>
  </si>
  <si>
    <r>
      <rPr>
        <b/>
        <sz val="11"/>
        <color theme="1"/>
        <rFont val="Times New Roman"/>
        <family val="1"/>
        <charset val="204"/>
      </rPr>
      <t xml:space="preserve">Жеке тұлғаның тегі, аты, әкесінің аты (бар болса) өзгерген кезде, қағаз аттестатты электрондық аттестатқа ауыстырған кезде қолданылу мерзімі көрсетілмей аттестатты қайта ресімдеу </t>
    </r>
    <r>
      <rPr>
        <sz val="11"/>
        <color theme="1"/>
        <rFont val="Times New Roman"/>
        <family val="1"/>
        <charset val="204"/>
      </rPr>
      <t xml:space="preserve">/ Переоформление аттестата при изменении фамилии, имени, отчества (при его наличии) физического лица, при переводе бумажного аттестата на электронный аттестат без указания срока действия </t>
    </r>
  </si>
  <si>
    <r>
      <rPr>
        <b/>
        <sz val="11"/>
        <color theme="1"/>
        <rFont val="Times New Roman"/>
        <family val="1"/>
        <charset val="204"/>
      </rPr>
      <t>Қала құрылысы, жобалау алдындағы және жобалау-сметалық құжаттамаларға сараптама</t>
    </r>
    <r>
      <rPr>
        <sz val="11"/>
        <color theme="1"/>
        <rFont val="Times New Roman"/>
        <family val="1"/>
        <charset val="204"/>
      </rPr>
      <t xml:space="preserve"> / Экспертиза градостроительной, предпроектной и проектно-сметной документаци</t>
    </r>
  </si>
  <si>
    <r>
      <rPr>
        <b/>
        <sz val="11"/>
        <color theme="1"/>
        <rFont val="Times New Roman"/>
        <family val="1"/>
        <charset val="204"/>
      </rPr>
      <t>Техникалық қадағалау</t>
    </r>
    <r>
      <rPr>
        <sz val="11"/>
        <color theme="1"/>
        <rFont val="Times New Roman"/>
        <family val="1"/>
        <charset val="204"/>
      </rPr>
      <t xml:space="preserve"> / Технический надзор</t>
    </r>
  </si>
  <si>
    <r>
      <rPr>
        <b/>
        <sz val="11"/>
        <color theme="1"/>
        <rFont val="Times New Roman"/>
        <family val="1"/>
        <charset val="204"/>
      </rPr>
      <t xml:space="preserve">Авторлық қадағалау </t>
    </r>
    <r>
      <rPr>
        <sz val="11"/>
        <color theme="1"/>
        <rFont val="Times New Roman"/>
        <family val="1"/>
        <charset val="204"/>
      </rPr>
      <t>/ Авторский надзор</t>
    </r>
  </si>
  <si>
    <r>
      <rPr>
        <b/>
        <sz val="11"/>
        <color theme="1"/>
        <rFont val="Times New Roman"/>
        <family val="1"/>
        <charset val="204"/>
      </rPr>
      <t>Ғимараттар мен құрылыстардың сенімділігін және орнықтылығын техникалық тексеру</t>
    </r>
    <r>
      <rPr>
        <sz val="11"/>
        <color theme="1"/>
        <rFont val="Times New Roman"/>
        <family val="1"/>
        <charset val="204"/>
      </rPr>
      <t xml:space="preserve"> / Техническое обследование надежности и устойчивости зданий и сооружений</t>
    </r>
  </si>
  <si>
    <r>
      <rPr>
        <b/>
        <sz val="11"/>
        <color theme="1"/>
        <rFont val="Times New Roman"/>
        <family val="1"/>
        <charset val="204"/>
      </rPr>
      <t>Қауіпті өндірістік объектілерді салуға, кеңейтуге, реконструкциялауға, жаңғыртуға, консервациялауға және жоюға арналған жобалау құжаттамасын келіс</t>
    </r>
    <r>
      <rPr>
        <sz val="11"/>
        <color theme="1"/>
        <rFont val="Times New Roman"/>
        <family val="1"/>
        <charset val="204"/>
      </rPr>
      <t>у / Согласование проектной документации на строительство, расширение, реконструкцию, модернизацию, консервацию и ликвидацию опасных производственных объектов</t>
    </r>
  </si>
  <si>
    <r>
      <rPr>
        <b/>
        <sz val="11"/>
        <color theme="1"/>
        <rFont val="Times New Roman"/>
        <family val="1"/>
        <charset val="204"/>
      </rPr>
      <t>Қауіпті техникалық құрылғыларды есепке қою және есептен шығару</t>
    </r>
    <r>
      <rPr>
        <sz val="11"/>
        <color theme="1"/>
        <rFont val="Times New Roman"/>
        <family val="1"/>
        <charset val="204"/>
      </rPr>
      <t xml:space="preserve"> / Постановка на учет и снятие с учета опасных технических устройств</t>
    </r>
  </si>
  <si>
    <r>
      <rPr>
        <b/>
        <sz val="11"/>
        <color theme="1"/>
        <rFont val="Times New Roman"/>
        <family val="1"/>
        <charset val="204"/>
      </rPr>
      <t>Қауіпті техникалық құрылғыны есепке қою</t>
    </r>
    <r>
      <rPr>
        <sz val="11"/>
        <color theme="1"/>
        <rFont val="Times New Roman"/>
        <family val="1"/>
        <charset val="204"/>
      </rPr>
      <t xml:space="preserve"> / Постановка на учет опасных технических устройств</t>
    </r>
  </si>
  <si>
    <r>
      <rPr>
        <b/>
        <sz val="11"/>
        <color theme="1"/>
        <rFont val="Times New Roman"/>
        <family val="1"/>
        <charset val="204"/>
      </rPr>
      <t>Қауіпті техникалық құрылғыларын есептен шығару</t>
    </r>
    <r>
      <rPr>
        <sz val="11"/>
        <color theme="1"/>
        <rFont val="Times New Roman"/>
        <family val="1"/>
        <charset val="204"/>
      </rPr>
      <t xml:space="preserve"> / Снятие с учета опасных технических устройств</t>
    </r>
  </si>
  <si>
    <r>
      <rPr>
        <b/>
        <sz val="11"/>
        <color theme="1"/>
        <rFont val="Times New Roman"/>
        <family val="1"/>
        <charset val="204"/>
      </rPr>
      <t>Жергілікті спорт федерацияларын аккредиттеу</t>
    </r>
    <r>
      <rPr>
        <sz val="11"/>
        <color theme="1"/>
        <rFont val="Times New Roman"/>
        <family val="1"/>
        <charset val="204"/>
      </rPr>
      <t xml:space="preserve"> / Аккредитация местных спортивных федераций</t>
    </r>
  </si>
  <si>
    <r>
      <rPr>
        <b/>
        <sz val="11"/>
        <color theme="1"/>
        <rFont val="Times New Roman"/>
        <family val="1"/>
        <charset val="204"/>
      </rPr>
      <t>Қазақстан Республикасының спорт шеберлігіне кандидат, 1-разрядты спортшы cпорттық разрядтар және біліктілігі жоғары деңгейдегі бірінші санатты жаттықтырушы, біліктілігі жоғары деңгейдегі бірінші санатты жаттықтырушы-оқытушы, біліктілігі орта деңгейдегі бірінші санатты жаттықтырушы, біліктілігі орта деңгейдегі бірінші санатты жаттықтырушы-оқытушы, біліктілігі жоғары деңгейдегі бірінші санатты әдіскер, біліктілігі орта деңгейдегі бірінші санатты әдіскер, біліктілігі жоғары деңгейдегі бірінші санатты нұсқаушы-спортшы, бірінші санатты спорт төрешісі біліктілік санаттарын беру</t>
    </r>
    <r>
      <rPr>
        <sz val="11"/>
        <color theme="1"/>
        <rFont val="Times New Roman"/>
        <family val="1"/>
        <charset val="204"/>
      </rPr>
      <t xml:space="preserve"> / Присвоение спортивных разрядов: кандидат в мастера спорта Республики Казахстан, спортсмен 1 разряда и квалификационные категории: тренер высшего уровня квалификации первой категории, тренер-преподаватель высшего уровня первой категории, тренер среднего уровня квалификации первой категории, тренер-преподаватель среднего уровня квалификации первой категории, методист высшего уровня квалификации первой категории, методист среднего уровня квалификации первой категории, инструктор- спортсмен высшего уровня квалификации первой категории, спортивный судья первой категории</t>
    </r>
  </si>
  <si>
    <r>
      <rPr>
        <b/>
        <sz val="11"/>
        <color theme="1"/>
        <rFont val="Times New Roman"/>
        <family val="1"/>
        <charset val="204"/>
      </rPr>
      <t>Қазақстан Республикасының спорт шеберлігіне кандидат</t>
    </r>
    <r>
      <rPr>
        <sz val="11"/>
        <color theme="1"/>
        <rFont val="Times New Roman"/>
        <family val="1"/>
        <charset val="204"/>
      </rPr>
      <t xml:space="preserve"> / Кандидат в мастера спорта Республики Казахстан</t>
    </r>
  </si>
  <si>
    <r>
      <rPr>
        <b/>
        <sz val="11"/>
        <color theme="1"/>
        <rFont val="Times New Roman"/>
        <family val="1"/>
        <charset val="204"/>
      </rPr>
      <t>1-разрядты спортшы</t>
    </r>
    <r>
      <rPr>
        <sz val="11"/>
        <color theme="1"/>
        <rFont val="Times New Roman"/>
        <family val="1"/>
        <charset val="204"/>
      </rPr>
      <t xml:space="preserve"> / Спортсмен 1 разряда</t>
    </r>
  </si>
  <si>
    <r>
      <rPr>
        <b/>
        <sz val="11"/>
        <color theme="1"/>
        <rFont val="Times New Roman"/>
        <family val="1"/>
        <charset val="204"/>
      </rPr>
      <t xml:space="preserve">біліктілігі жоғары деңгейдегі бірінші санатты жаттықтырушы </t>
    </r>
    <r>
      <rPr>
        <sz val="11"/>
        <color theme="1"/>
        <rFont val="Times New Roman"/>
        <family val="1"/>
        <charset val="204"/>
      </rPr>
      <t>/ Тренер высшего уровня квалификации первой категории</t>
    </r>
  </si>
  <si>
    <r>
      <rPr>
        <b/>
        <sz val="11"/>
        <color theme="1"/>
        <rFont val="Times New Roman"/>
        <family val="1"/>
        <charset val="204"/>
      </rPr>
      <t xml:space="preserve">біліктілігі жоғары деңгейдегі бірінші санатты жаттықтырушы-оқытушы </t>
    </r>
    <r>
      <rPr>
        <sz val="11"/>
        <color theme="1"/>
        <rFont val="Times New Roman"/>
        <family val="1"/>
        <charset val="204"/>
      </rPr>
      <t>/ Тренер-преподаватель высшего уровня первой категории</t>
    </r>
  </si>
  <si>
    <r>
      <rPr>
        <b/>
        <sz val="11"/>
        <color theme="1"/>
        <rFont val="Times New Roman"/>
        <family val="1"/>
        <charset val="204"/>
      </rPr>
      <t>біліктілігі орта деңгейдегі бірінші санатты жаттықтырушы</t>
    </r>
    <r>
      <rPr>
        <sz val="11"/>
        <color theme="1"/>
        <rFont val="Times New Roman"/>
        <family val="1"/>
        <charset val="204"/>
      </rPr>
      <t xml:space="preserve"> / Тренер среднего уровня квалификации первой категории</t>
    </r>
  </si>
  <si>
    <r>
      <rPr>
        <b/>
        <sz val="11"/>
        <color theme="1"/>
        <rFont val="Times New Roman"/>
        <family val="1"/>
        <charset val="204"/>
      </rPr>
      <t xml:space="preserve">біліктілігі орта деңгейдегі бірінші санатты жаттықтырушы-оқытушы </t>
    </r>
    <r>
      <rPr>
        <sz val="11"/>
        <color theme="1"/>
        <rFont val="Times New Roman"/>
        <family val="1"/>
        <charset val="204"/>
      </rPr>
      <t>/ Тренер-преподаватель среднего уровня квалификации первой категории</t>
    </r>
  </si>
  <si>
    <r>
      <rPr>
        <b/>
        <sz val="11"/>
        <color theme="1"/>
        <rFont val="Times New Roman"/>
        <family val="1"/>
        <charset val="204"/>
      </rPr>
      <t>біліктілігі жоғары деңгейдегі бірінші санатты әдіскер</t>
    </r>
    <r>
      <rPr>
        <sz val="11"/>
        <color theme="1"/>
        <rFont val="Times New Roman"/>
        <family val="1"/>
        <charset val="204"/>
      </rPr>
      <t xml:space="preserve"> / Методист высшего уровня квалификации первой категории </t>
    </r>
  </si>
  <si>
    <r>
      <rPr>
        <b/>
        <sz val="11"/>
        <color theme="1"/>
        <rFont val="Times New Roman"/>
        <family val="1"/>
        <charset val="204"/>
      </rPr>
      <t>біліктілігі орта деңгейдегі бірінші санатты әдіскер</t>
    </r>
    <r>
      <rPr>
        <sz val="11"/>
        <color theme="1"/>
        <rFont val="Times New Roman"/>
        <family val="1"/>
        <charset val="204"/>
      </rPr>
      <t xml:space="preserve"> / Методист среднего уровня квалификации первой категории</t>
    </r>
  </si>
  <si>
    <r>
      <rPr>
        <b/>
        <sz val="11"/>
        <color theme="1"/>
        <rFont val="Times New Roman"/>
        <family val="1"/>
        <charset val="204"/>
      </rPr>
      <t>біліктілігі жоғары деңгейдегі бірінші санатты нұсқаушы-спортшы</t>
    </r>
    <r>
      <rPr>
        <sz val="11"/>
        <color theme="1"/>
        <rFont val="Times New Roman"/>
        <family val="1"/>
        <charset val="204"/>
      </rPr>
      <t xml:space="preserve"> /Инструктор- спортсмен высшего уровня квалификации первой категории</t>
    </r>
  </si>
  <si>
    <r>
      <rPr>
        <b/>
        <sz val="11"/>
        <color theme="1"/>
        <rFont val="Times New Roman"/>
        <family val="1"/>
        <charset val="204"/>
      </rPr>
      <t xml:space="preserve">бірінші санатты спорт төрешісі </t>
    </r>
    <r>
      <rPr>
        <sz val="11"/>
        <color theme="1"/>
        <rFont val="Times New Roman"/>
        <family val="1"/>
        <charset val="204"/>
      </rPr>
      <t>/ Спортивный судья первой категории</t>
    </r>
  </si>
  <si>
    <r>
      <rPr>
        <b/>
        <sz val="11"/>
        <color theme="1"/>
        <rFont val="Times New Roman"/>
        <family val="1"/>
        <charset val="204"/>
      </rPr>
      <t>Спорт мектептеріне және спорт мектептерінің бөлімшелеріне "мамандандырылған" деген мәртебе беру</t>
    </r>
    <r>
      <rPr>
        <sz val="11"/>
        <color theme="1"/>
        <rFont val="Times New Roman"/>
        <family val="1"/>
        <charset val="204"/>
      </rPr>
      <t xml:space="preserve"> / Присвоение статусов "специализированная" спортивным школам и "специализированное" отделениям спортивных школ</t>
    </r>
  </si>
  <si>
    <r>
      <rPr>
        <b/>
        <sz val="11"/>
        <color theme="1"/>
        <rFont val="Times New Roman"/>
        <family val="1"/>
        <charset val="204"/>
      </rPr>
      <t>Спорт мектептеріне "мамандандырылған" мәртебе беру</t>
    </r>
    <r>
      <rPr>
        <sz val="11"/>
        <color theme="1"/>
        <rFont val="Times New Roman"/>
        <family val="1"/>
        <charset val="204"/>
      </rPr>
      <t xml:space="preserve"> / Присвоение статуса "специализированное" спортивным школам</t>
    </r>
  </si>
  <si>
    <r>
      <rPr>
        <b/>
        <sz val="11"/>
        <color theme="1"/>
        <rFont val="Times New Roman"/>
        <family val="1"/>
        <charset val="204"/>
      </rPr>
      <t>Спорт мектептерінің бөлімшелеріне "мамандандырылған" деген мәртебе беру</t>
    </r>
    <r>
      <rPr>
        <sz val="11"/>
        <color theme="1"/>
        <rFont val="Times New Roman"/>
        <family val="1"/>
        <charset val="204"/>
      </rPr>
      <t xml:space="preserve"> / Присвоение статуса "специализированное" отделениям спортивных школ</t>
    </r>
  </si>
  <si>
    <r>
      <rPr>
        <b/>
        <sz val="11"/>
        <color theme="1"/>
        <rFont val="Times New Roman"/>
        <family val="1"/>
        <charset val="204"/>
      </rPr>
      <t xml:space="preserve">Балалар-жасөспірімдер спорт мектептеріне, мүгедектігі бар адамдарға арналған спорт мектептеріне құжаттарды қабылдау </t>
    </r>
    <r>
      <rPr>
        <sz val="11"/>
        <color theme="1"/>
        <rFont val="Times New Roman"/>
        <family val="1"/>
        <charset val="204"/>
      </rPr>
      <t>/ Прием документов в детско-юношеские спортивные школы, спортивные школы для лиц с инвалидностью</t>
    </r>
  </si>
  <si>
    <r>
      <t xml:space="preserve">Тыңайтқыштар (органикалықтарды қоспағанда) құнын субсидиялау </t>
    </r>
    <r>
      <rPr>
        <b/>
        <sz val="11"/>
        <rFont val="Times New Roman"/>
        <family val="1"/>
        <charset val="204"/>
      </rPr>
      <t xml:space="preserve">gosagro.kz арқылы / </t>
    </r>
    <r>
      <rPr>
        <sz val="11"/>
        <rFont val="Times New Roman"/>
        <family val="1"/>
        <charset val="204"/>
      </rPr>
      <t>Субсидирование стоимости удобрений (за исключением органических)</t>
    </r>
  </si>
  <si>
    <r>
      <t xml:space="preserve">Саны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биоагенттердің (энтомофагтардың) құнын субсидиялау </t>
    </r>
    <r>
      <rPr>
        <b/>
        <sz val="11"/>
        <rFont val="Times New Roman"/>
        <family val="1"/>
        <charset val="204"/>
      </rPr>
      <t xml:space="preserve">gosagro.kz арқылы / </t>
    </r>
    <r>
      <rPr>
        <sz val="11"/>
        <rFont val="Times New Roman"/>
        <family val="1"/>
        <charset val="204"/>
      </rPr>
      <t>Субсидирование стоимости пестицидов, биоагентов (энтомофагов), предназначенных для проведения обработки против вредных и особо опасных вредных организмов с численностью выше экономического порога вредоносности и карантинных объектов</t>
    </r>
  </si>
  <si>
    <r>
      <t xml:space="preserve">Тұқым шаруашылығын дамытуды субсидиялау </t>
    </r>
    <r>
      <rPr>
        <b/>
        <sz val="11"/>
        <rFont val="Times New Roman"/>
        <family val="1"/>
        <charset val="204"/>
      </rPr>
      <t>gosagro.kz арқылы /</t>
    </r>
    <r>
      <rPr>
        <sz val="11"/>
        <rFont val="Times New Roman"/>
        <family val="1"/>
        <charset val="204"/>
      </rPr>
      <t xml:space="preserve"> Субсидирование развития семеноводства</t>
    </r>
  </si>
  <si>
    <r>
      <t xml:space="preserve">Ауыл шаруашылығы кооперативтерінің тексеру одақтарының ауыл шаруашылығы кооперативтерінің ішкі аудитін жүргізуге арналған шығындарын субсидиялау </t>
    </r>
    <r>
      <rPr>
        <b/>
        <sz val="11"/>
        <rFont val="Times New Roman"/>
        <family val="1"/>
        <charset val="204"/>
      </rPr>
      <t xml:space="preserve">gosagro.kz арқылы / </t>
    </r>
    <r>
      <rPr>
        <sz val="11"/>
        <rFont val="Times New Roman"/>
        <family val="1"/>
        <charset val="204"/>
      </rPr>
      <t>Субсидирование затрат ревизионных союзов сельскохозяйственных кооперативов на проведение внутреннего аудита сельскохозяйственных кооперативов</t>
    </r>
  </si>
  <si>
    <r>
      <t xml:space="preserve">Агроөнеркәсіптік кешен субъектілеріне кредит беру, сондай-ақ ауыл шаруашылығы жануарларын, техникасы мен технологиялық жабдығын сатып алуға лизинг кезінде сыйақы мөлшерлемелерін субсидиялау </t>
    </r>
    <r>
      <rPr>
        <b/>
        <sz val="11"/>
        <rFont val="Times New Roman"/>
        <family val="1"/>
        <charset val="204"/>
      </rPr>
      <t xml:space="preserve">gosagro.kz арқылы / </t>
    </r>
    <r>
      <rPr>
        <sz val="11"/>
        <rFont val="Times New Roman"/>
        <family val="1"/>
        <charset val="204"/>
      </rPr>
      <t>Субсидирование ставок вознаграждения при кредитовании субъектов агропромышленного комплекса, а также лизинге на приобретение сельскохозяйственных животных, техники и технологического оборудования</t>
    </r>
  </si>
  <si>
    <r>
      <t xml:space="preserve">Агроөнеркәсіптік кешен субъектілерін қаржылық сауықтыру жөніндегі бағыт шеңберінде кредиттік және лизингтік міндеттемелер бойынша сыйақы мөлшерлемелерін субсидиялау </t>
    </r>
    <r>
      <rPr>
        <b/>
        <sz val="11"/>
        <rFont val="Times New Roman"/>
        <family val="1"/>
        <charset val="204"/>
      </rPr>
      <t xml:space="preserve">gosagro.kz арқылы / </t>
    </r>
    <r>
      <rPr>
        <sz val="11"/>
        <rFont val="Times New Roman"/>
        <family val="1"/>
        <charset val="204"/>
      </rPr>
      <t>Субсидирование ставок вознаграждения по кредитным и лизинговым обязательствам в рамках направления по финансовому оздоровлению субъектов агропромышленного комплекса</t>
    </r>
  </si>
  <si>
    <r>
      <t xml:space="preserve">Өңдеуші кәсіпорындардың ауылшаруашылық өнімін тереңдете өңдеп өнім өндіруі үшін оны сатып алу шығындарын субсидиялау </t>
    </r>
    <r>
      <rPr>
        <b/>
        <sz val="11"/>
        <rFont val="Times New Roman"/>
        <family val="1"/>
        <charset val="204"/>
      </rPr>
      <t xml:space="preserve">gosagro.kz арқылы / </t>
    </r>
    <r>
      <rPr>
        <sz val="11"/>
        <rFont val="Times New Roman"/>
        <family val="1"/>
        <charset val="204"/>
      </rPr>
      <t>Субсидирование затрат перерабатывающих предприятий на закуп сельскохозяйственной продукции для производства продуктов ее глубокой переработки</t>
    </r>
  </si>
  <si>
    <r>
      <t xml:space="preserve">Инвестициялық салымдар кезінде агроөнеркәсіптік кешен субъектісі шеккен шығыстардың бір бөлігін өтеу бойынша субсидиялау </t>
    </r>
    <r>
      <rPr>
        <b/>
        <sz val="11"/>
        <rFont val="Times New Roman"/>
        <family val="1"/>
        <charset val="204"/>
      </rPr>
      <t>gosagro.kz арқылы /</t>
    </r>
    <r>
      <rPr>
        <sz val="11"/>
        <rFont val="Times New Roman"/>
        <family val="1"/>
        <charset val="204"/>
      </rPr>
      <t xml:space="preserve"> Субсидирование по возмещению части расходов, понесенных субъектом агропромышленного комплекса при инвестиционных вложениях</t>
    </r>
  </si>
  <si>
    <r>
      <t xml:space="preserve">Агроөнеркәсіптік кешен субъектілерінің қарыздарын кепілдендіру мен сақтандыру шеңберінде субсидиялау </t>
    </r>
    <r>
      <rPr>
        <b/>
        <sz val="11"/>
        <rFont val="Times New Roman"/>
        <family val="1"/>
        <charset val="204"/>
      </rPr>
      <t xml:space="preserve">gosagro.kz арқылы / </t>
    </r>
    <r>
      <rPr>
        <sz val="11"/>
        <rFont val="Times New Roman"/>
        <family val="1"/>
        <charset val="204"/>
      </rPr>
      <t>Субсидирование в рамках гарантирования и страхования займов субъектов агропромышленного комплекса</t>
    </r>
  </si>
  <si>
    <r>
      <t xml:space="preserve">Басым дақылдардың, оның ішінде көпжылдық екпелердің өндірісін субсидиялау </t>
    </r>
    <r>
      <rPr>
        <b/>
        <sz val="11"/>
        <rFont val="Times New Roman"/>
        <family val="1"/>
        <charset val="204"/>
      </rPr>
      <t xml:space="preserve">gosagro.kz арқылы / </t>
    </r>
    <r>
      <rPr>
        <sz val="11"/>
        <rFont val="Times New Roman"/>
        <family val="1"/>
        <charset val="204"/>
      </rPr>
      <t>Субсидирование производства приоритетных культур, в том числе многолетних насаждений</t>
    </r>
  </si>
  <si>
    <r>
      <t xml:space="preserve">Ауыл шаруашылығы тауарын өндірушілерге су беру қызметтерінің құнын субсидиялау </t>
    </r>
    <r>
      <rPr>
        <b/>
        <sz val="11"/>
        <rFont val="Times New Roman"/>
        <family val="1"/>
        <charset val="204"/>
      </rPr>
      <t xml:space="preserve">gosagro.kz арқылы / </t>
    </r>
    <r>
      <rPr>
        <sz val="11"/>
        <rFont val="Times New Roman"/>
        <family val="1"/>
        <charset val="204"/>
      </rPr>
      <t>Субсидирование стоимости услуг по подаче воды сельскохозяйственным товаропроизводителям</t>
    </r>
  </si>
  <si>
    <r>
      <t>Инвестициялық салымдар кезінде балық шаруашылығы субъектісі шеккен шығыстардың бір бөлігін өтеу бойынша субсидиялау</t>
    </r>
    <r>
      <rPr>
        <b/>
        <sz val="11"/>
        <rFont val="Times New Roman"/>
        <family val="1"/>
        <charset val="204"/>
      </rPr>
      <t xml:space="preserve"> gosagro.kz арқылы</t>
    </r>
    <r>
      <rPr>
        <sz val="11"/>
        <rFont val="Times New Roman"/>
        <family val="1"/>
        <charset val="204"/>
      </rPr>
      <t xml:space="preserve"> / Субсидирование по возмещению части расходов, понесенных субъектом рыбного хозяйства, при инвестиционных вложениях</t>
    </r>
  </si>
  <si>
    <r>
      <rPr>
        <b/>
        <sz val="11"/>
        <color theme="1"/>
        <rFont val="Times New Roman"/>
        <family val="1"/>
        <charset val="204"/>
      </rPr>
      <t>Пестицидтерді өндіру (формуляциялау), пестицидтерді өткізу, пестицидтерді аэрозольдік және фумигациялық тәсілдермен қолдануға байланысты қызметті жүзеге асыруға лицензия беру</t>
    </r>
    <r>
      <rPr>
        <sz val="11"/>
        <color theme="1"/>
        <rFont val="Times New Roman"/>
        <family val="1"/>
        <charset val="204"/>
      </rPr>
      <t xml:space="preserve"> / Выдача лицензии на осуществление деятельности на производство (формуляции) пестицидов, реализацию пестицидов, применение пестицидов аэрозольным и фумигационным способами</t>
    </r>
  </si>
  <si>
    <r>
      <rPr>
        <b/>
        <sz val="11"/>
        <color rgb="FF000000"/>
        <rFont val="Times New Roman"/>
        <family val="1"/>
        <charset val="204"/>
      </rPr>
      <t>Тракторларды және олардың базасында жасалған өздігінен жүретін шассилер мен механизмдерді, монтаждалған арнайы жабдығы бар тіркемелерді қоса алғанда, олардың тіркемелерін, өздігінен жүретін ауыл шаруашылығы, мелиоративтік және жол-құрылысы машиналары мен механизмдерін, сондай-ақ жүріп өту мүмкіндігі жоғары арнайы машиналарды жыл сайынғы мемлекеттік техникалық байқаудан өткізу</t>
    </r>
    <r>
      <rPr>
        <sz val="11"/>
        <color rgb="FF000000"/>
        <rFont val="Times New Roman"/>
        <family val="1"/>
        <charset val="204"/>
      </rPr>
      <t xml:space="preserve"> / Проведение ежегодного государственного технического осмотра тракторов и изготовленных на их базе самоходных шасси и механизмов, прицепов к ним, включая прицепы со смонтированным специальным оборудованием, самоходных сельскохозяйственных, мелиоративных и дорожно-строительных машин и механизмов, а также специальных машин повышенной проходимости</t>
    </r>
  </si>
  <si>
    <r>
      <rPr>
        <b/>
        <sz val="11"/>
        <color rgb="FF000000"/>
        <rFont val="Times New Roman"/>
        <family val="1"/>
        <charset val="204"/>
      </rPr>
      <t>Ветеринария саласындағы қызметпен айналысуға лицензия беру</t>
    </r>
    <r>
      <rPr>
        <sz val="11"/>
        <color rgb="FF000000"/>
        <rFont val="Times New Roman"/>
        <family val="1"/>
        <charset val="204"/>
      </rPr>
      <t xml:space="preserve"> / Выдача лицензии для занятия деятельностью в сфере ветеринарии</t>
    </r>
  </si>
  <si>
    <r>
      <rPr>
        <b/>
        <sz val="11"/>
        <color rgb="FF000000"/>
        <rFont val="Times New Roman"/>
        <family val="1"/>
        <charset val="204"/>
      </rPr>
      <t>Бірегей және элиталық тұқымдар, бірінші, екінші және үшінші көбейтілген тұқым өндірушілерді, тұқым өткізушілерді аттестаттау</t>
    </r>
    <r>
      <rPr>
        <sz val="11"/>
        <color rgb="FF000000"/>
        <rFont val="Times New Roman"/>
        <family val="1"/>
        <charset val="204"/>
      </rPr>
      <t xml:space="preserve"> / Аттестация производителей оригинальных, элитных семян, семян первой, второй и третьей репродукций и реализаторов семян</t>
    </r>
  </si>
  <si>
    <r>
      <rPr>
        <b/>
        <sz val="11"/>
        <color rgb="FF000000"/>
        <rFont val="Times New Roman"/>
        <family val="1"/>
        <charset val="204"/>
      </rPr>
      <t>Астық қолхаттарын шығару арқылы қойма қызметі бойынша қызметтер көрсетуге лицензия беру</t>
    </r>
    <r>
      <rPr>
        <sz val="11"/>
        <color rgb="FF000000"/>
        <rFont val="Times New Roman"/>
        <family val="1"/>
        <charset val="204"/>
      </rPr>
      <t xml:space="preserve"> / Выдача лицензии на оказание услуг по складской деятельности с выпуском зерновых расписок</t>
    </r>
  </si>
  <si>
    <r>
      <rPr>
        <b/>
        <sz val="11"/>
        <rFont val="Times New Roman"/>
        <family val="1"/>
        <charset val="204"/>
      </rPr>
      <t xml:space="preserve">А, "В", "Г", "Б" және "Д" санаттарындағы тракторшы-машинист куәлігін алу </t>
    </r>
    <r>
      <rPr>
        <sz val="11"/>
        <rFont val="Times New Roman"/>
        <family val="1"/>
        <charset val="204"/>
      </rPr>
      <t>/ Получение удостоверения тракториста-машиниста категорий "А", "В", "Г", "Б" и "Д"</t>
    </r>
  </si>
  <si>
    <r>
      <rPr>
        <b/>
        <sz val="11"/>
        <rFont val="Times New Roman"/>
        <family val="1"/>
        <charset val="204"/>
      </rPr>
      <t>Қарда жүргіштерді, квадроциклдерді басқаруға рұқсат етіледі деген жазуы бар тракторист-машинист куәлігін алу</t>
    </r>
    <r>
      <rPr>
        <sz val="11"/>
        <rFont val="Times New Roman"/>
        <family val="1"/>
        <charset val="204"/>
      </rPr>
      <t xml:space="preserve"> / Получение удостоверения тракториста-машиниста с записью "управление снегоходами, квадроциклами разрешено":</t>
    </r>
  </si>
  <si>
    <r>
      <rPr>
        <b/>
        <sz val="11"/>
        <rFont val="Times New Roman"/>
        <family val="1"/>
        <charset val="204"/>
      </rPr>
      <t>Тракторшы-машинист куәлігін ауыстыру</t>
    </r>
    <r>
      <rPr>
        <sz val="11"/>
        <rFont val="Times New Roman"/>
        <family val="1"/>
        <charset val="204"/>
      </rPr>
      <t xml:space="preserve"> / Замена удостоверения тракториста-машиниста</t>
    </r>
  </si>
  <si>
    <r>
      <rPr>
        <b/>
        <sz val="11"/>
        <rFont val="Times New Roman"/>
        <family val="1"/>
        <charset val="204"/>
      </rPr>
      <t xml:space="preserve">Тракторшы-машинист куәлігінің телнұсқасын алу </t>
    </r>
    <r>
      <rPr>
        <sz val="11"/>
        <rFont val="Times New Roman"/>
        <family val="1"/>
        <charset val="204"/>
      </rPr>
      <t>/ Получение дубликата удостоверения тракториста-машиниста</t>
    </r>
  </si>
  <si>
    <r>
      <rPr>
        <b/>
        <sz val="11"/>
        <color theme="1"/>
        <rFont val="Times New Roman"/>
        <family val="1"/>
        <charset val="204"/>
      </rPr>
      <t>Әскери қызметке шақыруды кейінге қалдыру</t>
    </r>
    <r>
      <rPr>
        <sz val="11"/>
        <color theme="1"/>
        <rFont val="Times New Roman"/>
        <family val="1"/>
        <charset val="204"/>
      </rPr>
      <t xml:space="preserve"> / Предоставление отсрочки от призыва</t>
    </r>
  </si>
  <si>
    <r>
      <rPr>
        <b/>
        <sz val="11"/>
        <color theme="1"/>
        <rFont val="Times New Roman"/>
        <family val="1"/>
        <charset val="204"/>
      </rPr>
      <t>Бөгде адамның көмегіне мұқтаж және мемлекеттің толық қамсыздандыруындағы отбасы мүшелерін күтумен айналысатын азаматтарға, жақын туыстары немесе Қазақстан Республикасының аумағында олармен бірге немесе бөлек тұратын, заң бойынша отбасының аталған мүшелерін асырауға міндетті басқа адамдар болмаған кезде</t>
    </r>
    <r>
      <rPr>
        <sz val="11"/>
        <color theme="1"/>
        <rFont val="Times New Roman"/>
        <family val="1"/>
        <charset val="204"/>
      </rPr>
      <t xml:space="preserve"> / Гражданам, занятым уходом за членами семьи, нуждающимися в посторонней помощи и не находящимися на полном государственном обеспечении, при отсутствии близких родственников или других лиц, проживающих на территории Республики Казахстан вместе с ними или отдельно, обязанных по закону содержать указанных членов семьи</t>
    </r>
  </si>
  <si>
    <r>
      <rPr>
        <b/>
        <sz val="11"/>
        <color theme="1"/>
        <rFont val="Times New Roman"/>
        <family val="1"/>
        <charset val="204"/>
      </rPr>
      <t>Асырауында анасыз тәрбиеленетін баласы (балалары) бар азаматтарға</t>
    </r>
    <r>
      <rPr>
        <sz val="11"/>
        <color theme="1"/>
        <rFont val="Times New Roman"/>
        <family val="1"/>
        <charset val="204"/>
      </rPr>
      <t xml:space="preserve"> / Гражданам, имеющим на своем иждивении ребенка (детей), воспитываемого без матери</t>
    </r>
  </si>
  <si>
    <r>
      <rPr>
        <b/>
        <sz val="11"/>
        <color theme="1"/>
        <rFont val="Times New Roman"/>
        <family val="1"/>
        <charset val="204"/>
      </rPr>
      <t>Ата-аналарының қайтыс болуына немесе олардың ата-ана құқықтарынан айырылуына немесе соттың бас бостандығынан айыруға соттауына байланысты өздерінің асырауында кемінде екі жыл тәрбиелеуде және бағып-күтуде болған адамдар бар азаматтарға</t>
    </r>
    <r>
      <rPr>
        <sz val="11"/>
        <color theme="1"/>
        <rFont val="Times New Roman"/>
        <family val="1"/>
        <charset val="204"/>
      </rPr>
      <t xml:space="preserve"> / Гражданам, имеющим на своем иждивении лиц, у которых они находились на воспитании и содержании не менее двух лет в связи со смертью своих родителей или лишением их родительских прав, или осуждением судом к лишению свободы</t>
    </r>
  </si>
  <si>
    <r>
      <rPr>
        <b/>
        <sz val="11"/>
        <color theme="1"/>
        <rFont val="Times New Roman"/>
        <family val="1"/>
        <charset val="204"/>
      </rPr>
      <t xml:space="preserve">Некеде тұратын және бір және одан көп баласы бар азаматтарға </t>
    </r>
    <r>
      <rPr>
        <sz val="11"/>
        <color theme="1"/>
        <rFont val="Times New Roman"/>
        <family val="1"/>
        <charset val="204"/>
      </rPr>
      <t>/ Гражданам, состоящим в браке и имеющие одного и более детей</t>
    </r>
  </si>
  <si>
    <r>
      <rPr>
        <b/>
        <sz val="11"/>
        <color theme="1"/>
        <rFont val="Times New Roman"/>
        <family val="1"/>
        <charset val="204"/>
      </rPr>
      <t>Білім алатын азаматтарға оқу кезеңіне</t>
    </r>
    <r>
      <rPr>
        <sz val="11"/>
        <color theme="1"/>
        <rFont val="Times New Roman"/>
        <family val="1"/>
        <charset val="204"/>
      </rPr>
      <t xml:space="preserve"> / Гражданам, получающим образование, на период обучения</t>
    </r>
  </si>
  <si>
    <r>
      <rPr>
        <b/>
        <sz val="11"/>
        <color theme="1"/>
        <rFont val="Times New Roman"/>
        <family val="1"/>
        <charset val="204"/>
      </rPr>
      <t>Денсаулық жағдайы бойынша азаматтарға</t>
    </r>
    <r>
      <rPr>
        <sz val="11"/>
        <color theme="1"/>
        <rFont val="Times New Roman"/>
        <family val="1"/>
        <charset val="204"/>
      </rPr>
      <t xml:space="preserve"> / Гражданам, по состоянию здоровья</t>
    </r>
  </si>
  <si>
    <r>
      <rPr>
        <b/>
        <sz val="11"/>
        <color theme="1"/>
        <rFont val="Times New Roman"/>
        <family val="1"/>
        <charset val="204"/>
      </rPr>
      <t>Мектепке дейінгі білім беру ұйымдарында, орта (бастауыш, негізгі орта, жалпы орта), техникалық және кәсіптік, орта білімнен кейінгі білім беру ұйымдарында, мамандандырылған, арнайы білім беру ұйымдарында, жетім балалар мен ата-анасының қамқорлығынсыз қалған балаларға арналған білім беру ұйымдарында, балаларға арналған қосымша білім беру ұйымдарында, сондай-ақ әдістемелік кабинеттерде кәсіптік қызметті жүзеге асыратын педагогтерге</t>
    </r>
    <r>
      <rPr>
        <sz val="11"/>
        <color theme="1"/>
        <rFont val="Times New Roman"/>
        <family val="1"/>
        <charset val="204"/>
      </rPr>
      <t xml:space="preserve"> / Педагогам, осуществляющим профессиональную деятельность в дошкольных организациях образования, организациях среднего (начального, основного среднего, общего среднего), технического и профессионального, послесреднего образования, специализированных, специальных организациях образования, организациях образования для детей-сирот и детей, оставшихся без попечения родителей, организациях дополнительного образования для детей, а также в методических кабинетах</t>
    </r>
  </si>
  <si>
    <r>
      <rPr>
        <b/>
        <sz val="11"/>
        <color theme="1"/>
        <rFont val="Times New Roman"/>
        <family val="1"/>
        <charset val="204"/>
      </rPr>
      <t>Тиісті білімі бар, мамандығы бойынша ауылдық жерде тұрақты жұмыс істейтін дәрігерлерге</t>
    </r>
    <r>
      <rPr>
        <sz val="11"/>
        <color theme="1"/>
        <rFont val="Times New Roman"/>
        <family val="1"/>
        <charset val="204"/>
      </rPr>
      <t xml:space="preserve"> / Врачам, имеющим соответствующее образование, постоянно работающим по специальности в сельской местности</t>
    </r>
  </si>
  <si>
    <r>
      <rPr>
        <b/>
        <sz val="11"/>
        <color theme="1"/>
        <rFont val="Times New Roman"/>
        <family val="1"/>
        <charset val="204"/>
      </rPr>
      <t>Қазақстан Республикасы Парламентінің немесе жергілікті өкілді органдардың депутаттарына</t>
    </r>
    <r>
      <rPr>
        <sz val="11"/>
        <color theme="1"/>
        <rFont val="Times New Roman"/>
        <family val="1"/>
        <charset val="204"/>
      </rPr>
      <t xml:space="preserve"> / Депутатам Парламента Республики Казахстан или местных представительных органов</t>
    </r>
  </si>
  <si>
    <r>
      <rPr>
        <b/>
        <sz val="11"/>
        <color theme="1"/>
        <rFont val="Times New Roman"/>
        <family val="1"/>
        <charset val="204"/>
      </rPr>
      <t>Өздеріне қатысты анықтау, алдын ала тергеу жүргізіліп жатқан немесе соттар қылмыстық істерін қарап жатқан адамдарға</t>
    </r>
    <r>
      <rPr>
        <sz val="11"/>
        <color theme="1"/>
        <rFont val="Times New Roman"/>
        <family val="1"/>
        <charset val="204"/>
      </rPr>
      <t xml:space="preserve"> / Лицам, в отношении которых ведется дознание, предварительное следствие или уголовные дела рассматриваются судами</t>
    </r>
  </si>
  <si>
    <r>
      <rPr>
        <b/>
        <sz val="11"/>
        <color theme="1"/>
        <rFont val="Times New Roman"/>
        <family val="1"/>
        <charset val="204"/>
      </rPr>
      <t xml:space="preserve">Азаматтық әуе кемелерінің ұшу экипаждарының мүшелеріне, Азаматтық авиацияның тиісті білімі бар инженерлеріне, механиктері мен техниктеріне </t>
    </r>
    <r>
      <rPr>
        <sz val="11"/>
        <color theme="1"/>
        <rFont val="Times New Roman"/>
        <family val="1"/>
        <charset val="204"/>
      </rPr>
      <t>/ Членам летных экипажей гражданских воздушных судов, инженерам, механикам и техникам гражданской авиации, имеющим соответствующее образование</t>
    </r>
  </si>
  <si>
    <r>
      <rPr>
        <b/>
        <sz val="11"/>
        <color theme="1"/>
        <rFont val="Times New Roman"/>
        <family val="1"/>
        <charset val="204"/>
      </rPr>
      <t xml:space="preserve">Тиісті білімі бар Кемелер экипаждарының мүшелеріне: </t>
    </r>
    <r>
      <rPr>
        <sz val="11"/>
        <color theme="1"/>
        <rFont val="Times New Roman"/>
        <family val="1"/>
        <charset val="204"/>
      </rPr>
      <t>/ Членам экипажей судов, имеющим соответствующее образование</t>
    </r>
  </si>
  <si>
    <r>
      <rPr>
        <b/>
        <sz val="11"/>
        <color theme="1"/>
        <rFont val="Times New Roman"/>
        <family val="1"/>
        <charset val="204"/>
      </rPr>
      <t xml:space="preserve">Құқық қорғау органдарының білім беру ұйымдарында бастапқы кәсіптік даярлықтан өтетін адамдарға </t>
    </r>
    <r>
      <rPr>
        <sz val="11"/>
        <color theme="1"/>
        <rFont val="Times New Roman"/>
        <family val="1"/>
        <charset val="204"/>
      </rPr>
      <t>/ Лицам, проходящим первоначальную профессиональную подготовку в организациях образования правоохранительных органов</t>
    </r>
  </si>
  <si>
    <r>
      <rPr>
        <b/>
        <sz val="11"/>
        <color theme="1"/>
        <rFont val="Times New Roman"/>
        <family val="1"/>
        <charset val="204"/>
      </rPr>
      <t>Азаматтарды әскери қызметке шақырудан босату</t>
    </r>
    <r>
      <rPr>
        <sz val="11"/>
        <color theme="1"/>
        <rFont val="Times New Roman"/>
        <family val="1"/>
        <charset val="204"/>
      </rPr>
      <t xml:space="preserve"> / Освобождение граждан от призыва на воинскую службу</t>
    </r>
  </si>
  <si>
    <r>
      <rPr>
        <b/>
        <sz val="11"/>
        <color theme="1"/>
        <rFont val="Times New Roman"/>
        <family val="1"/>
        <charset val="204"/>
      </rPr>
      <t>Денсаулық жағдайы бойынша әскери қызметке жарамсыз деп танылғандар</t>
    </r>
    <r>
      <rPr>
        <sz val="11"/>
        <color theme="1"/>
        <rFont val="Times New Roman"/>
        <family val="1"/>
        <charset val="204"/>
      </rPr>
      <t xml:space="preserve"> / Признанные негодными к воинской службе по состоянию здоровья</t>
    </r>
  </si>
  <si>
    <r>
      <rPr>
        <b/>
        <sz val="11"/>
        <color theme="1"/>
        <rFont val="Times New Roman"/>
        <family val="1"/>
        <charset val="204"/>
      </rPr>
      <t>Жиырма жеті жасқа толғаннан кейін мерзімді әскери қызметке заңды негіздерде шақырылмаған</t>
    </r>
    <r>
      <rPr>
        <sz val="11"/>
        <color theme="1"/>
        <rFont val="Times New Roman"/>
        <family val="1"/>
        <charset val="204"/>
      </rPr>
      <t xml:space="preserve"> / Не призванные на законных основаниях на срочную воинскую службу, по достижении двадцати семи лет</t>
    </r>
  </si>
  <si>
    <r>
      <rPr>
        <b/>
        <sz val="11"/>
        <color theme="1"/>
        <rFont val="Times New Roman"/>
        <family val="1"/>
        <charset val="204"/>
      </rPr>
      <t xml:space="preserve">Әскери қызмет өткеру кезеңінде қызметтік міндеттерін атқару кезінде қаза тапқан, қайтыс болған немесе бірінші немесе екінші топтағы мүгедек болған туыстарының бірі (әкесі, анасы, аға-інілері немесе апа-сіңлілері) </t>
    </r>
    <r>
      <rPr>
        <sz val="11"/>
        <color theme="1"/>
        <rFont val="Times New Roman"/>
        <family val="1"/>
        <charset val="204"/>
      </rPr>
      <t>/ Граждане у которых один из родственников (отец, мать, брат или сестра) погиб, умер или стал лицом с инвалидностью первой или второй группы при исполнении служебных обязанностей в период прохождения воинской службы</t>
    </r>
  </si>
  <si>
    <r>
      <rPr>
        <b/>
        <sz val="11"/>
        <color theme="1"/>
        <rFont val="Times New Roman"/>
        <family val="1"/>
        <charset val="204"/>
      </rPr>
      <t xml:space="preserve">Басқа мемлекетте әскери (баламалы) қызмет өткерген </t>
    </r>
    <r>
      <rPr>
        <sz val="11"/>
        <color theme="1"/>
        <rFont val="Times New Roman"/>
        <family val="1"/>
        <charset val="204"/>
      </rPr>
      <t>/ Прошедшие воинскую (альтернативную) службу в другом государстве</t>
    </r>
  </si>
  <si>
    <r>
      <rPr>
        <b/>
        <sz val="11"/>
        <color theme="1"/>
        <rFont val="Times New Roman"/>
        <family val="1"/>
        <charset val="204"/>
      </rPr>
      <t>Қазақстан Республикасының арнаулы мемлекеттік органдары туралы Қазақстан Республикасы Заңының 51-бабының 9-тармағында көзделген жағдайларды қоспағанда, Қазақстан Республикасының арнаулы мемлекеттік органдарында қызмет өткерген"</t>
    </r>
    <r>
      <rPr>
        <sz val="11"/>
        <color theme="1"/>
        <rFont val="Times New Roman"/>
        <family val="1"/>
        <charset val="204"/>
      </rPr>
      <t xml:space="preserve"> / Проходившие службу в специальных государственных органах Республики Казахстан, за исключением случаев, предусмотренных пунктом 9 статьи 51 Закона Республики Казахстан "О специальных государственных органах Республики Казахстан"</t>
    </r>
  </si>
  <si>
    <r>
      <rPr>
        <b/>
        <sz val="11"/>
        <color theme="1"/>
        <rFont val="Times New Roman"/>
        <family val="1"/>
        <charset val="204"/>
      </rPr>
      <t>Ғылыми дәрежесі бар азаматтар</t>
    </r>
    <r>
      <rPr>
        <sz val="11"/>
        <color theme="1"/>
        <rFont val="Times New Roman"/>
        <family val="1"/>
        <charset val="204"/>
      </rPr>
      <t xml:space="preserve"> / Имеющие ученую степень</t>
    </r>
  </si>
  <si>
    <r>
      <rPr>
        <b/>
        <sz val="11"/>
        <color theme="1"/>
        <rFont val="Times New Roman"/>
        <family val="1"/>
        <charset val="204"/>
      </rPr>
      <t xml:space="preserve">Тіркелген діни бірлестіктердің діни қызметшілері / </t>
    </r>
    <r>
      <rPr>
        <sz val="11"/>
        <color theme="1"/>
        <rFont val="Times New Roman"/>
        <family val="1"/>
        <charset val="204"/>
      </rPr>
      <t>Священнослужители зарегистрированных религиозных объединений</t>
    </r>
  </si>
  <si>
    <r>
      <rPr>
        <b/>
        <sz val="11"/>
        <color theme="1"/>
        <rFont val="Times New Roman"/>
        <family val="1"/>
        <charset val="204"/>
      </rPr>
      <t xml:space="preserve">2-разрядты спортшы, 3-разрядты спортшы, 1-жасөспірімдік разрядты спортшы, 2-жасөспірімдік разрядты спортшы, 3-жасөспірімдік разрядты спортшы спорттық разрядтарын және біліктілігі жоғары деңгейдегі екінші санатты жаттықтырушы, біліктілігі жоғары деңгейдегі екінші санатты жаттықтырушы-оқытушы, біліктілігі орта деңгейдегі екінші санатты жаттықтырушы, біліктілігі орта деңгейдегі екінші санатты жаттықтырушы-оқытушы, біліктілігі жоғары деңгейдегі екінші санатты әдіскер, біліктілігі орта деңгейдегі екінші санатты әдіскер, біліктілігі жоғары деңгейдегі екінші санатты нұсқаушы-спортшы, спорт төрешісі біліктілік санаттарын беру </t>
    </r>
    <r>
      <rPr>
        <sz val="11"/>
        <color theme="1"/>
        <rFont val="Times New Roman"/>
        <family val="1"/>
        <charset val="204"/>
      </rPr>
      <t>/ Присвоение спортивных разрядов: спортсмен 2 разряда, спортсмен 3 разряда, спортсмен 1 юношеского разряда, спортсмен 2 юношеского разряда, спортсмен 3 юношеского разряда и квалификационные категории: тренер высшего уровня квалификации второй категории, тренер-преподаватель высшего уровня квалификации второй категории, тренер среднего уровня квалификации второй категории, тренер-преподаватель среднего уровня квалификации второй категории, методист высшего уровня квалификации второй категории, методист среднего уровня квалификации второй категории, инструктор-спортсмен высшего уровня квалификации второй категории, спортивный судья</t>
    </r>
  </si>
  <si>
    <r>
      <rPr>
        <b/>
        <sz val="11"/>
        <color theme="1"/>
        <rFont val="Times New Roman"/>
        <family val="1"/>
        <charset val="204"/>
      </rPr>
      <t xml:space="preserve">2-разрядты спортшы </t>
    </r>
    <r>
      <rPr>
        <sz val="11"/>
        <color theme="1"/>
        <rFont val="Times New Roman"/>
        <family val="1"/>
        <charset val="204"/>
      </rPr>
      <t>/ Спортсмен 2 разряда</t>
    </r>
  </si>
  <si>
    <r>
      <rPr>
        <b/>
        <sz val="11"/>
        <color theme="1"/>
        <rFont val="Times New Roman"/>
        <family val="1"/>
        <charset val="204"/>
      </rPr>
      <t>3-разрядты спортшы</t>
    </r>
    <r>
      <rPr>
        <sz val="11"/>
        <color theme="1"/>
        <rFont val="Times New Roman"/>
        <family val="1"/>
        <charset val="204"/>
      </rPr>
      <t xml:space="preserve"> / Спортсмен 3 разряда</t>
    </r>
  </si>
  <si>
    <r>
      <rPr>
        <b/>
        <sz val="11"/>
        <color theme="1"/>
        <rFont val="Times New Roman"/>
        <family val="1"/>
        <charset val="204"/>
      </rPr>
      <t>1-жасөспірімдік разрядты спортшы</t>
    </r>
    <r>
      <rPr>
        <sz val="11"/>
        <color theme="1"/>
        <rFont val="Times New Roman"/>
        <family val="1"/>
        <charset val="204"/>
      </rPr>
      <t xml:space="preserve"> / Спортсмен 1 юношеского разряда</t>
    </r>
  </si>
  <si>
    <r>
      <rPr>
        <b/>
        <sz val="11"/>
        <color theme="1"/>
        <rFont val="Times New Roman"/>
        <family val="1"/>
        <charset val="204"/>
      </rPr>
      <t>2-жасөспірімдік разрядты спортшы</t>
    </r>
    <r>
      <rPr>
        <sz val="11"/>
        <color theme="1"/>
        <rFont val="Times New Roman"/>
        <family val="1"/>
        <charset val="204"/>
      </rPr>
      <t xml:space="preserve"> / Спортсмен 2 юношеского разряда</t>
    </r>
  </si>
  <si>
    <r>
      <rPr>
        <b/>
        <sz val="11"/>
        <color theme="1"/>
        <rFont val="Times New Roman"/>
        <family val="1"/>
        <charset val="204"/>
      </rPr>
      <t xml:space="preserve">3-жасөспірімдік разрядты спортшы </t>
    </r>
    <r>
      <rPr>
        <sz val="11"/>
        <color theme="1"/>
        <rFont val="Times New Roman"/>
        <family val="1"/>
        <charset val="204"/>
      </rPr>
      <t>/ Спортсмен 3 юношеского разряда</t>
    </r>
  </si>
  <si>
    <r>
      <rPr>
        <b/>
        <sz val="11"/>
        <color theme="1"/>
        <rFont val="Times New Roman"/>
        <family val="1"/>
        <charset val="204"/>
      </rPr>
      <t>біліктілігі жоғары деңгейдегі екінші санатты жаттықтырушы</t>
    </r>
    <r>
      <rPr>
        <sz val="11"/>
        <color theme="1"/>
        <rFont val="Times New Roman"/>
        <family val="1"/>
        <charset val="204"/>
      </rPr>
      <t xml:space="preserve"> / Тренер высшего уровня квалификации второй категории</t>
    </r>
  </si>
  <si>
    <r>
      <rPr>
        <b/>
        <sz val="11"/>
        <color theme="1"/>
        <rFont val="Times New Roman"/>
        <family val="1"/>
        <charset val="204"/>
      </rPr>
      <t>біліктілігі жоғары деңгейдегі екінші санатты жаттықтырушы-оқытушы</t>
    </r>
    <r>
      <rPr>
        <sz val="11"/>
        <color theme="1"/>
        <rFont val="Times New Roman"/>
        <family val="1"/>
        <charset val="204"/>
      </rPr>
      <t xml:space="preserve"> / Тренер-преподаватель высшего уровня квалификации второй категории</t>
    </r>
  </si>
  <si>
    <r>
      <rPr>
        <b/>
        <sz val="11"/>
        <color theme="1"/>
        <rFont val="Times New Roman"/>
        <family val="1"/>
        <charset val="204"/>
      </rPr>
      <t>біліктілігі орта деңгейдегі екінші санатты жаттықтырушы</t>
    </r>
    <r>
      <rPr>
        <sz val="11"/>
        <color theme="1"/>
        <rFont val="Times New Roman"/>
        <family val="1"/>
        <charset val="204"/>
      </rPr>
      <t xml:space="preserve"> / Тренер среднего уровня квалификации второй категории</t>
    </r>
  </si>
  <si>
    <r>
      <rPr>
        <b/>
        <sz val="11"/>
        <color theme="1"/>
        <rFont val="Times New Roman"/>
        <family val="1"/>
        <charset val="204"/>
      </rPr>
      <t>біліктілігі орта деңгейдегі екінші санатты жаттықтырушы-оқытушы /</t>
    </r>
    <r>
      <rPr>
        <sz val="11"/>
        <color theme="1"/>
        <rFont val="Times New Roman"/>
        <family val="1"/>
        <charset val="204"/>
      </rPr>
      <t xml:space="preserve"> Тренер-преподаватель среднего уровня квалификации второй категории</t>
    </r>
  </si>
  <si>
    <r>
      <rPr>
        <b/>
        <sz val="11"/>
        <color theme="1"/>
        <rFont val="Times New Roman"/>
        <family val="1"/>
        <charset val="204"/>
      </rPr>
      <t>біліктілігі жоғары деңгейдегі екінші санатты әдіскер</t>
    </r>
    <r>
      <rPr>
        <sz val="11"/>
        <color theme="1"/>
        <rFont val="Times New Roman"/>
        <family val="1"/>
        <charset val="204"/>
      </rPr>
      <t xml:space="preserve"> / Методист высшего уровня квалификации второй категории</t>
    </r>
  </si>
  <si>
    <r>
      <rPr>
        <b/>
        <sz val="11"/>
        <color theme="1"/>
        <rFont val="Times New Roman"/>
        <family val="1"/>
        <charset val="204"/>
      </rPr>
      <t xml:space="preserve">біліктілігі орта деңгейдегі екінші санатты әдіскер </t>
    </r>
    <r>
      <rPr>
        <sz val="11"/>
        <color theme="1"/>
        <rFont val="Times New Roman"/>
        <family val="1"/>
        <charset val="204"/>
      </rPr>
      <t>/ Методист среднего уровня квалификации второй категории</t>
    </r>
  </si>
  <si>
    <r>
      <rPr>
        <b/>
        <sz val="11"/>
        <color theme="1"/>
        <rFont val="Times New Roman"/>
        <family val="1"/>
        <charset val="204"/>
      </rPr>
      <t xml:space="preserve">біліктілігі жоғары деңгейдегі екінші санатты нұсқаушы-спортшы </t>
    </r>
    <r>
      <rPr>
        <sz val="11"/>
        <color theme="1"/>
        <rFont val="Times New Roman"/>
        <family val="1"/>
        <charset val="204"/>
      </rPr>
      <t>/ Инструктор-спортсмен высшего уровня квалификации второй категории</t>
    </r>
  </si>
  <si>
    <r>
      <rPr>
        <b/>
        <sz val="11"/>
        <color theme="1"/>
        <rFont val="Times New Roman"/>
        <family val="1"/>
        <charset val="204"/>
      </rPr>
      <t>спорт төрешісі</t>
    </r>
    <r>
      <rPr>
        <sz val="11"/>
        <color theme="1"/>
        <rFont val="Times New Roman"/>
        <family val="1"/>
        <charset val="204"/>
      </rPr>
      <t xml:space="preserve"> / Спортивный судья</t>
    </r>
  </si>
  <si>
    <r>
      <rPr>
        <b/>
        <sz val="11"/>
        <color rgb="FF000000"/>
        <rFont val="Times New Roman"/>
        <family val="1"/>
        <charset val="204"/>
      </rPr>
      <t xml:space="preserve">Объектілерді кейіннен кәдеге жарату (ғимараттар мен құрылыстарды бұзу) жөніндегі жұмыстар кешенін жүргізуге рұқсат беру </t>
    </r>
    <r>
      <rPr>
        <sz val="11"/>
        <color rgb="FF000000"/>
        <rFont val="Times New Roman"/>
        <family val="1"/>
        <charset val="204"/>
      </rPr>
      <t>/ Выдача решения на проведение комплекса работ по постутилизации объектов (снос зданий и сооружений)</t>
    </r>
  </si>
  <si>
    <r>
      <rPr>
        <b/>
        <sz val="11"/>
        <color rgb="FF000000"/>
        <rFont val="Times New Roman"/>
        <family val="1"/>
        <charset val="204"/>
      </rPr>
      <t xml:space="preserve">Техникалық және (немесе) технологиялық жағынан </t>
    </r>
    <r>
      <rPr>
        <b/>
        <u/>
        <sz val="11"/>
        <color rgb="FF000000"/>
        <rFont val="Times New Roman"/>
        <family val="1"/>
        <charset val="204"/>
      </rPr>
      <t>күрделі емес</t>
    </r>
    <r>
      <rPr>
        <b/>
        <sz val="11"/>
        <color rgb="FF000000"/>
        <rFont val="Times New Roman"/>
        <family val="1"/>
        <charset val="204"/>
      </rPr>
      <t xml:space="preserve"> объектілерді кейіннен кәдеге жарату (құрылыстарды бұзу) жөніндегі жұмыстар кешенін жүргізуге</t>
    </r>
    <r>
      <rPr>
        <sz val="11"/>
        <color rgb="FF000000"/>
        <rFont val="Times New Roman"/>
        <family val="1"/>
        <charset val="204"/>
      </rPr>
      <t xml:space="preserve"> / На проведение комплекса работ по постутилизации объектов (снос строений) технически и (или) технологически несложных объектов </t>
    </r>
  </si>
  <si>
    <r>
      <rPr>
        <b/>
        <sz val="11"/>
        <color rgb="FF000000"/>
        <rFont val="Times New Roman"/>
        <family val="1"/>
        <charset val="204"/>
      </rPr>
      <t xml:space="preserve">Техникалық және (немесе) технологиялық жағынан </t>
    </r>
    <r>
      <rPr>
        <b/>
        <u/>
        <sz val="11"/>
        <color rgb="FF000000"/>
        <rFont val="Times New Roman"/>
        <family val="1"/>
        <charset val="204"/>
      </rPr>
      <t>күрделі</t>
    </r>
    <r>
      <rPr>
        <b/>
        <sz val="11"/>
        <color rgb="FF000000"/>
        <rFont val="Times New Roman"/>
        <family val="1"/>
        <charset val="204"/>
      </rPr>
      <t xml:space="preserve"> объектілерді кейіннен кәдеге жарату (құрылыстарды бұзу) жөніндегі жұмыстар кешенін жүргізуге </t>
    </r>
    <r>
      <rPr>
        <sz val="11"/>
        <color rgb="FF000000"/>
        <rFont val="Times New Roman"/>
        <family val="1"/>
        <charset val="204"/>
      </rPr>
      <t xml:space="preserve">/ На проведение комплекса работ по постутилизации объектов (снос строений) технически и (или) технологически сложных объектов </t>
    </r>
  </si>
  <si>
    <r>
      <rPr>
        <b/>
        <sz val="11"/>
        <color rgb="FF000000"/>
        <rFont val="Times New Roman"/>
        <family val="1"/>
        <charset val="204"/>
      </rPr>
      <t>Үлескерлердің ақшасын тартуға рұқсат беру</t>
    </r>
    <r>
      <rPr>
        <sz val="11"/>
        <color rgb="FF000000"/>
        <rFont val="Times New Roman"/>
        <family val="1"/>
        <charset val="204"/>
      </rPr>
      <t xml:space="preserve"> / Выдача разрешения на привлечение денег дольщиков</t>
    </r>
  </si>
  <si>
    <r>
      <rPr>
        <b/>
        <sz val="11"/>
        <color theme="1"/>
        <rFont val="Times New Roman"/>
        <family val="1"/>
        <charset val="204"/>
      </rPr>
      <t>Үйлерді (ғимараттарды) ғибадат үйлері (ғимараттары) етіп қайта бейіндеу (функционалдық мақсатын өзгерту) туралы шешім беру</t>
    </r>
    <r>
      <rPr>
        <sz val="11"/>
        <color theme="1"/>
        <rFont val="Times New Roman"/>
        <family val="1"/>
        <charset val="204"/>
      </rPr>
      <t xml:space="preserve"> / Выдача решения о перепрофилировании (изменении функционального назначения) зданий (сооружений) в культовые здания (сооружения)</t>
    </r>
  </si>
  <si>
    <r>
      <rPr>
        <b/>
        <sz val="11"/>
        <color theme="1"/>
        <rFont val="Times New Roman"/>
        <family val="1"/>
        <charset val="204"/>
      </rPr>
      <t>Ғибадат үйлерін (ғимараттарын) салу және олардың орналасатын жерін айқындау туралы шешім беру</t>
    </r>
    <r>
      <rPr>
        <sz val="11"/>
        <color theme="1"/>
        <rFont val="Times New Roman"/>
        <family val="1"/>
        <charset val="204"/>
      </rPr>
      <t xml:space="preserve"> / Выдача решения о строительстве культовых зданий (сооружений), определении их месторасположения</t>
    </r>
  </si>
  <si>
    <r>
      <rPr>
        <b/>
        <sz val="11"/>
        <color rgb="FF000000"/>
        <rFont val="Times New Roman"/>
        <family val="1"/>
        <charset val="204"/>
      </rPr>
      <t xml:space="preserve">Құрылыс және реконструкция (қайта жоспарлау, қайта жабдықтау) жобаларын әзірлеу кезінде бастапқы материалдарды ұсыну </t>
    </r>
    <r>
      <rPr>
        <sz val="11"/>
        <color rgb="FF000000"/>
        <rFont val="Times New Roman"/>
        <family val="1"/>
        <charset val="204"/>
      </rPr>
      <t>/ Предоставление исходных материалов при разработке проектов строительства и реконструкции (перепланировки и переоборудования)</t>
    </r>
  </si>
  <si>
    <r>
      <rPr>
        <b/>
        <sz val="11"/>
        <color rgb="FF000000"/>
        <rFont val="Times New Roman"/>
        <family val="1"/>
        <charset val="204"/>
      </rPr>
      <t>Сәулет-жоспарлау жобасын ұсыну инженерлік және коммуналдық қамтамасыз ету көздеріне қосуға арналған тапсырмалар мен техникалық шарттар</t>
    </r>
    <r>
      <rPr>
        <sz val="11"/>
        <color rgb="FF000000"/>
        <rFont val="Times New Roman"/>
        <family val="1"/>
        <charset val="204"/>
      </rPr>
      <t xml:space="preserve"> / Предоставление архитектурно-планировочного задания и технические условия на подключение к источникам инженерного и коммунального обеспечения</t>
    </r>
  </si>
  <si>
    <r>
      <rPr>
        <b/>
        <sz val="11"/>
        <color rgb="FF000000"/>
        <rFont val="Times New Roman"/>
        <family val="1"/>
        <charset val="204"/>
      </rPr>
      <t xml:space="preserve">Тіреу және қоршау конструкцияларын, инженерлік жүйелер мен жабдықтарды өзгертуге байланысты қолданыстағы ғимараттар мен құрылыстардың үй-жайларын (жекелеген бөліктерін) реконструкциялау (қайта жоспарлау, қайта жабдықтау)" үшін бастапқы материалдарды ұсынуға </t>
    </r>
    <r>
      <rPr>
        <sz val="11"/>
        <color rgb="FF000000"/>
        <rFont val="Times New Roman"/>
        <family val="1"/>
        <charset val="204"/>
      </rPr>
      <t>/ Предоставление исходных материалов для реконструкции (перепланировки, переоборудования) помещений (отдельных частей) существующих зданий и сооружений, связанных с изменением несущих и ограждающих конструкций, инженерных систем и оборудования</t>
    </r>
  </si>
  <si>
    <r>
      <rPr>
        <b/>
        <sz val="11"/>
        <rFont val="Times New Roman"/>
        <family val="1"/>
        <charset val="204"/>
      </rPr>
      <t>Жер учаскелерін қалыптастыру жөнінде жерге орналастыру жобаларын бекіту</t>
    </r>
    <r>
      <rPr>
        <sz val="11"/>
        <rFont val="Times New Roman"/>
        <family val="1"/>
        <charset val="204"/>
      </rPr>
      <t xml:space="preserve"> / Утверждение землеустроительных проектов по формированию земельных участков</t>
    </r>
  </si>
  <si>
    <r>
      <rPr>
        <b/>
        <sz val="11"/>
        <rFont val="Times New Roman"/>
        <family val="1"/>
        <charset val="204"/>
      </rPr>
      <t>Іздестіру жұмыстарын жүргізу үшін жер учаскелерін пайдалануға рұқсат беру</t>
    </r>
    <r>
      <rPr>
        <sz val="11"/>
        <rFont val="Times New Roman"/>
        <family val="1"/>
        <charset val="204"/>
      </rPr>
      <t xml:space="preserve"> / Выдача разрешения на использование земельного участка для изыскательских работ</t>
    </r>
  </si>
  <si>
    <r>
      <rPr>
        <b/>
        <sz val="11"/>
        <rFont val="Times New Roman"/>
        <family val="1"/>
        <charset val="204"/>
      </rPr>
      <t>Жер учаскесінің нысаналы мақсатын өзгертуге шешім беру</t>
    </r>
    <r>
      <rPr>
        <sz val="11"/>
        <rFont val="Times New Roman"/>
        <family val="1"/>
        <charset val="204"/>
      </rPr>
      <t xml:space="preserve"> / Выдача решения на изменение целевого назначения земельного участка</t>
    </r>
  </si>
  <si>
    <r>
      <rPr>
        <b/>
        <sz val="11"/>
        <rFont val="Times New Roman"/>
        <family val="1"/>
        <charset val="204"/>
      </rPr>
      <t xml:space="preserve">Эскизді (эскиздік жобаны) келісуден өткізу </t>
    </r>
    <r>
      <rPr>
        <sz val="11"/>
        <rFont val="Times New Roman"/>
        <family val="1"/>
        <charset val="204"/>
      </rPr>
      <t>/ Согласование эскиза (эскизного проекта)</t>
    </r>
  </si>
  <si>
    <r>
      <rPr>
        <b/>
        <sz val="11"/>
        <rFont val="Times New Roman"/>
        <family val="1"/>
        <charset val="204"/>
      </rPr>
      <t xml:space="preserve">Бүлінген жерлерді қалпына келтіру жобасын келісу және беру </t>
    </r>
    <r>
      <rPr>
        <sz val="11"/>
        <rFont val="Times New Roman"/>
        <family val="1"/>
        <charset val="204"/>
      </rPr>
      <t>/ Согласование и выдача проекта рекультивации нарушенных земель</t>
    </r>
  </si>
  <si>
    <r>
      <rPr>
        <b/>
        <sz val="11"/>
        <rFont val="Times New Roman"/>
        <family val="1"/>
        <charset val="204"/>
      </rPr>
      <t>Жылжымайтын мүлік объектісіне мекенжай беру/жою туралы анықтама беру /</t>
    </r>
    <r>
      <rPr>
        <sz val="11"/>
        <rFont val="Times New Roman"/>
        <family val="1"/>
        <charset val="204"/>
      </rPr>
      <t xml:space="preserve"> Выдача справки о присвоении/об упразднении адреса объекта недвижимости
</t>
    </r>
  </si>
  <si>
    <r>
      <rPr>
        <b/>
        <sz val="11"/>
        <color theme="1"/>
        <rFont val="Times New Roman"/>
        <family val="1"/>
        <charset val="204"/>
      </rPr>
      <t>II санаттағы объектілер үшін әсер етуге арналған экологиялық рұқсатты беру</t>
    </r>
    <r>
      <rPr>
        <sz val="11"/>
        <color theme="1"/>
        <rFont val="Times New Roman"/>
        <family val="1"/>
        <charset val="204"/>
      </rPr>
      <t xml:space="preserve"> / Выдача экологического разрешения на воздействие для объектов II категории
</t>
    </r>
  </si>
  <si>
    <r>
      <rPr>
        <b/>
        <sz val="11"/>
        <color theme="1"/>
        <rFont val="Times New Roman"/>
        <family val="1"/>
        <charset val="204"/>
      </rPr>
      <t xml:space="preserve">Облыстардың, республикалық маңызы бар қалалардың, астананың жергілікті атқарушы органдарымен жүзеге асыратын мемлекеттік экологиялық сараптама қорытындысын беру </t>
    </r>
    <r>
      <rPr>
        <sz val="11"/>
        <color theme="1"/>
        <rFont val="Times New Roman"/>
        <family val="1"/>
        <charset val="204"/>
      </rPr>
      <t xml:space="preserve">/ Выдача заключений государственной экологической экспертизы, осуществляемой местными исполнительными органами
</t>
    </r>
  </si>
  <si>
    <r>
      <rPr>
        <b/>
        <sz val="11"/>
        <color theme="1"/>
        <rFont val="Times New Roman"/>
        <family val="1"/>
        <charset val="204"/>
      </rPr>
      <t>Жануарлар дүниесін пайдалануға рұқсаттар беру</t>
    </r>
    <r>
      <rPr>
        <sz val="11"/>
        <color theme="1"/>
        <rFont val="Times New Roman"/>
        <family val="1"/>
        <charset val="204"/>
      </rPr>
      <t xml:space="preserve"> / Выдача разрешений на пользование животным миром</t>
    </r>
  </si>
  <si>
    <r>
      <rPr>
        <b/>
        <sz val="11"/>
        <color theme="1"/>
        <rFont val="Times New Roman"/>
        <family val="1"/>
        <charset val="204"/>
      </rPr>
      <t xml:space="preserve">Аң аулау </t>
    </r>
    <r>
      <rPr>
        <sz val="11"/>
        <color theme="1"/>
        <rFont val="Times New Roman"/>
        <family val="1"/>
        <charset val="204"/>
      </rPr>
      <t>/ Охота</t>
    </r>
  </si>
  <si>
    <r>
      <rPr>
        <b/>
        <sz val="11"/>
        <color theme="1"/>
        <rFont val="Times New Roman"/>
        <family val="1"/>
        <charset val="204"/>
      </rPr>
      <t>Балық аулау (кәсіпшілік, әуесқойлық (спорттық), ғылыми-зерттеу үшін аулау, мелиоративтік аулау, өсімін молайту мақсатында аулау</t>
    </r>
    <r>
      <rPr>
        <sz val="11"/>
        <color theme="1"/>
        <rFont val="Times New Roman"/>
        <family val="1"/>
        <charset val="204"/>
      </rPr>
      <t xml:space="preserve"> / Рыболовство (промысловое, любительское (спортивное), научно-исследовательский лов, мелиоративный лов, лов в воспроизводственных целях</t>
    </r>
  </si>
  <si>
    <r>
      <rPr>
        <b/>
        <sz val="11"/>
        <color theme="1"/>
        <rFont val="Times New Roman"/>
        <family val="1"/>
        <charset val="204"/>
      </rPr>
      <t xml:space="preserve">Жануарларды ғылыми, мәдени-ағартушылық, тәрбиелік, эстетикалық мақсаттарда, сондай-ақ эпизоотияны болдырмау мақсатында пайдалану </t>
    </r>
    <r>
      <rPr>
        <sz val="11"/>
        <color theme="1"/>
        <rFont val="Times New Roman"/>
        <family val="1"/>
        <charset val="204"/>
      </rPr>
      <t>/ Использование животных в научных, культурно-просветительских, воспитательных, эстетических целях, а также в целях предотвращения эпизоотии</t>
    </r>
  </si>
  <si>
    <r>
      <rPr>
        <b/>
        <sz val="11"/>
        <color theme="1"/>
        <rFont val="Times New Roman"/>
        <family val="1"/>
        <charset val="204"/>
      </rPr>
      <t xml:space="preserve">Жануарлар түрлерін өсімін молайту мақсатында пайдалану </t>
    </r>
    <r>
      <rPr>
        <sz val="11"/>
        <color theme="1"/>
        <rFont val="Times New Roman"/>
        <family val="1"/>
        <charset val="204"/>
      </rPr>
      <t>/ Использование видов животных в воспроизводственных целях</t>
    </r>
  </si>
  <si>
    <r>
      <rPr>
        <b/>
        <sz val="11"/>
        <color theme="1"/>
        <rFont val="Times New Roman"/>
        <family val="1"/>
        <charset val="204"/>
      </rPr>
      <t>Кең таралған пайдалы қазбаларды барлауға, өндіруге жер қойнауын пайдалану құқығының кепіл шартын тіркеу</t>
    </r>
    <r>
      <rPr>
        <sz val="11"/>
        <color theme="1"/>
        <rFont val="Times New Roman"/>
        <family val="1"/>
        <charset val="204"/>
      </rPr>
      <t xml:space="preserve"> / Регистрация договора залога права недропользования на разведку, добычу общераспространенных полезных ископаемых</t>
    </r>
  </si>
  <si>
    <r>
      <rPr>
        <b/>
        <sz val="11"/>
        <color theme="1"/>
        <rFont val="Times New Roman"/>
        <family val="1"/>
        <charset val="204"/>
      </rPr>
      <t>Ағаш кесу және орман билетін беру</t>
    </r>
    <r>
      <rPr>
        <sz val="11"/>
        <color theme="1"/>
        <rFont val="Times New Roman"/>
        <family val="1"/>
        <charset val="204"/>
      </rPr>
      <t xml:space="preserve"> / Выдача лесорубочного и лесного билета</t>
    </r>
  </si>
  <si>
    <r>
      <rPr>
        <b/>
        <sz val="11"/>
        <color theme="1"/>
        <rFont val="Times New Roman"/>
        <family val="1"/>
        <charset val="204"/>
      </rPr>
      <t>Ағаштарды кесуге рұқсат беру /</t>
    </r>
    <r>
      <rPr>
        <sz val="11"/>
        <color theme="1"/>
        <rFont val="Times New Roman"/>
        <family val="1"/>
        <charset val="204"/>
      </rPr>
      <t xml:space="preserve"> Выдача разрешения на вырубку деревьев</t>
    </r>
  </si>
  <si>
    <r>
      <rPr>
        <b/>
        <sz val="11"/>
        <color theme="1"/>
        <rFont val="Times New Roman"/>
        <family val="1"/>
        <charset val="204"/>
      </rPr>
      <t xml:space="preserve">Болашақ құрылыс учаскесі астындағы жер қойнауында пайдалы қазбалардың жоқ немесе оның аз мөлшерде екендігі туралы қорытынды беру </t>
    </r>
    <r>
      <rPr>
        <sz val="11"/>
        <color theme="1"/>
        <rFont val="Times New Roman"/>
        <family val="1"/>
        <charset val="204"/>
      </rPr>
      <t>/ Выдача заключения об отсутствии или малозначительности полезных ископаемых в недрах под участком предстоящей застройки</t>
    </r>
  </si>
  <si>
    <r>
      <rPr>
        <b/>
        <sz val="11"/>
        <color theme="1"/>
        <rFont val="Times New Roman"/>
        <family val="1"/>
        <charset val="204"/>
      </rPr>
      <t>Пайдалы қазбалар жатқан аумақтарда құрылыс салуға рұқсат беру</t>
    </r>
    <r>
      <rPr>
        <sz val="11"/>
        <color theme="1"/>
        <rFont val="Times New Roman"/>
        <family val="1"/>
        <charset val="204"/>
      </rPr>
      <t xml:space="preserve"> / Выдача разрешения на застройку территорий залегания полезных ископаемых</t>
    </r>
  </si>
  <si>
    <r>
      <rPr>
        <b/>
        <sz val="11"/>
        <color theme="1"/>
        <rFont val="Times New Roman"/>
        <family val="1"/>
        <charset val="204"/>
      </rPr>
      <t>Тез өсетін ағаш және бұта тұқымдылар плантацияларын отырғызуға және өсіруге, жекеше орман питомниктерін құруға және дамытуға жұмсалатын шығыстарды өтеу</t>
    </r>
    <r>
      <rPr>
        <sz val="11"/>
        <color theme="1"/>
        <rFont val="Times New Roman"/>
        <family val="1"/>
        <charset val="204"/>
      </rPr>
      <t xml:space="preserve"> / Возмещение расходов на закладку и выращивание плантаций быстрорастущих древесных и кустарниковых пород, создание и развитие частных лесных питомников
</t>
    </r>
  </si>
  <si>
    <t>1</t>
  </si>
  <si>
    <t>4.1.</t>
  </si>
  <si>
    <t>4.2.</t>
  </si>
  <si>
    <t>4.3.</t>
  </si>
  <si>
    <t>4.4.</t>
  </si>
  <si>
    <r>
      <t xml:space="preserve">Бастауыш, негізгі орта, жалпы орта білім беру ұйымдары арасында балаларды ауыстыру үшін құжаттарды қабылдау </t>
    </r>
    <r>
      <rPr>
        <b/>
        <sz val="11"/>
        <color theme="1"/>
        <rFont val="Times New Roman"/>
        <family val="1"/>
        <charset val="204"/>
      </rPr>
      <t xml:space="preserve">НОБД арқылы / </t>
    </r>
    <r>
      <rPr>
        <sz val="11"/>
        <color theme="1"/>
        <rFont val="Times New Roman"/>
        <family val="1"/>
        <charset val="204"/>
      </rPr>
      <t>Прием документов для перевода детей между организациями начального, основного среднего, общего среднего образования</t>
    </r>
  </si>
  <si>
    <r>
      <rPr>
        <b/>
        <sz val="11"/>
        <color theme="1"/>
        <rFont val="Times New Roman"/>
        <family val="1"/>
        <charset val="204"/>
      </rPr>
      <t>Бастауыш, негізгі орта, жалпы орта білім берудің жалпы білім беретін бағдарламалары бойынша оқыту үшін ведомстволық бағыныстылығына қарамастан, білім беру ұйымдарына құжаттар қабылдау және оқуға қабылдау</t>
    </r>
    <r>
      <rPr>
        <sz val="11"/>
        <color theme="1"/>
        <rFont val="Times New Roman"/>
        <family val="1"/>
        <charset val="204"/>
      </rPr>
      <t xml:space="preserve"> </t>
    </r>
    <r>
      <rPr>
        <b/>
        <sz val="11"/>
        <color theme="1"/>
        <rFont val="Times New Roman"/>
        <family val="1"/>
        <charset val="204"/>
      </rPr>
      <t xml:space="preserve">/ </t>
    </r>
    <r>
      <rPr>
        <sz val="11"/>
        <color theme="1"/>
        <rFont val="Times New Roman"/>
        <family val="1"/>
        <charset val="204"/>
      </rPr>
      <t>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 основного среднего, общего среднего образования</t>
    </r>
  </si>
  <si>
    <r>
      <rPr>
        <b/>
        <sz val="11"/>
        <rFont val="Times New Roman"/>
        <family val="1"/>
        <charset val="204"/>
      </rPr>
      <t xml:space="preserve">Мемлекеттік білім беру ұйымдарының бірінші басшыларын тағайындауға арналған конкурсқа қатысу үшін құжаттар қабылдау  / </t>
    </r>
    <r>
      <rPr>
        <sz val="11"/>
        <rFont val="Times New Roman"/>
        <family val="1"/>
        <charset val="204"/>
      </rPr>
      <t>Прием документов для участия в конкурсе на назначение первых руководителей государственных организаций образования</t>
    </r>
  </si>
  <si>
    <r>
      <rPr>
        <b/>
        <sz val="11"/>
        <rFont val="Times New Roman"/>
        <family val="1"/>
        <charset val="204"/>
      </rPr>
      <t>Педагогтерді аттестаттаудан өткізу үшін құжаттар қабылдау</t>
    </r>
    <r>
      <rPr>
        <sz val="11"/>
        <rFont val="Times New Roman"/>
        <family val="1"/>
        <charset val="204"/>
      </rPr>
      <t xml:space="preserve"> </t>
    </r>
    <r>
      <rPr>
        <b/>
        <sz val="11"/>
        <rFont val="Times New Roman"/>
        <family val="1"/>
        <charset val="204"/>
      </rPr>
      <t xml:space="preserve">/ </t>
    </r>
    <r>
      <rPr>
        <sz val="11"/>
        <rFont val="Times New Roman"/>
        <family val="1"/>
        <charset val="204"/>
      </rPr>
      <t>Прием документов для прохождения аттестации педагогов</t>
    </r>
  </si>
  <si>
    <r>
      <rPr>
        <b/>
        <sz val="11"/>
        <color theme="1"/>
        <rFont val="Times New Roman"/>
        <family val="1"/>
        <charset val="204"/>
      </rPr>
      <t>Мемлекеттік білім беру мекемелеріндегі білім алушылар мен тәрбиеленушілердің жекелеген санаттарына қала сыртындағы және мектеп жанындағы лагерьлерде демалуы үшін құжаттар қабылдау және жолдама беру</t>
    </r>
    <r>
      <rPr>
        <sz val="11"/>
        <color theme="1"/>
        <rFont val="Times New Roman"/>
        <family val="1"/>
        <charset val="204"/>
      </rPr>
      <t xml:space="preserve"> / Прием документов и выдача направлений на предоставление отдыха в загородных и пришкольных лагерях отдельным категориям обучающихся и воспитанников государственных учреждений образования</t>
    </r>
  </si>
  <si>
    <r>
      <rPr>
        <b/>
        <sz val="11"/>
        <color theme="1"/>
        <rFont val="Times New Roman"/>
        <family val="1"/>
        <charset val="204"/>
      </rPr>
      <t>Негізгі орта, жалпы орта білім беру туралы құжаттардың телнұсқаларын беру</t>
    </r>
    <r>
      <rPr>
        <sz val="11"/>
        <color theme="1"/>
        <rFont val="Times New Roman"/>
        <family val="1"/>
        <charset val="204"/>
      </rPr>
      <t xml:space="preserve"> / Выдача дубликатов документов об основном среднем, общем среднем образовании</t>
    </r>
  </si>
  <si>
    <r>
      <rPr>
        <b/>
        <sz val="11"/>
        <color theme="1"/>
        <rFont val="Times New Roman"/>
        <family val="1"/>
        <charset val="204"/>
      </rPr>
      <t>Техникалық, кәсіптік және орта білімнен кейінгі білімі бар кадрларды даярлауға арналған мемлекеттік білім беру тапсырысын орналастыру бойынша конкурсқа құжаттарды қабылдау</t>
    </r>
    <r>
      <rPr>
        <sz val="11"/>
        <color theme="1"/>
        <rFont val="Times New Roman"/>
        <family val="1"/>
        <charset val="204"/>
      </rPr>
      <t xml:space="preserve"> / Прием документов на конкурс по размещению государственного образовательного заказа на подготовку кадров с техническим и профессиональным, послесредним образованием</t>
    </r>
  </si>
  <si>
    <r>
      <rPr>
        <b/>
        <sz val="11"/>
        <color theme="1"/>
        <rFont val="Times New Roman"/>
        <family val="1"/>
        <charset val="204"/>
      </rPr>
      <t>Жетім балаға (жетім балаларға) және ата-анасының қамқорлығынсыз қалған балаға (балаларға) қамқоршылық немесе қорғаншылық белгілеу</t>
    </r>
    <r>
      <rPr>
        <sz val="11"/>
        <color theme="1"/>
        <rFont val="Times New Roman"/>
        <family val="1"/>
        <charset val="204"/>
      </rPr>
      <t xml:space="preserve"> / Установление опеки или попечительства над ребенком-сиротой (детьми-сиротами) и ребенком (детьми), оставшимся без попечения родителей</t>
    </r>
  </si>
  <si>
    <r>
      <rPr>
        <b/>
        <sz val="11"/>
        <color theme="1"/>
        <rFont val="Times New Roman"/>
        <family val="1"/>
        <charset val="204"/>
      </rPr>
      <t>Қамқоршыларға немесе қорғаншыларға жетім баланы (жетім балаларды) және ата-анасының қамқорлығынсыз қалған баланы (балаларды) асырап-бағуға жәрдемақы тағайындау</t>
    </r>
    <r>
      <rPr>
        <sz val="11"/>
        <color theme="1"/>
        <rFont val="Times New Roman"/>
        <family val="1"/>
        <charset val="204"/>
      </rPr>
      <t xml:space="preserve"> / Назначение выплаты пособия опекунам или попечителям на содержание ребенка-сироты (детей-сирот) и ребенка (детей), оставшегося без попечения родителей</t>
    </r>
  </si>
  <si>
    <r>
      <rPr>
        <b/>
        <sz val="11"/>
        <color theme="1"/>
        <rFont val="Times New Roman"/>
        <family val="1"/>
        <charset val="204"/>
      </rPr>
      <t>Кәмелетке толмағандардың мүлкіне иелік ету үшін анықтамалар беру</t>
    </r>
    <r>
      <rPr>
        <sz val="11"/>
        <color theme="1"/>
        <rFont val="Times New Roman"/>
        <family val="1"/>
        <charset val="204"/>
      </rPr>
      <t xml:space="preserve"> / Выдача справок для распоряжения имуществом несовершеннолетних</t>
    </r>
  </si>
  <si>
    <r>
      <rPr>
        <b/>
        <sz val="11"/>
        <color theme="1"/>
        <rFont val="Times New Roman"/>
        <family val="1"/>
        <charset val="204"/>
      </rPr>
      <t>Баланы (балаларды) патронаттық тәрбиелеуге беру және патронат тәрбиешілерге берілген баланы (балаларды) асырап-бағуға ақшалай қаражат төлеуді тағайындау</t>
    </r>
    <r>
      <rPr>
        <sz val="11"/>
        <color theme="1"/>
        <rFont val="Times New Roman"/>
        <family val="1"/>
        <charset val="204"/>
      </rPr>
      <t xml:space="preserve"> / Передача ребенка (детей) на патронатное воспитание и назначение выплаты денежных средств на содержание ребенка (детей), переданного патронатным воспитателям</t>
    </r>
  </si>
  <si>
    <r>
      <rPr>
        <b/>
        <sz val="11"/>
        <color theme="1"/>
        <rFont val="Times New Roman"/>
        <family val="1"/>
        <charset val="204"/>
      </rPr>
      <t xml:space="preserve">Жетім баланы және (немесе) ата-анасының қамқорлығынсыз қалған баланы асырап алуға байланысты біржолғы ақшалай төлемді тағайындау </t>
    </r>
    <r>
      <rPr>
        <sz val="11"/>
        <color theme="1"/>
        <rFont val="Times New Roman"/>
        <family val="1"/>
        <charset val="204"/>
      </rPr>
      <t>/ Назначение единовременной денежной выплаты в связи с усыновлением ребенка-сироты и (или) ребенка, оставшегося без попечения родителей</t>
    </r>
  </si>
  <si>
    <r>
      <rPr>
        <b/>
        <sz val="11"/>
        <color theme="1"/>
        <rFont val="Times New Roman"/>
        <family val="1"/>
        <charset val="204"/>
      </rPr>
      <t>Бала асырап алуға тілек білдірген адамдарды есепке қою</t>
    </r>
    <r>
      <rPr>
        <sz val="11"/>
        <color theme="1"/>
        <rFont val="Times New Roman"/>
        <family val="1"/>
        <charset val="204"/>
      </rPr>
      <t xml:space="preserve"> / Постановка на учет лиц, желающих усыновить детей</t>
    </r>
  </si>
  <si>
    <r>
      <rPr>
        <b/>
        <sz val="11"/>
        <color theme="1"/>
        <rFont val="Times New Roman"/>
        <family val="1"/>
        <charset val="204"/>
      </rPr>
      <t>Баланы (балаларды) қабылдаушы отбасына тәрбиелеуге беру және оларды асырауға ақшалай қаражат төлеуді тағайындау</t>
    </r>
    <r>
      <rPr>
        <sz val="11"/>
        <color theme="1"/>
        <rFont val="Times New Roman"/>
        <family val="1"/>
        <charset val="204"/>
      </rPr>
      <t xml:space="preserve"> / Передача ребенка (детей) на воспитание в приемную семью и назначение выплаты денежных средств на их содержание</t>
    </r>
  </si>
  <si>
    <r>
      <rPr>
        <b/>
        <sz val="11"/>
        <color theme="1"/>
        <rFont val="Times New Roman"/>
        <family val="1"/>
        <charset val="204"/>
      </rPr>
      <t>Негізгі орта, жалпы орта білім беру ұйымдарында экстернат нысанында оқытуға рұқсат беру</t>
    </r>
    <r>
      <rPr>
        <sz val="11"/>
        <color theme="1"/>
        <rFont val="Times New Roman"/>
        <family val="1"/>
        <charset val="204"/>
      </rPr>
      <t xml:space="preserve"> / Выдача разрешения на обучение в форме экстерната в организациях основного среднего, общего среднего образования</t>
    </r>
  </si>
  <si>
    <r>
      <rPr>
        <b/>
        <sz val="11"/>
        <color theme="1"/>
        <rFont val="Times New Roman"/>
        <family val="1"/>
        <charset val="204"/>
      </rPr>
      <t xml:space="preserve">Қорғаншылық және қамқоршылық жөнінде анықтамалар беру </t>
    </r>
    <r>
      <rPr>
        <sz val="11"/>
        <color theme="1"/>
        <rFont val="Times New Roman"/>
        <family val="1"/>
        <charset val="204"/>
      </rPr>
      <t>/ Выдача справок по опеке и попечительству</t>
    </r>
  </si>
  <si>
    <r>
      <rPr>
        <b/>
        <sz val="11"/>
        <color rgb="FF000000"/>
        <rFont val="Times New Roman"/>
        <family val="1"/>
        <charset val="204"/>
      </rPr>
      <t>Медициналық-санитариялық алғашқы көмек көрсететін медициналық ұйымға бекіту</t>
    </r>
    <r>
      <rPr>
        <sz val="11"/>
        <color rgb="FF000000"/>
        <rFont val="Times New Roman"/>
        <family val="1"/>
        <charset val="204"/>
      </rPr>
      <t xml:space="preserve"> / Прикрепление к медицинской организации, оказывающей первичную медико-санитарную помощь</t>
    </r>
  </si>
  <si>
    <r>
      <rPr>
        <b/>
        <sz val="11"/>
        <color theme="1"/>
        <rFont val="Times New Roman"/>
        <family val="1"/>
        <charset val="204"/>
      </rPr>
      <t>"Психиатрия" психикалық денсаулық орталығынан мәліметтер ұсыну</t>
    </r>
    <r>
      <rPr>
        <sz val="11"/>
        <color theme="1"/>
        <rFont val="Times New Roman"/>
        <family val="1"/>
        <charset val="204"/>
      </rPr>
      <t xml:space="preserve"> / Предоставление сведений с Центра психического здоровья "Психиатрия"</t>
    </r>
  </si>
  <si>
    <r>
      <rPr>
        <b/>
        <sz val="11"/>
        <color theme="1"/>
        <rFont val="Times New Roman"/>
        <family val="1"/>
        <charset val="204"/>
      </rPr>
      <t>"Фтизиатрия" фтизиопульмонология орталығынан мәліметтер ұсыну</t>
    </r>
    <r>
      <rPr>
        <sz val="11"/>
        <color theme="1"/>
        <rFont val="Times New Roman"/>
        <family val="1"/>
        <charset val="204"/>
      </rPr>
      <t xml:space="preserve"> / Предоставление сведений с Центра фтизиопульмонологии "Фтизиатрия"</t>
    </r>
  </si>
  <si>
    <r>
      <rPr>
        <b/>
        <sz val="11"/>
        <color theme="1"/>
        <rFont val="Times New Roman"/>
        <family val="1"/>
        <charset val="204"/>
      </rPr>
      <t xml:space="preserve">"Наркология" психикалық денсаулық орталығынан мәліметтер ұсыну </t>
    </r>
    <r>
      <rPr>
        <sz val="11"/>
        <color theme="1"/>
        <rFont val="Times New Roman"/>
        <family val="1"/>
        <charset val="204"/>
      </rPr>
      <t>/ Предоставление сведений с Центра психического здоровья "Наркология"</t>
    </r>
  </si>
  <si>
    <r>
      <rPr>
        <b/>
        <sz val="11"/>
        <rFont val="Times New Roman"/>
        <family val="1"/>
        <charset val="204"/>
      </rPr>
      <t>Тұрғын үй көмегін тағайындау</t>
    </r>
    <r>
      <rPr>
        <sz val="11"/>
        <rFont val="Times New Roman"/>
        <family val="1"/>
        <charset val="204"/>
      </rPr>
      <t xml:space="preserve"> / Назначение жилищной помощи</t>
    </r>
  </si>
  <si>
    <r>
      <rPr>
        <b/>
        <sz val="11"/>
        <rFont val="Times New Roman"/>
        <family val="1"/>
        <charset val="204"/>
      </rPr>
      <t xml:space="preserve">Қандастар мен қоныс аударушыларды қабылдаудың өңірлік квотасына енгізу </t>
    </r>
    <r>
      <rPr>
        <sz val="11"/>
        <rFont val="Times New Roman"/>
        <family val="1"/>
        <charset val="204"/>
      </rPr>
      <t>/ Включение в региональную квоту приема кандасов и переселенцев</t>
    </r>
  </si>
  <si>
    <r>
      <rPr>
        <b/>
        <sz val="11"/>
        <rFont val="Times New Roman"/>
        <family val="1"/>
        <charset val="204"/>
      </rPr>
      <t>Қандастарды қабылдаудың өңірлік квотасына енгізу</t>
    </r>
    <r>
      <rPr>
        <sz val="11"/>
        <rFont val="Times New Roman"/>
        <family val="1"/>
        <charset val="204"/>
      </rPr>
      <t xml:space="preserve"> / Включение в региональную квоту приема кандасов</t>
    </r>
  </si>
  <si>
    <r>
      <rPr>
        <b/>
        <sz val="11"/>
        <rFont val="Times New Roman"/>
        <family val="1"/>
        <charset val="204"/>
      </rPr>
      <t>Қоныс аударушыларды қабылдаудың өңірлік квотасына енгізу</t>
    </r>
    <r>
      <rPr>
        <sz val="11"/>
        <rFont val="Times New Roman"/>
        <family val="1"/>
        <charset val="204"/>
      </rPr>
      <t xml:space="preserve"> / Включение в региональную квоту приема переселенцев</t>
    </r>
  </si>
  <si>
    <r>
      <t xml:space="preserve">Жұмыс берушілерге шетелдік жұмыс күшін тартуға рұқсат беру немесе ұзарту </t>
    </r>
    <r>
      <rPr>
        <b/>
        <sz val="11"/>
        <color rgb="FF000000"/>
        <rFont val="Times New Roman"/>
        <family val="1"/>
        <charset val="204"/>
      </rPr>
      <t xml:space="preserve">"Шетелдік жұмыс күші" АЖ арқылы / </t>
    </r>
    <r>
      <rPr>
        <sz val="11"/>
        <color rgb="FF000000"/>
        <rFont val="Times New Roman"/>
        <family val="1"/>
        <charset val="204"/>
      </rPr>
      <t>Выдача или продление разрешения работодателям на привлечение иностранной рабочей силы</t>
    </r>
  </si>
  <si>
    <r>
      <rPr>
        <b/>
        <sz val="11"/>
        <color rgb="FF000000"/>
        <rFont val="Times New Roman"/>
        <family val="1"/>
        <charset val="204"/>
      </rPr>
      <t>Бірінші, екінші, үшінші, төртінші санаттар бойынша және маусымдық шетелдік қызметкерлер үшін шетелдік жұмыс күшін тартуға рұқсат беру</t>
    </r>
    <r>
      <rPr>
        <sz val="11"/>
        <color rgb="FF000000"/>
        <rFont val="Times New Roman"/>
        <family val="1"/>
        <charset val="204"/>
      </rPr>
      <t xml:space="preserve"> / Выдача разрешения на привлечение иностранной рабочей силы по первой, второй, третьей, четвертой категориям и для сезонных иностранных работников</t>
    </r>
  </si>
  <si>
    <r>
      <t>Шетелдік жұмыс күшін тартуға арналған рұқсатты қайта рәсімдеу /</t>
    </r>
    <r>
      <rPr>
        <sz val="11"/>
        <color rgb="FF000000"/>
        <rFont val="Times New Roman"/>
        <family val="1"/>
        <charset val="204"/>
      </rPr>
      <t xml:space="preserve"> Переоформление разрешения на привлечение иностранной рабочей силы</t>
    </r>
  </si>
  <si>
    <r>
      <rPr>
        <b/>
        <sz val="11"/>
        <color rgb="FF000000"/>
        <rFont val="Times New Roman"/>
        <family val="1"/>
        <charset val="204"/>
      </rPr>
      <t xml:space="preserve">Шетелдік жұмыс күшін тартуға арналған рұқсатты ұзарту </t>
    </r>
    <r>
      <rPr>
        <sz val="11"/>
        <color rgb="FF000000"/>
        <rFont val="Times New Roman"/>
        <family val="1"/>
        <charset val="204"/>
      </rPr>
      <t>/ Продление разрешения на привлечение иностранной рабочей силы</t>
    </r>
  </si>
  <si>
    <r>
      <rPr>
        <b/>
        <sz val="11"/>
        <color rgb="FF000000"/>
        <rFont val="Times New Roman"/>
        <family val="1"/>
        <charset val="204"/>
      </rPr>
      <t>Корпоративішілік ауыстыру шеңберінде шетелдік жұмыс күшін тартуға рұқсат алу немесе қайта ресімдеу</t>
    </r>
    <r>
      <rPr>
        <sz val="11"/>
        <color rgb="FF000000"/>
        <rFont val="Times New Roman"/>
        <family val="1"/>
        <charset val="204"/>
      </rPr>
      <t xml:space="preserve"> / Получение или переоформление разрешения на привлечение иностранной рабочей силы в рамках внутрикорпоративного перевода</t>
    </r>
  </si>
  <si>
    <r>
      <rPr>
        <b/>
        <sz val="11"/>
        <color rgb="FF000000"/>
        <rFont val="Times New Roman"/>
        <family val="1"/>
        <charset val="204"/>
      </rPr>
      <t>Корпоративішілік ауыстыру шеңберінде шетелдік жұмыс күшін тартуға рұқсатты ұзарту</t>
    </r>
    <r>
      <rPr>
        <sz val="11"/>
        <color rgb="FF000000"/>
        <rFont val="Times New Roman"/>
        <family val="1"/>
        <charset val="204"/>
      </rPr>
      <t xml:space="preserve"> / Продление разрешения на привлечение иностранной рабочей силы в рамках внутрикорпоративного перевода</t>
    </r>
  </si>
  <si>
    <r>
      <rPr>
        <b/>
        <sz val="11"/>
        <color rgb="FF000000"/>
        <rFont val="Times New Roman"/>
        <family val="1"/>
        <charset val="204"/>
      </rPr>
      <t>Шетелдік қызметкердің тегінің, атының, әкесінің атының, жеке басын куәландыратын құжаттың нөмірі мен сериясының өзгеруіне байланысты және Қазақстан Республикасының жұмыс беруші-заңды тұлғасы немесе шетелдік заңды тұлғаның филиалы (өкілдігі) бірігу, қосылу, бөліну, бөлініп шығу немесе қайта құру нысанында қайта ұйымдастырылған жағдайда, сондай-ақ шетелдік жұмыс күшін тартуға арналған рұқсатта көрсетілген оның атауы немесе деректемелері өзгерген жағдайда рұқсатты қайта ресімдеу</t>
    </r>
    <r>
      <rPr>
        <sz val="11"/>
        <color rgb="FF000000"/>
        <rFont val="Times New Roman"/>
        <family val="1"/>
        <charset val="204"/>
      </rPr>
      <t xml:space="preserve"> / Переоформление разрешения в связи с изменением фамилии, имени, отчества, номера и серии документа, удостоверяющего личность иностранного работника и в случае реорганизации работодателя-юридического лица Республики Казахстан или филиала (представительства) иностранного юридического лица в форме слияния, присоединения, разделения, выделения или преобразования, а также в случае изменения его наименования или реквизитов, указанных в разрешении на привлечение иностранной рабочей силы</t>
    </r>
  </si>
  <si>
    <r>
      <rPr>
        <b/>
        <sz val="11"/>
        <color rgb="FF000000"/>
        <rFont val="Times New Roman"/>
        <family val="1"/>
        <charset val="204"/>
      </rPr>
      <t xml:space="preserve">Өз бетінше жұмысқа орналасуы үшін шетелдікке немесе азаматтығы жоқ адамға біліктілігінің сәйкестігі туралы анықтама беру немесе ұзарту </t>
    </r>
    <r>
      <rPr>
        <sz val="11"/>
        <color rgb="FF000000"/>
        <rFont val="Times New Roman"/>
        <family val="1"/>
        <charset val="204"/>
      </rPr>
      <t>/ Выдача или продление справки иностранцу или лицу без гражданства о соответствии квалификации для самостоятельного трудоустройства</t>
    </r>
  </si>
  <si>
    <r>
      <rPr>
        <b/>
        <sz val="11"/>
        <color rgb="FF000000"/>
        <rFont val="Times New Roman"/>
        <family val="1"/>
        <charset val="204"/>
      </rPr>
      <t>Өз бетінше жұмысқа орналасуы үшін шетелдікке немесе азаматтығы жоқ адамға біліктілігінің сәйкестігі туралы анықтама беру</t>
    </r>
    <r>
      <rPr>
        <sz val="11"/>
        <color rgb="FF000000"/>
        <rFont val="Times New Roman"/>
        <family val="1"/>
        <charset val="204"/>
      </rPr>
      <t xml:space="preserve"> / Выдача справки иностранцу или лицу без гражданства о соответствии квалификации для самостоятельного трудоустройства</t>
    </r>
  </si>
  <si>
    <r>
      <rPr>
        <b/>
        <sz val="11"/>
        <color rgb="FF000000"/>
        <rFont val="Times New Roman"/>
        <family val="1"/>
        <charset val="204"/>
      </rPr>
      <t xml:space="preserve">Өз бетінше жұмысқа орналасу үшін шетелдікке немесе азаматтығы жоқ адамға біліктілігінің сәйкестігі туралы анықтаманы ұзарту </t>
    </r>
    <r>
      <rPr>
        <sz val="11"/>
        <color rgb="FF000000"/>
        <rFont val="Times New Roman"/>
        <family val="1"/>
        <charset val="204"/>
      </rPr>
      <t>/ Продление справки иностранцу или лицу без гражданства о соответствии квалификации для самостоятельного трудоустройства</t>
    </r>
  </si>
  <si>
    <r>
      <rPr>
        <b/>
        <sz val="11"/>
        <color rgb="FF000000"/>
        <rFont val="Times New Roman"/>
        <family val="1"/>
        <charset val="204"/>
      </rPr>
      <t>Шетелдіктің немесе азаматтығы жоқ адамдардың тегі, аты, әкесінің аты (бар болса), жеке басын куәландыратын құжаттың нөмірі мен сериясы өзгерген жағдайда өз бетінше жұмысқа орналасу үшін шетелдікке немесе азаматтығы жоқ адамға біліктілігінің сәйкестігі туралы анықтаманы қайта ресімдеу</t>
    </r>
    <r>
      <rPr>
        <sz val="11"/>
        <color rgb="FF000000"/>
        <rFont val="Times New Roman"/>
        <family val="1"/>
        <charset val="204"/>
      </rPr>
      <t xml:space="preserve"> / Переоформление справки иностранцу или лицу без гражданства о соответствии квалификации для самостоятельного трудоустройства в случае изменения фамилии, имени, отчества (при его наличии), номера и серии документа, удостоверяющего личность иностранца или лиц без гражданства</t>
    </r>
  </si>
  <si>
    <r>
      <rPr>
        <b/>
        <sz val="11"/>
        <color rgb="FF000000"/>
        <rFont val="Times New Roman"/>
        <family val="1"/>
        <charset val="204"/>
      </rPr>
      <t>Анықтама жоғалған немесе бүлінген жағдайда өз бетінше жұмысқа орналасу үшін шетелдікке немесе азаматтығы жоқ адамға біліктілігінің сәйкестігі туралы анықтаманың телнұсқасын беру</t>
    </r>
    <r>
      <rPr>
        <sz val="11"/>
        <color rgb="FF000000"/>
        <rFont val="Times New Roman"/>
        <family val="1"/>
        <charset val="204"/>
      </rPr>
      <t xml:space="preserve"> / Выдача дубликата справки иностранцу или лицу без гражданства о соответствии квалификации для самостоятельного трудоустройства в случае утери или порчи справки</t>
    </r>
  </si>
  <si>
    <r>
      <t xml:space="preserve">Қандас мәртебесін беру немесе ұзарту </t>
    </r>
    <r>
      <rPr>
        <b/>
        <sz val="11"/>
        <rFont val="Times New Roman"/>
        <family val="1"/>
        <charset val="204"/>
      </rPr>
      <t xml:space="preserve">"Қандас" АЖ арқылы </t>
    </r>
    <r>
      <rPr>
        <sz val="11"/>
        <rFont val="Times New Roman"/>
        <family val="1"/>
        <charset val="204"/>
      </rPr>
      <t>/ Присвоение или продление статуса кандаса</t>
    </r>
  </si>
  <si>
    <r>
      <rPr>
        <b/>
        <sz val="11"/>
        <rFont val="Times New Roman"/>
        <family val="1"/>
        <charset val="204"/>
      </rPr>
      <t>Жалпы тәртіпте мәртебе алу</t>
    </r>
    <r>
      <rPr>
        <sz val="11"/>
        <rFont val="Times New Roman"/>
        <family val="1"/>
        <charset val="204"/>
      </rPr>
      <t xml:space="preserve"> / Получение статуса в общем порядке</t>
    </r>
  </si>
  <si>
    <r>
      <rPr>
        <b/>
        <sz val="11"/>
        <rFont val="Times New Roman"/>
        <family val="1"/>
        <charset val="204"/>
      </rPr>
      <t>Қазақстан Республикасының шет елдердегі мекемелері арқылы қандас мәртебесін беруге жергілікті атқарушы органның келісімі негізінде мәртебе алу</t>
    </r>
    <r>
      <rPr>
        <sz val="11"/>
        <rFont val="Times New Roman"/>
        <family val="1"/>
        <charset val="204"/>
      </rPr>
      <t xml:space="preserve"> / Получение статуса на основании согласия местного исполнительного органа на присвоение статуса кандаса через загранучреждения Республики Казахстан</t>
    </r>
  </si>
  <si>
    <r>
      <rPr>
        <b/>
        <sz val="11"/>
        <rFont val="Times New Roman"/>
        <family val="1"/>
        <charset val="204"/>
      </rPr>
      <t>Мәртебені ұзарту</t>
    </r>
    <r>
      <rPr>
        <sz val="11"/>
        <rFont val="Times New Roman"/>
        <family val="1"/>
        <charset val="204"/>
      </rPr>
      <t xml:space="preserve"> / Продление статуса</t>
    </r>
  </si>
  <si>
    <r>
      <rPr>
        <b/>
        <sz val="11"/>
        <rFont val="Times New Roman"/>
        <family val="1"/>
        <charset val="204"/>
      </rPr>
      <t>Қандас куәлігінің телнұсқасын беру</t>
    </r>
    <r>
      <rPr>
        <sz val="11"/>
        <rFont val="Times New Roman"/>
        <family val="1"/>
        <charset val="204"/>
      </rPr>
      <t xml:space="preserve"> / Выдача дубликата удостоверения кандаса</t>
    </r>
  </si>
  <si>
    <r>
      <rPr>
        <b/>
        <sz val="11"/>
        <rFont val="Times New Roman"/>
        <family val="1"/>
        <charset val="204"/>
      </rPr>
      <t xml:space="preserve">Қандас мәртебесін ұзарту туралы шешімнің телнұсқасын беру </t>
    </r>
    <r>
      <rPr>
        <sz val="11"/>
        <rFont val="Times New Roman"/>
        <family val="1"/>
        <charset val="204"/>
      </rPr>
      <t>/ Выдача дубликата решения о продлении статуса кандаса</t>
    </r>
  </si>
  <si>
    <t>25.1.</t>
  </si>
  <si>
    <t>25.2.</t>
  </si>
  <si>
    <t>27.1.</t>
  </si>
  <si>
    <t>27.2.</t>
  </si>
  <si>
    <t>27.3.</t>
  </si>
  <si>
    <t>27.4.</t>
  </si>
  <si>
    <t>27.5.</t>
  </si>
  <si>
    <t>27.6.</t>
  </si>
  <si>
    <t>27.7.</t>
  </si>
  <si>
    <t>27.8.</t>
  </si>
  <si>
    <t>27.9.</t>
  </si>
  <si>
    <t>27.10.</t>
  </si>
  <si>
    <t>30.1.</t>
  </si>
  <si>
    <t>30.2.</t>
  </si>
  <si>
    <t>30.3.</t>
  </si>
  <si>
    <t>30.4.</t>
  </si>
  <si>
    <t>30.5.</t>
  </si>
  <si>
    <t>30.6.</t>
  </si>
  <si>
    <t>30.7.</t>
  </si>
  <si>
    <t>30.8.</t>
  </si>
  <si>
    <t>30.9.</t>
  </si>
  <si>
    <t>30.10.</t>
  </si>
  <si>
    <t>30.11.</t>
  </si>
  <si>
    <t>32.5.</t>
  </si>
  <si>
    <t>32.6.</t>
  </si>
  <si>
    <t>32.7.</t>
  </si>
  <si>
    <t>32.8.</t>
  </si>
  <si>
    <t>34.1.</t>
  </si>
  <si>
    <t>34.2.</t>
  </si>
  <si>
    <t>34.3.</t>
  </si>
  <si>
    <t>34.4.</t>
  </si>
  <si>
    <t>34.5.</t>
  </si>
  <si>
    <t>36.1.</t>
  </si>
  <si>
    <t>36.2.</t>
  </si>
  <si>
    <t>39.1.</t>
  </si>
  <si>
    <t>39.2.</t>
  </si>
  <si>
    <t>39.3.</t>
  </si>
  <si>
    <t>39.4.</t>
  </si>
  <si>
    <t>65.1.</t>
  </si>
  <si>
    <t>65.2.</t>
  </si>
  <si>
    <t>65.3.</t>
  </si>
  <si>
    <t>65.4.</t>
  </si>
  <si>
    <t>65.5.</t>
  </si>
  <si>
    <t>65.6.</t>
  </si>
  <si>
    <t>66.1.</t>
  </si>
  <si>
    <t>66.2.</t>
  </si>
  <si>
    <t>66.3.</t>
  </si>
  <si>
    <t>66.4.</t>
  </si>
  <si>
    <t>48.5.</t>
  </si>
  <si>
    <t>48.6.</t>
  </si>
  <si>
    <r>
      <rPr>
        <b/>
        <sz val="11"/>
        <rFont val="Times New Roman"/>
        <family val="1"/>
        <charset val="204"/>
      </rPr>
      <t xml:space="preserve">Ауыл шаруашылығы техникасы туралы мәліметтерді өзектендіру (түзету) </t>
    </r>
    <r>
      <rPr>
        <sz val="11"/>
        <rFont val="Times New Roman"/>
        <family val="1"/>
        <charset val="204"/>
      </rPr>
      <t>/ Актуализация (корректировка) сведений о сельскохозяйственной технике</t>
    </r>
  </si>
  <si>
    <r>
      <rPr>
        <b/>
        <sz val="11"/>
        <rFont val="Times New Roman"/>
        <family val="1"/>
        <charset val="204"/>
      </rPr>
      <t>Тракторлар мен олардың базасында жасалған өздігінен жүретін шассилер мен механизмдердің, өздігінен жүретін ауыл шаруашылығы, мелиоративтік және жол-құрылыс машиналары мен механизмдерінің, сондай-ақ өтімділігі жоғары арнайы машиналардың кепілінің (немесе өзге де ауыртпалықтардың) болуы (болмауы) туралы ақпарат беру</t>
    </r>
    <r>
      <rPr>
        <sz val="11"/>
        <rFont val="Times New Roman"/>
        <family val="1"/>
        <charset val="204"/>
      </rPr>
      <t xml:space="preserve"> / Предоставление информации о наличии (отсутствии) залога (или иных обременений) тракторов и изготовленных на их базе самоходных шасси и механизмов, самоходных сельскохозяйственны, мелиоративных и дорожно-строительных машин и механизмов, а также специальных машин повышенной проходимости </t>
    </r>
    <r>
      <rPr>
        <b/>
        <sz val="11"/>
        <rFont val="Times New Roman"/>
        <family val="1"/>
        <charset val="204"/>
      </rPr>
      <t>egov.kz (ЭҮП кеңсе)</t>
    </r>
  </si>
  <si>
    <t xml:space="preserve">Энергетика және инфрақұрылымды дамыту басқармасы </t>
  </si>
  <si>
    <r>
      <rPr>
        <b/>
        <sz val="11"/>
        <rFont val="Times New Roman"/>
        <family val="1"/>
        <charset val="204"/>
      </rPr>
      <t xml:space="preserve">Республикалық маңызы бар қала, астана, облыстық және аудандық маңызы бар қалалар шегінде жер учаскесіне құқықтар алу /  </t>
    </r>
    <r>
      <rPr>
        <sz val="11"/>
        <rFont val="Times New Roman"/>
        <family val="1"/>
        <charset val="204"/>
      </rPr>
      <t>Приобретение прав на земельный участок в черте города республиканского значения, столицы, городов областного и районного значения</t>
    </r>
    <r>
      <rPr>
        <b/>
        <sz val="11"/>
        <rFont val="Times New Roman"/>
        <family val="1"/>
        <charset val="204"/>
      </rPr>
      <t xml:space="preserve">
 </t>
    </r>
    <r>
      <rPr>
        <sz val="11"/>
        <rFont val="Times New Roman"/>
        <family val="1"/>
        <charset val="204"/>
      </rPr>
      <t xml:space="preserve">
</t>
    </r>
  </si>
  <si>
    <r>
      <t xml:space="preserve">Жер учаскесінің нысаналы мақсатын өзгертуге шешім беру / </t>
    </r>
    <r>
      <rPr>
        <sz val="11"/>
        <color theme="1"/>
        <rFont val="Times New Roman"/>
        <family val="1"/>
        <charset val="204"/>
      </rPr>
      <t>Выдача решения на изменение целевого назначения земельного участка</t>
    </r>
    <r>
      <rPr>
        <b/>
        <sz val="11"/>
        <color theme="1"/>
        <rFont val="Times New Roman"/>
        <family val="1"/>
        <charset val="204"/>
      </rPr>
      <t xml:space="preserve"> </t>
    </r>
  </si>
  <si>
    <r>
      <rPr>
        <b/>
        <sz val="11"/>
        <rFont val="Times New Roman"/>
        <family val="1"/>
        <charset val="204"/>
      </rPr>
      <t>Кәсіпкерлікті дамыту жөніндегі 2021 – 2025 жылдарға арналған ұлттық жоба шеңберінде өндірістік (индустриялық) инфрақұрылымды дамыту бойынша қолдау көрсету</t>
    </r>
    <r>
      <rPr>
        <sz val="11"/>
        <rFont val="Times New Roman"/>
        <family val="1"/>
        <charset val="204"/>
      </rPr>
      <t xml:space="preserve"> </t>
    </r>
    <r>
      <rPr>
        <b/>
        <sz val="11"/>
        <rFont val="Times New Roman"/>
        <family val="1"/>
        <charset val="204"/>
      </rPr>
      <t xml:space="preserve">/ </t>
    </r>
    <r>
      <rPr>
        <sz val="11"/>
        <rFont val="Times New Roman"/>
        <family val="1"/>
        <charset val="204"/>
      </rPr>
      <t>Предоставление поддержки по развитию производственной (индустриальной) инфраструктуры в рамках Национального проекта по развитию предпринимательства на 2021 – 2025 годы</t>
    </r>
  </si>
  <si>
    <t>Мәдениет, тілдерді дамыту және архивтер басқармасы</t>
  </si>
  <si>
    <t>Туризм, сыртқы байланыстар және креативті индустрия басқармасы</t>
  </si>
  <si>
    <r>
      <rPr>
        <b/>
        <sz val="11"/>
        <rFont val="Times New Roman"/>
        <family val="1"/>
        <charset val="204"/>
      </rPr>
      <t>Жергілікті өкілді органдардың шешімдері бойынша мұқтаж азаматтардың жекелеген санаттарына әлеуметтік көмек тағайындау (geo-shym.kz)</t>
    </r>
    <r>
      <rPr>
        <sz val="11"/>
        <rFont val="Times New Roman"/>
        <family val="1"/>
        <charset val="204"/>
      </rPr>
      <t xml:space="preserve"> / Назначение социальной помощи отдельным категориям нуждающихся граждан по решениям местных представительных органов</t>
    </r>
  </si>
  <si>
    <r>
      <t xml:space="preserve">Акваөсіру (балық өсіру шаруашылығы) өнімділігін және өнім сапасын арттыруды субсидиялау, сондай-ақ асыл тұқымды балық шаруашылығын дамытуды субсидиялау </t>
    </r>
    <r>
      <rPr>
        <b/>
        <sz val="11"/>
        <rFont val="Times New Roman"/>
        <family val="1"/>
        <charset val="204"/>
      </rPr>
      <t>kezekte.kz арқылы/</t>
    </r>
    <r>
      <rPr>
        <sz val="11"/>
        <rFont val="Times New Roman"/>
        <family val="1"/>
        <charset val="204"/>
      </rPr>
      <t xml:space="preserve"> Субсидирование повышения продуктивности и качества продукции аквакультуры (рыбоводства), а также развития племенного рыбоводства</t>
    </r>
  </si>
  <si>
    <r>
      <rPr>
        <b/>
        <sz val="11"/>
        <rFont val="Times New Roman"/>
        <family val="1"/>
        <charset val="204"/>
      </rPr>
      <t>Тракторлар мен олардың базасында жасалған өздігінен жүретін шассилер мен механизмдердің, өздігінен жүретін ауыл шаруашылығы, мелиоративтік және жол-құрылыс машиналары мен механизмдерінің, сондай-ақ өтімділігі жоғары арнайы машиналардың кепілінің (немесе өзге де ауыртпалықтардың) болуы (болмауы) туралы ақпарат беру</t>
    </r>
    <r>
      <rPr>
        <sz val="11"/>
        <rFont val="Times New Roman"/>
        <family val="1"/>
        <charset val="204"/>
      </rPr>
      <t xml:space="preserve"> / Предоставление информации о наличии (отсутствии) залога (или иных обременений) тракторов и изготовленных на их базе самоходных шасси и механизмов, самоходных сельскохозяйственны, мелиоративных и дорожно-строительных машин и механизмов, а также специальных машин повышенной проходимости </t>
    </r>
  </si>
  <si>
    <r>
      <rPr>
        <b/>
        <sz val="11"/>
        <rFont val="Times New Roman"/>
        <family val="1"/>
        <charset val="204"/>
      </rPr>
      <t>Балаларға қосымша білім беру бойынша қосымша білім беру ұйымдарына құжаттар қабылдау және оқуға қабылдау</t>
    </r>
    <r>
      <rPr>
        <sz val="11"/>
        <rFont val="Times New Roman"/>
        <family val="1"/>
        <charset val="204"/>
      </rPr>
      <t xml:space="preserve"> </t>
    </r>
    <r>
      <rPr>
        <b/>
        <sz val="11"/>
        <rFont val="Times New Roman"/>
        <family val="1"/>
        <charset val="204"/>
      </rPr>
      <t xml:space="preserve"> / </t>
    </r>
    <r>
      <rPr>
        <sz val="11"/>
        <rFont val="Times New Roman"/>
        <family val="1"/>
        <charset val="204"/>
      </rPr>
      <t>Прием документов и зачисление в организации дополнительного образования для детей по предоставлению им дополнительного образования</t>
    </r>
  </si>
  <si>
    <r>
      <t xml:space="preserve">1. Бақылау іс-шараларының нәтижелері туралы ақпарат (ішкі бақылау қорытындысы бойынша анықталғандар) /  
</t>
    </r>
    <r>
      <rPr>
        <sz val="11"/>
        <color theme="1"/>
        <rFont val="Times New Roman"/>
        <family val="1"/>
        <charset val="204"/>
      </rPr>
      <t>Информация о результатах контрольных мероприятий (установленных по итогам внутреннего контроля)</t>
    </r>
  </si>
  <si>
    <t xml:space="preserve">Мемлекеттік қызметтер көрсету сапасын 
мемлекеттік бақылау қағидаларына 7-қосымша
Нысан / 
Приложение 7 к Правилам государственного 
контроля за качеством оказания государственных услуг
Форма </t>
  </si>
  <si>
    <r>
      <rPr>
        <b/>
        <sz val="11"/>
        <rFont val="Times New Roman"/>
        <family val="1"/>
        <charset val="204"/>
      </rPr>
      <t xml:space="preserve">бақылау іс-шараларының бекітілген жылдық жоспарына сәйкес </t>
    </r>
    <r>
      <rPr>
        <sz val="11"/>
        <rFont val="Times New Roman"/>
        <family val="1"/>
        <charset val="204"/>
      </rPr>
      <t>/ согласно утвержденному годовому плану контрольных мероприятий</t>
    </r>
  </si>
  <si>
    <r>
      <rPr>
        <b/>
        <sz val="11"/>
        <rFont val="Times New Roman"/>
        <family val="1"/>
        <charset val="204"/>
      </rPr>
      <t>басқару шешімімен</t>
    </r>
    <r>
      <rPr>
        <sz val="11"/>
        <rFont val="Times New Roman"/>
        <family val="1"/>
        <charset val="204"/>
      </rPr>
      <t xml:space="preserve"> / по решению руководства</t>
    </r>
  </si>
  <si>
    <r>
      <t xml:space="preserve">Бақылау іс-шаралары объектілерінің саны, барлығы, олардың ішінде: / </t>
    </r>
    <r>
      <rPr>
        <sz val="11"/>
        <rFont val="Times New Roman"/>
        <family val="1"/>
        <charset val="204"/>
      </rPr>
      <t>Количество объектов контрольных мероприятий, всего, из них:</t>
    </r>
  </si>
  <si>
    <r>
      <rPr>
        <b/>
        <sz val="11"/>
        <rFont val="Times New Roman"/>
        <family val="1"/>
        <charset val="204"/>
      </rPr>
      <t>орталық мемлекеттік органның құрылымдық бөлімшелерінің және ведомстволарының саны</t>
    </r>
    <r>
      <rPr>
        <sz val="11"/>
        <rFont val="Times New Roman"/>
        <family val="1"/>
        <charset val="204"/>
      </rPr>
      <t xml:space="preserve"> / структурных подразделений и ведомств центрального государственного органа</t>
    </r>
  </si>
  <si>
    <r>
      <rPr>
        <b/>
        <sz val="10"/>
        <rFont val="Times New Roman"/>
        <family val="1"/>
        <charset val="204"/>
      </rPr>
      <t>жергілікті атқарушы органдардың</t>
    </r>
    <r>
      <rPr>
        <sz val="10"/>
        <rFont val="Times New Roman"/>
        <family val="1"/>
        <charset val="204"/>
      </rPr>
      <t xml:space="preserve"> / местных исполнительных органов</t>
    </r>
  </si>
  <si>
    <r>
      <rPr>
        <b/>
        <sz val="10"/>
        <rFont val="Times New Roman"/>
        <family val="1"/>
        <charset val="204"/>
      </rPr>
      <t>ведомстволық бағынысты ұйымдардың саны</t>
    </r>
    <r>
      <rPr>
        <sz val="10"/>
        <rFont val="Times New Roman"/>
        <family val="1"/>
        <charset val="204"/>
      </rPr>
      <t xml:space="preserve"> / подведомственных организаций</t>
    </r>
  </si>
  <si>
    <r>
      <rPr>
        <b/>
        <sz val="10"/>
        <rFont val="Times New Roman"/>
        <family val="1"/>
        <charset val="204"/>
      </rPr>
      <t>Қазақстан Республикасының заңнамасына сәйкес мемлекеттік қызметтерді көрсететін жеке тұлғалардың саны</t>
    </r>
    <r>
      <rPr>
        <sz val="10"/>
        <rFont val="Times New Roman"/>
        <family val="1"/>
        <charset val="204"/>
      </rPr>
      <t xml:space="preserve"> / физических лиц, оказывающих государственные услуги в соответствии с законодательством Республики Казахстан</t>
    </r>
  </si>
  <si>
    <r>
      <rPr>
        <b/>
        <sz val="10"/>
        <rFont val="Times New Roman"/>
        <family val="1"/>
        <charset val="204"/>
      </rPr>
      <t>Қазақстан Республикасының заңнамасына сәйкес мемлекеттік қызметтерді көрсететін заңды тұлғалардың (мемлекеттік органдар немесе ведомстволық бағынысты ұйымдар болып табылмайтын) саны Қазақстан Республикасының заңнамасына сәйкес мемлекеттік қызметтерді көрсететін заңды тұлғалардың (мемлекеттік органдар немесе ведомстволық бағынысты ұйымдар болып табылмайтын) саны</t>
    </r>
    <r>
      <rPr>
        <sz val="10"/>
        <rFont val="Times New Roman"/>
        <family val="1"/>
        <charset val="204"/>
      </rPr>
      <t xml:space="preserve"> / юридических лиц, оказывающих государственные услуги в соответствии с законодательством Республики Казахстан (не являющихся государственными органами или подведомственными организациями)</t>
    </r>
  </si>
  <si>
    <r>
      <rPr>
        <b/>
        <sz val="11"/>
        <rFont val="Times New Roman"/>
        <family val="1"/>
        <charset val="204"/>
      </rPr>
      <t xml:space="preserve">мемлекеттік қызметтерді көрсету мерзімінің бұзылуы </t>
    </r>
    <r>
      <rPr>
        <sz val="11"/>
        <rFont val="Times New Roman"/>
        <family val="1"/>
        <charset val="204"/>
      </rPr>
      <t>/ нарушения сроков оказания государственных услуг</t>
    </r>
  </si>
  <si>
    <r>
      <rPr>
        <b/>
        <sz val="11"/>
        <rFont val="Times New Roman"/>
        <family val="1"/>
        <charset val="204"/>
      </rPr>
      <t xml:space="preserve">мемлекеттік қызметтерді көрсетуден бас тарту мерзімінің бұзылу фактілері </t>
    </r>
    <r>
      <rPr>
        <sz val="11"/>
        <rFont val="Times New Roman"/>
        <family val="1"/>
        <charset val="204"/>
      </rPr>
      <t>/ нарушения сроков отказов оказания государственных услуг</t>
    </r>
  </si>
  <si>
    <r>
      <rPr>
        <b/>
        <sz val="11"/>
        <rFont val="Times New Roman"/>
        <family val="1"/>
        <charset val="204"/>
      </rPr>
      <t>заңға тәуелді нормативтік құқықтық актілерде көзделген құжаттардың толық топтамасы болмаған, сондай-ақ онда көрсетілген құжаттар немесе мәліметтер тізбесі заңға тәуелді нормативтік құқықтық актілердің талаптарына сәйкес келмеген жағдайда мемлекеттік қызмет көрсету</t>
    </r>
    <r>
      <rPr>
        <sz val="11"/>
        <rFont val="Times New Roman"/>
        <family val="1"/>
        <charset val="204"/>
      </rPr>
      <t xml:space="preserve"> / оказания государственных услуг при отсутствии полного пакета документов, предусмотренных подзаконными нормативными правовыми актами, а также несоответствии перечня документов или сведений, указанных в них, требованиям подзаконных нормативных правовых актов</t>
    </r>
  </si>
  <si>
    <r>
      <rPr>
        <b/>
        <sz val="11"/>
        <rFont val="Times New Roman"/>
        <family val="1"/>
        <charset val="204"/>
      </rPr>
      <t>заңға тәуелді нормативтік құқықтық актілерде белгіленген тізбеде көзделмеген құжаттарды талап ету</t>
    </r>
    <r>
      <rPr>
        <sz val="11"/>
        <rFont val="Times New Roman"/>
        <family val="1"/>
        <charset val="204"/>
      </rPr>
      <t xml:space="preserve"> / истребования документов, не предусмотренных установленным перечнем в подзаконных нормативных правовых актах</t>
    </r>
  </si>
  <si>
    <r>
      <rPr>
        <b/>
        <sz val="11"/>
        <rFont val="Times New Roman"/>
        <family val="1"/>
        <charset val="204"/>
      </rPr>
      <t>ақпараттық жүйелерден алуға болатын құжаттарды талап ету</t>
    </r>
    <r>
      <rPr>
        <sz val="11"/>
        <rFont val="Times New Roman"/>
        <family val="1"/>
        <charset val="204"/>
      </rPr>
      <t xml:space="preserve"> / истребования документов, которые возможно получить из информационных систем</t>
    </r>
  </si>
  <si>
    <r>
      <rPr>
        <b/>
        <sz val="11"/>
        <rFont val="Times New Roman"/>
        <family val="1"/>
        <charset val="204"/>
      </rPr>
      <t xml:space="preserve">құжаттар тізбесі мен мазмұны бірдей өтініштер бойынша бірнеше рет бас тарту </t>
    </r>
    <r>
      <rPr>
        <sz val="11"/>
        <rFont val="Times New Roman"/>
        <family val="1"/>
        <charset val="204"/>
      </rPr>
      <t>/ неоднократного предоставления отказа по заявлениям с идентичным перечнем документов и их содержанием</t>
    </r>
  </si>
  <si>
    <r>
      <rPr>
        <b/>
        <sz val="11"/>
        <rFont val="Times New Roman"/>
        <family val="1"/>
        <charset val="204"/>
      </rPr>
      <t>мемлекеттік қызмет көрсету тәртібін (бизнес-процесін) бұзу</t>
    </r>
    <r>
      <rPr>
        <sz val="11"/>
        <rFont val="Times New Roman"/>
        <family val="1"/>
        <charset val="204"/>
      </rPr>
      <t xml:space="preserve"> / нарушения порядка (бизнес-процессов) оказания государственных услуг</t>
    </r>
  </si>
  <si>
    <r>
      <t xml:space="preserve">Анықталған бұзушылықтардың саны, барлығы, олардың ішінде: / </t>
    </r>
    <r>
      <rPr>
        <sz val="11"/>
        <rFont val="Times New Roman"/>
        <family val="1"/>
        <charset val="204"/>
      </rPr>
      <t>Количество выявленных нарушений, всего, из них:</t>
    </r>
  </si>
  <si>
    <t>3.11.</t>
  </si>
  <si>
    <t>3.12.</t>
  </si>
  <si>
    <t>3.13.</t>
  </si>
  <si>
    <t>3.14.</t>
  </si>
  <si>
    <t>3.15.</t>
  </si>
  <si>
    <t>3.16.</t>
  </si>
  <si>
    <t>3.17.</t>
  </si>
  <si>
    <r>
      <t xml:space="preserve"> </t>
    </r>
    <r>
      <rPr>
        <b/>
        <sz val="11"/>
        <rFont val="Times New Roman"/>
        <family val="1"/>
        <charset val="204"/>
      </rPr>
      <t>мемлекеттік қызмет көрсетуден дәлелсіз бас тарту</t>
    </r>
    <r>
      <rPr>
        <sz val="11"/>
        <rFont val="Times New Roman"/>
        <family val="1"/>
        <charset val="204"/>
      </rPr>
      <t xml:space="preserve"> / необоснованных отказов в оказании государственных услуг</t>
    </r>
  </si>
  <si>
    <r>
      <rPr>
        <b/>
        <sz val="11"/>
        <rFont val="Times New Roman"/>
        <family val="1"/>
        <charset val="204"/>
      </rPr>
      <t>заңға тәуелді нормативтік құқықтық актілерде көзделген жұмыс кестесін сақтамау</t>
    </r>
    <r>
      <rPr>
        <sz val="11"/>
        <rFont val="Times New Roman"/>
        <family val="1"/>
        <charset val="204"/>
      </rPr>
      <t xml:space="preserve"> / несоблюдения графика работы, предусмотренного подзаконными нормативными правовыми актами</t>
    </r>
  </si>
  <si>
    <r>
      <rPr>
        <b/>
        <sz val="11"/>
        <rFont val="Times New Roman"/>
        <family val="1"/>
        <charset val="204"/>
      </rPr>
      <t>Қазақстан Республикасының заңдарымен тегін ұсынылуға кепілдік берілген мемлекеттік қызметтерді ақылы негізде көрсету</t>
    </r>
    <r>
      <rPr>
        <sz val="11"/>
        <rFont val="Times New Roman"/>
        <family val="1"/>
        <charset val="204"/>
      </rPr>
      <t xml:space="preserve"> / предоставления государственной услуги на платной основе, бесплатное предоставление которой гарантировано законами Республики Казахстан</t>
    </r>
  </si>
  <si>
    <r>
      <rPr>
        <b/>
        <sz val="11"/>
        <rFont val="Times New Roman"/>
        <family val="1"/>
        <charset val="204"/>
      </rPr>
      <t>мемлекеттік көрсетілетін қызметтердің орындалу сатысы туралы сұрау салуларға жауаптарды ұсынбау, сондай-ақ, қызмет көрсетушілермен қызмет көрсету тәртібі туралы толық емес немесе дәйексіз ақпарат ұсыну</t>
    </r>
    <r>
      <rPr>
        <sz val="11"/>
        <rFont val="Times New Roman"/>
        <family val="1"/>
        <charset val="204"/>
      </rPr>
      <t xml:space="preserve"> / отсутствия ответов на запросы о стадии исполнения государственных услуг, а  также предоставление услугополучателям неполной и недостоверной информации о порядке оказания государственных услуг</t>
    </r>
  </si>
  <si>
    <r>
      <rPr>
        <b/>
        <sz val="11"/>
        <rFont val="Times New Roman"/>
        <family val="1"/>
        <charset val="204"/>
      </rPr>
      <t>көрсетілетін қызмет берушілер орналасқан жерлерде және Мемлекеттік корпорациясы филиалдарының халыққа қызмет көрсету бөлімдерінде мемлекеттік қызметтер көрсету үшін қажетті құжаттар тізбесі мен оларды толтыру нысандарының үлгілері болмауы</t>
    </r>
    <r>
      <rPr>
        <sz val="11"/>
        <rFont val="Times New Roman"/>
        <family val="1"/>
        <charset val="204"/>
      </rPr>
      <t xml:space="preserve"> / отсутствия перечня необходимых документов и образцов форм их заполнения для оказания государственных услуг в местах нахождения услугодателей и в отделах по обслуживанию населения филиалов Государственной корпорации</t>
    </r>
  </si>
  <si>
    <r>
      <rPr>
        <b/>
        <sz val="11"/>
        <rFont val="Times New Roman"/>
        <family val="1"/>
        <charset val="204"/>
      </rPr>
      <t xml:space="preserve">мемлекеттік қызметтер көрсету кезеңдері туралы мемлекеттік қызметтер көрсету мониторингінің ақпараттық жүйелерінде деректердің болмауы </t>
    </r>
    <r>
      <rPr>
        <sz val="11"/>
        <rFont val="Times New Roman"/>
        <family val="1"/>
        <charset val="204"/>
      </rPr>
      <t>/ отсутствия данных в информационных системах мониторинга оказания государственных услуг о стадиях оказания государственных услуг</t>
    </r>
  </si>
  <si>
    <r>
      <rPr>
        <b/>
        <sz val="11"/>
        <rFont val="Times New Roman"/>
        <family val="1"/>
        <charset val="204"/>
      </rPr>
      <t>мемлекеттік қызмет көрсету сапасына шағымдарды қарау мерзімдерін бұзу</t>
    </r>
    <r>
      <rPr>
        <sz val="11"/>
        <rFont val="Times New Roman"/>
        <family val="1"/>
        <charset val="204"/>
      </rPr>
      <t xml:space="preserve"> / нарушения сроков рассмотрения жалоб на качество оказания государственных услуг</t>
    </r>
  </si>
  <si>
    <r>
      <rPr>
        <b/>
        <sz val="11"/>
        <rFont val="Times New Roman"/>
        <family val="1"/>
        <charset val="204"/>
      </rPr>
      <t>қызмет алушылардың шағымдарын толық қанағаттандырмау</t>
    </r>
    <r>
      <rPr>
        <sz val="11"/>
        <rFont val="Times New Roman"/>
        <family val="1"/>
        <charset val="204"/>
      </rPr>
      <t xml:space="preserve"> / неполного удовлетворения жалоб услугополучателей</t>
    </r>
  </si>
  <si>
    <r>
      <rPr>
        <b/>
        <sz val="11"/>
        <rFont val="Times New Roman"/>
        <family val="1"/>
        <charset val="204"/>
      </rPr>
      <t>мемлекеттік қызметтер көрсету сапасына ішкі бақылау жөніндегі жұмыс туралы есепті нысанда көрсетілген мәліметтерді растайтын тиісті материалдармен (бұйрықтардың, хаттамалардың, шешімдердің, хаттардың, анықтамалардың, қызметтік жазбалардың, фотоматериалдар</t>
    </r>
    <r>
      <rPr>
        <sz val="11"/>
        <rFont val="Times New Roman"/>
        <family val="1"/>
        <charset val="204"/>
      </rPr>
      <t xml:space="preserve"> / отсутствия отчета и аналитической справки к отчету с соответствующими материалами (копии приказов, протоколов, решений, писем, справок, служебных записок, фотоматериалы), подтверждающими сведения, указанные в отчетной форме о работе по внутреннему контролю</t>
    </r>
  </si>
  <si>
    <r>
      <rPr>
        <b/>
        <sz val="11"/>
        <rFont val="Times New Roman"/>
        <family val="1"/>
        <charset val="204"/>
      </rPr>
      <t>мемлекеттік қызметтер көрсету саласындағы заңнаманың өзге де талаптарын бұзу</t>
    </r>
    <r>
      <rPr>
        <sz val="11"/>
        <rFont val="Times New Roman"/>
        <family val="1"/>
        <charset val="204"/>
      </rPr>
      <t xml:space="preserve"> / нарушений иных требований законодательства в сфере оказания государственных услуг</t>
    </r>
  </si>
  <si>
    <r>
      <t xml:space="preserve">Мемлекеттік қызметті алу кезінде бұзылған құқықтары қалпына келтірілген қызмет алушылардың саны / </t>
    </r>
    <r>
      <rPr>
        <sz val="11"/>
        <rFont val="Times New Roman"/>
        <family val="1"/>
        <charset val="204"/>
      </rPr>
      <t>Количество лиц, восстановивших нарушенные права при получении государственных услуг по результатам контрольных мероприятий</t>
    </r>
  </si>
  <si>
    <r>
      <t xml:space="preserve">Бақылау іс-шараларының қорытындысы бойынша қабылданған тәртіптік жазалардың саны, барлығы, олардың ішінде: / </t>
    </r>
    <r>
      <rPr>
        <sz val="11"/>
        <rFont val="Times New Roman"/>
        <family val="1"/>
        <charset val="204"/>
      </rPr>
      <t>Количество наложенных дисциплинарных взысканий по итогам контрольных мероприятий, всего, из них:</t>
    </r>
  </si>
  <si>
    <r>
      <rPr>
        <b/>
        <sz val="11"/>
        <rFont val="Times New Roman"/>
        <family val="1"/>
        <charset val="204"/>
      </rPr>
      <t xml:space="preserve">ескерту </t>
    </r>
    <r>
      <rPr>
        <sz val="11"/>
        <rFont val="Times New Roman"/>
        <family val="1"/>
        <charset val="204"/>
      </rPr>
      <t>/ замечание</t>
    </r>
  </si>
  <si>
    <r>
      <rPr>
        <b/>
        <sz val="11"/>
        <rFont val="Times New Roman"/>
        <family val="1"/>
        <charset val="204"/>
      </rPr>
      <t>сөгіс</t>
    </r>
    <r>
      <rPr>
        <sz val="11"/>
        <rFont val="Times New Roman"/>
        <family val="1"/>
        <charset val="204"/>
      </rPr>
      <t xml:space="preserve"> / выговор</t>
    </r>
  </si>
  <si>
    <r>
      <rPr>
        <b/>
        <sz val="11"/>
        <rFont val="Times New Roman"/>
        <family val="1"/>
        <charset val="204"/>
      </rPr>
      <t>қатаң сөгіс</t>
    </r>
    <r>
      <rPr>
        <sz val="11"/>
        <rFont val="Times New Roman"/>
        <family val="1"/>
        <charset val="204"/>
      </rPr>
      <t xml:space="preserve"> / строгий выговор</t>
    </r>
  </si>
  <si>
    <r>
      <rPr>
        <b/>
        <sz val="11"/>
        <rFont val="Times New Roman"/>
        <family val="1"/>
        <charset val="204"/>
      </rPr>
      <t>қызметке толық сәйкес еместігі туралы ескерту</t>
    </r>
    <r>
      <rPr>
        <sz val="11"/>
        <rFont val="Times New Roman"/>
        <family val="1"/>
        <charset val="204"/>
      </rPr>
      <t xml:space="preserve"> / предупреждение о неполном служебном соответствии</t>
    </r>
  </si>
  <si>
    <r>
      <rPr>
        <b/>
        <sz val="11"/>
        <rFont val="Times New Roman"/>
        <family val="1"/>
        <charset val="204"/>
      </rPr>
      <t xml:space="preserve">лауазымын төмендету </t>
    </r>
    <r>
      <rPr>
        <sz val="11"/>
        <rFont val="Times New Roman"/>
        <family val="1"/>
        <charset val="204"/>
      </rPr>
      <t>/ понижение в должности</t>
    </r>
  </si>
  <si>
    <r>
      <rPr>
        <b/>
        <sz val="11"/>
        <rFont val="Times New Roman"/>
        <family val="1"/>
        <charset val="204"/>
      </rPr>
      <t>атқаратын лауазымынан босату</t>
    </r>
    <r>
      <rPr>
        <sz val="11"/>
        <rFont val="Times New Roman"/>
        <family val="1"/>
        <charset val="204"/>
      </rPr>
      <t xml:space="preserve"> / увольнение с занимаемой должности</t>
    </r>
  </si>
  <si>
    <t>5.1</t>
  </si>
  <si>
    <t>5.2</t>
  </si>
  <si>
    <t>5.3</t>
  </si>
  <si>
    <t>5.4</t>
  </si>
  <si>
    <t>5.5</t>
  </si>
  <si>
    <t>5.6</t>
  </si>
  <si>
    <r>
      <t xml:space="preserve">Тәртіптік жауапкершілікке тартылған адамдардың саны, барлығы, олардың ішінде: / </t>
    </r>
    <r>
      <rPr>
        <sz val="11"/>
        <rFont val="Times New Roman"/>
        <family val="1"/>
        <charset val="204"/>
      </rPr>
      <t>Количество лиц, привлеченных к дисциплинарной ответственности, всего, из них:</t>
    </r>
  </si>
  <si>
    <t>6.2</t>
  </si>
  <si>
    <r>
      <rPr>
        <b/>
        <sz val="10"/>
        <rFont val="Times New Roman"/>
        <family val="1"/>
        <charset val="204"/>
      </rPr>
      <t>мемлекеттік органның қызметкерлері</t>
    </r>
    <r>
      <rPr>
        <sz val="10"/>
        <rFont val="Times New Roman"/>
        <family val="1"/>
        <charset val="204"/>
      </rPr>
      <t xml:space="preserve"> / сотрудники местных исполнительных органов</t>
    </r>
  </si>
  <si>
    <t>6.3</t>
  </si>
  <si>
    <r>
      <rPr>
        <b/>
        <sz val="10"/>
        <rFont val="Times New Roman"/>
        <family val="1"/>
        <charset val="204"/>
      </rPr>
      <t>ведомствоға бағынысты ұйымдардың қызметкерлері</t>
    </r>
    <r>
      <rPr>
        <sz val="10"/>
        <rFont val="Times New Roman"/>
        <family val="1"/>
        <charset val="204"/>
      </rPr>
      <t xml:space="preserve"> / сотрудники подведомственных организаций</t>
    </r>
  </si>
  <si>
    <t>6.1</t>
  </si>
  <si>
    <r>
      <rPr>
        <b/>
        <sz val="10"/>
        <rFont val="Times New Roman"/>
        <family val="1"/>
        <charset val="204"/>
      </rPr>
      <t>орталық мемлекеттік органның құрылымдық бөлімшелерінің және ведомстволарының қызметкерлері</t>
    </r>
    <r>
      <rPr>
        <sz val="10"/>
        <rFont val="Times New Roman"/>
        <family val="1"/>
        <charset val="204"/>
      </rPr>
      <t xml:space="preserve"> / сотрудники структурных подразделений и ведомств центрального государственного органа</t>
    </r>
  </si>
  <si>
    <r>
      <t xml:space="preserve">Бақылау іс-шараларының қорытындысы бойынша әзірленген ұсыныстардың саны, барлығы, олардың ішінде: / </t>
    </r>
    <r>
      <rPr>
        <sz val="11"/>
        <rFont val="Times New Roman"/>
        <family val="1"/>
        <charset val="204"/>
      </rPr>
      <t>Количество выработанных рекомендаций по итогам контрольных мероприятий, всего, из них:</t>
    </r>
  </si>
  <si>
    <t>7.</t>
  </si>
  <si>
    <t>7.1</t>
  </si>
  <si>
    <t>7.2</t>
  </si>
  <si>
    <r>
      <rPr>
        <b/>
        <sz val="11"/>
        <rFont val="Times New Roman"/>
        <family val="1"/>
        <charset val="204"/>
      </rPr>
      <t xml:space="preserve">орындалған </t>
    </r>
    <r>
      <rPr>
        <sz val="11"/>
        <rFont val="Times New Roman"/>
        <family val="1"/>
        <charset val="204"/>
      </rPr>
      <t>/ исполненных</t>
    </r>
  </si>
  <si>
    <r>
      <rPr>
        <b/>
        <sz val="11"/>
        <rFont val="Times New Roman"/>
        <family val="1"/>
        <charset val="204"/>
      </rPr>
      <t>орындалмаған</t>
    </r>
    <r>
      <rPr>
        <sz val="11"/>
        <rFont val="Times New Roman"/>
        <family val="1"/>
        <charset val="204"/>
      </rPr>
      <t xml:space="preserve"> / неисполненных</t>
    </r>
  </si>
  <si>
    <t>8.4.</t>
  </si>
  <si>
    <r>
      <t xml:space="preserve">көрсетілетін қызметті берушілермен кеңсе арқылы  (Мемлекеттік корпорация арқылы көрсетілгендерді қоспағанда) қағаз түрінде көрсетілген мемлекеттік қызметтердің саны, оның ішінде қызметтердің түрлері бойынша: / </t>
    </r>
    <r>
      <rPr>
        <sz val="11"/>
        <color theme="1"/>
        <rFont val="Times New Roman"/>
        <family val="1"/>
        <charset val="204"/>
      </rPr>
      <t>оказанных услугодателями через канцелярию (за исключением оказанных через Государственную корпорацию) в бумажной форме, всего, в том числе по видам услуг:</t>
    </r>
  </si>
  <si>
    <r>
      <t xml:space="preserve">көрсетілетін қызметті алушымен тікелей байланыссыз көрсетілетін қызметті берушінің ақпараттық жүйелері арқылы электрондық түрде ("электроннық үкімет" веб-порталын www.egov.kz, www.elicense.kz қоспағанда) көрсетілген мемлекеттік қызметтердің саны, барлығы, оның ішінде:/ </t>
    </r>
    <r>
      <rPr>
        <sz val="11"/>
        <color theme="1"/>
        <rFont val="Times New Roman"/>
        <family val="1"/>
        <charset val="204"/>
      </rPr>
      <t>оказанных в электронном виде через информационные системы услугодателя без прямого контакта с услугополучателем (за исключением веб-портала «электронного правительства» www.egov.kz, www.elicense.kz), в том числе по видам услуг:</t>
    </r>
  </si>
  <si>
    <r>
      <t>көрсетілетін қызметті алушымен тікелей байланыс және өтінімді ақпараттық жүйеге қолмен енгізу арқылы көрсетілетін қызметті берушінің ақпараттық жүйелері арқылы ("электроннық үкімет" веб-порталын www.egov.kz, www.elicense.kz қоспағанда) көрсетілген мемлекеттік қызметтердің саны, барлығы, оның ішінде:</t>
    </r>
    <r>
      <rPr>
        <sz val="11"/>
        <color theme="1"/>
        <rFont val="Times New Roman"/>
        <family val="1"/>
        <charset val="204"/>
      </rPr>
      <t>/оказанных в электронном виде через информационные системы услугодателя путем прямого контакта с услугополучателем и ручного ввода заявки в информационную систему (за исключением веб-портала «электронного правительства» www.egov.kz, www.elicense.kz), в том числе по видам услуг:</t>
    </r>
  </si>
  <si>
    <r>
      <t xml:space="preserve">Мемлекеттік қызметтерді көрсетуден бас тартулардың саны, барлығы, оның ішінде:/ </t>
    </r>
    <r>
      <rPr>
        <sz val="11"/>
        <color rgb="FF000000"/>
        <rFont val="Times New Roman"/>
        <family val="1"/>
        <charset val="204"/>
      </rPr>
      <t>Количество отказов в оказании государственных услуг, всего из них:</t>
    </r>
  </si>
  <si>
    <r>
      <rPr>
        <b/>
        <sz val="11"/>
        <color rgb="FF000000"/>
        <rFont val="Times New Roman"/>
        <family val="1"/>
        <charset val="204"/>
      </rPr>
      <t xml:space="preserve">қағаз түрінде ұсынылған </t>
    </r>
    <r>
      <rPr>
        <sz val="11"/>
        <color rgb="FF000000"/>
        <rFont val="Times New Roman"/>
        <family val="1"/>
        <charset val="204"/>
      </rPr>
      <t>/ выданных в бумажном виде</t>
    </r>
  </si>
  <si>
    <r>
      <rPr>
        <b/>
        <sz val="11"/>
        <color rgb="FF000000"/>
        <rFont val="Times New Roman"/>
        <family val="1"/>
        <charset val="204"/>
      </rPr>
      <t xml:space="preserve">электронды түрде ұсынылған («электроннық үкімет» веб-порталын www.egov.kz, www.elicense.kz қоспағанда)/ </t>
    </r>
    <r>
      <rPr>
        <sz val="11"/>
        <color rgb="FF000000"/>
        <rFont val="Times New Roman"/>
        <family val="1"/>
        <charset val="204"/>
      </rPr>
      <t>выданных в электронном виде (за исключением веб-портала «электронного правительства» www.egov.kz, www.elicense.kz)</t>
    </r>
  </si>
  <si>
    <r>
      <t>Көрсетілген мемлекеттік қызметтердің саны - барлығы, олардың ішінде:/</t>
    </r>
    <r>
      <rPr>
        <sz val="11"/>
        <color rgb="FF000000"/>
        <rFont val="Times New Roman"/>
        <family val="1"/>
        <charset val="204"/>
      </rPr>
      <t xml:space="preserve"> Количество оказанных государственных услуг – всего, из них:</t>
    </r>
  </si>
  <si>
    <r>
      <t xml:space="preserve">Атқарылып жатқан шаралар/
</t>
    </r>
    <r>
      <rPr>
        <sz val="11"/>
        <color rgb="FF000000"/>
        <rFont val="Times New Roman"/>
        <family val="1"/>
        <charset val="204"/>
      </rPr>
      <t xml:space="preserve"> Выполняемые мероприятия</t>
    </r>
  </si>
  <si>
    <r>
      <t xml:space="preserve">Айлардың атауы/ </t>
    </r>
    <r>
      <rPr>
        <sz val="11"/>
        <color rgb="FF000000"/>
        <rFont val="Times New Roman"/>
        <family val="1"/>
        <charset val="204"/>
      </rPr>
      <t>Наименование месяцев</t>
    </r>
  </si>
  <si>
    <r>
      <t xml:space="preserve">Жүргізілген бақылау іс-шараларының саны, барлығы, олардың ішінде: </t>
    </r>
    <r>
      <rPr>
        <sz val="11"/>
        <rFont val="Times New Roman"/>
        <family val="1"/>
        <charset val="204"/>
      </rPr>
      <t xml:space="preserve">/ Количество проведенных контрольных мероприятий, всего, </t>
    </r>
    <r>
      <rPr>
        <b/>
        <sz val="11"/>
        <rFont val="Times New Roman"/>
        <family val="1"/>
        <charset val="204"/>
      </rPr>
      <t>из них:</t>
    </r>
  </si>
  <si>
    <r>
      <t>2.2. Ішкі байқау шеңберінде анықталған мемлекеттік қызметтер көрсетудегі бұзушылықтарының жалпы саны, сонын ішінде ақпараттандыру саласындағы уәкілетті органдарымен белгіленген /</t>
    </r>
    <r>
      <rPr>
        <sz val="11"/>
        <color rgb="FF000000"/>
        <rFont val="Times New Roman"/>
        <family val="1"/>
        <charset val="204"/>
      </rPr>
      <t xml:space="preserve"> Общее количество нарушений при оказании государственных услуг, выявленных в рамках внутреннего наблюдения, в том числе установленных уполномоченным органом в сфере информатизации</t>
    </r>
  </si>
  <si>
    <r>
      <t xml:space="preserve">Атқарылып жатқан шаралар/ </t>
    </r>
    <r>
      <rPr>
        <sz val="11"/>
        <color rgb="FF000000"/>
        <rFont val="Times New Roman"/>
        <family val="1"/>
        <charset val="204"/>
      </rPr>
      <t>Выполняемые мероприятия</t>
    </r>
  </si>
  <si>
    <r>
      <t xml:space="preserve">Анықталған бұзушылықтардың саны, барлығы, олардың ішінде: / </t>
    </r>
    <r>
      <rPr>
        <sz val="11"/>
        <rFont val="Times New Roman"/>
        <family val="1"/>
        <charset val="204"/>
      </rPr>
      <t xml:space="preserve">Количество выявленных нарушений, всего, из них факты: </t>
    </r>
  </si>
  <si>
    <t>10.1</t>
  </si>
  <si>
    <t>10.2</t>
  </si>
  <si>
    <t>10.3</t>
  </si>
  <si>
    <t>10.4</t>
  </si>
  <si>
    <t>10.5</t>
  </si>
  <si>
    <t>10.6</t>
  </si>
  <si>
    <t>10.7</t>
  </si>
  <si>
    <t>10.8</t>
  </si>
  <si>
    <t>10.9</t>
  </si>
  <si>
    <t>10.10</t>
  </si>
  <si>
    <t>10.11</t>
  </si>
  <si>
    <t>10.12</t>
  </si>
  <si>
    <t>10.13</t>
  </si>
  <si>
    <t>10.14</t>
  </si>
  <si>
    <r>
      <rPr>
        <b/>
        <sz val="11"/>
        <rFont val="Times New Roman"/>
        <family val="1"/>
        <charset val="204"/>
      </rPr>
      <t>мемлекеттік қызметтерді көрсетуден бас тарту мерзімінің бұзылу фактілері</t>
    </r>
    <r>
      <rPr>
        <sz val="11"/>
        <rFont val="Times New Roman"/>
        <family val="1"/>
        <charset val="204"/>
      </rPr>
      <t xml:space="preserve"> / нарушения сроков отказов оказания государственных услуг</t>
    </r>
  </si>
  <si>
    <r>
      <t xml:space="preserve">2.3. Мемлекеттік қызметтер көрсету сапасына келіп түскен шағымдар туралы ақпарат/ </t>
    </r>
    <r>
      <rPr>
        <sz val="11"/>
        <color rgb="FF000000"/>
        <rFont val="Times New Roman"/>
        <family val="1"/>
        <charset val="204"/>
      </rPr>
      <t>Информация о количестве жалоб на качество оказанных государственных услуг</t>
    </r>
  </si>
  <si>
    <r>
      <t xml:space="preserve">2. Мемлекеттік қызмет көрсету сапасы мониторингінің нәтижелері туралы ақпарат/ </t>
    </r>
    <r>
      <rPr>
        <sz val="11"/>
        <color theme="1"/>
        <rFont val="Times New Roman"/>
        <family val="1"/>
        <charset val="204"/>
      </rPr>
      <t>Информация о результатах мониторинга качества оказания государственных услуг</t>
    </r>
  </si>
  <si>
    <r>
      <t xml:space="preserve">2.1. Мемлекеттік көрсетілген қызметтер туралы ақпарат/ </t>
    </r>
    <r>
      <rPr>
        <sz val="11"/>
        <rFont val="Times New Roman"/>
        <family val="1"/>
        <charset val="204"/>
      </rPr>
      <t>Информация о количестве оказанных государственных услуг</t>
    </r>
  </si>
  <si>
    <t>11.</t>
  </si>
  <si>
    <r>
      <t xml:space="preserve">Мемлекеттік көрсетілетін қызметтердің сапасына негізделген шағымдардың саны, барлығы, оның ішінде: / </t>
    </r>
    <r>
      <rPr>
        <sz val="11"/>
        <rFont val="Times New Roman"/>
        <family val="1"/>
        <charset val="204"/>
      </rPr>
      <t>Количество обоснованных жалоб на качество оказанных государственных услуг - всего, в том числе:</t>
    </r>
  </si>
  <si>
    <r>
      <rPr>
        <b/>
        <sz val="11"/>
        <rFont val="Times New Roman"/>
        <family val="1"/>
        <charset val="204"/>
      </rPr>
      <t xml:space="preserve">көрсетілетін қызметті берушілермен кеңсе арқылы қағаз түрінде көрсетілген (Мемлекеттік корпорация және (әріптестік ұйымдар) арқылы көрсетілгендерді қоспағанда), барлығы, оның ішінде қызметтердің түрлері бойынша: </t>
    </r>
    <r>
      <rPr>
        <sz val="11"/>
        <rFont val="Times New Roman"/>
        <family val="1"/>
        <charset val="204"/>
      </rPr>
      <t>/ оказанных услугодателями в бумажном виде через канцелярию (за исключением оказанных через Государственную корпорацию и (или)  партнерские организации), всего, в том числе по подвидам услуг:</t>
    </r>
  </si>
  <si>
    <r>
      <rPr>
        <b/>
        <sz val="11"/>
        <color rgb="FF000000"/>
        <rFont val="Times New Roman"/>
        <family val="1"/>
        <charset val="204"/>
      </rPr>
      <t>Мемлекеттік көрсетілетін қызметтің атауы</t>
    </r>
    <r>
      <rPr>
        <sz val="11"/>
        <color rgb="FF000000"/>
        <rFont val="Times New Roman"/>
        <family val="1"/>
        <charset val="204"/>
      </rPr>
      <t xml:space="preserve">/ Наименование государственной услуги </t>
    </r>
  </si>
  <si>
    <r>
      <rPr>
        <b/>
        <sz val="11"/>
        <rFont val="Times New Roman"/>
        <family val="1"/>
        <charset val="204"/>
      </rPr>
      <t>электрондық түрде көрсетілген, барлығы, оның ішінде қызметтердің түрлері бойынша:</t>
    </r>
    <r>
      <rPr>
        <sz val="11"/>
        <rFont val="Times New Roman"/>
        <family val="1"/>
        <charset val="204"/>
      </rPr>
      <t xml:space="preserve"> / оказанных в электронном виде, всего, в том числе по подвидам услуг:</t>
    </r>
  </si>
  <si>
    <r>
      <rPr>
        <b/>
        <sz val="11"/>
        <rFont val="Times New Roman"/>
        <family val="1"/>
        <charset val="204"/>
      </rPr>
      <t>Мемлекеттік корпорация арқылы көрсетілген, барлығы, оның ішінде қызметтердің түрлері бойынша:</t>
    </r>
    <r>
      <rPr>
        <sz val="11"/>
        <rFont val="Times New Roman"/>
        <family val="1"/>
        <charset val="204"/>
      </rPr>
      <t xml:space="preserve"> / оказанных через Государственную корпорацию, всего, в том числе по подвидам услуг:</t>
    </r>
  </si>
  <si>
    <r>
      <rPr>
        <b/>
        <sz val="11"/>
        <rFont val="Times New Roman"/>
        <family val="1"/>
        <charset val="204"/>
      </rPr>
      <t>әріптестік ұйымдар арқылы көрсетілген, барлығы, оның ішінде қызметтердің түрлері бойынша:</t>
    </r>
    <r>
      <rPr>
        <sz val="11"/>
        <rFont val="Times New Roman"/>
        <family val="1"/>
        <charset val="204"/>
      </rPr>
      <t xml:space="preserve"> / оказанных через партнерские организации, всего, в том числе по подвидам услуг:</t>
    </r>
  </si>
  <si>
    <r>
      <t xml:space="preserve">Мемлекеттік көрсетілетін қызметтердің сапасына негізделген шағым көздері: / </t>
    </r>
    <r>
      <rPr>
        <sz val="11"/>
        <rFont val="Times New Roman"/>
        <family val="1"/>
        <charset val="204"/>
      </rPr>
      <t>Источники поступления обоснованных жалоб на качество оказания государственной услуги:</t>
    </r>
  </si>
  <si>
    <t>12.1</t>
  </si>
  <si>
    <t>12.2</t>
  </si>
  <si>
    <t>12.3</t>
  </si>
  <si>
    <t>12.4</t>
  </si>
  <si>
    <t>12.5</t>
  </si>
  <si>
    <t>12.6</t>
  </si>
  <si>
    <t>12.7</t>
  </si>
  <si>
    <r>
      <rPr>
        <b/>
        <sz val="11"/>
        <rFont val="Times New Roman"/>
        <family val="1"/>
        <charset val="204"/>
      </rPr>
      <t xml:space="preserve">жеке тұлғалардан </t>
    </r>
    <r>
      <rPr>
        <sz val="11"/>
        <rFont val="Times New Roman"/>
        <family val="1"/>
        <charset val="204"/>
      </rPr>
      <t>/ от физических лиц</t>
    </r>
  </si>
  <si>
    <r>
      <rPr>
        <b/>
        <sz val="11"/>
        <rFont val="Times New Roman"/>
        <family val="1"/>
        <charset val="204"/>
      </rPr>
      <t>мемлекеттік органдардан</t>
    </r>
    <r>
      <rPr>
        <sz val="11"/>
        <rFont val="Times New Roman"/>
        <family val="1"/>
        <charset val="204"/>
      </rPr>
      <t xml:space="preserve"> / от государственных органов</t>
    </r>
  </si>
  <si>
    <r>
      <rPr>
        <b/>
        <sz val="11"/>
        <rFont val="Times New Roman"/>
        <family val="1"/>
        <charset val="204"/>
      </rPr>
      <t>заңды тұлғалардан</t>
    </r>
    <r>
      <rPr>
        <sz val="11"/>
        <rFont val="Times New Roman"/>
        <family val="1"/>
        <charset val="204"/>
      </rPr>
      <t xml:space="preserve"> / от юридических лиц</t>
    </r>
  </si>
  <si>
    <r>
      <rPr>
        <b/>
        <sz val="11"/>
        <rFont val="Times New Roman"/>
        <family val="1"/>
        <charset val="204"/>
      </rPr>
      <t>мемлекеттік қызметтер көрсету сапасын бағалау және бақылау жөніндегі уәкілетті органның тапсырмалары</t>
    </r>
    <r>
      <rPr>
        <sz val="11"/>
        <rFont val="Times New Roman"/>
        <family val="1"/>
        <charset val="204"/>
      </rPr>
      <t xml:space="preserve"> / поручения уполномоченного органа по оценке и контролю за качеством оказания государственных услуг</t>
    </r>
  </si>
  <si>
    <r>
      <rPr>
        <b/>
        <sz val="11"/>
        <rFont val="Times New Roman"/>
        <family val="1"/>
        <charset val="204"/>
      </rPr>
      <t>қала әкімінен</t>
    </r>
    <r>
      <rPr>
        <sz val="11"/>
        <rFont val="Times New Roman"/>
        <family val="1"/>
        <charset val="204"/>
      </rPr>
      <t xml:space="preserve"> / от акимата города</t>
    </r>
  </si>
  <si>
    <r>
      <rPr>
        <b/>
        <sz val="11"/>
        <rFont val="Times New Roman"/>
        <family val="1"/>
        <charset val="204"/>
      </rPr>
      <t xml:space="preserve">бұқаралық ақпарат құралдарынан </t>
    </r>
    <r>
      <rPr>
        <sz val="11"/>
        <rFont val="Times New Roman"/>
        <family val="1"/>
        <charset val="204"/>
      </rPr>
      <t>/ из средств массовой информации</t>
    </r>
  </si>
  <si>
    <r>
      <rPr>
        <b/>
        <sz val="11"/>
        <rFont val="Times New Roman"/>
        <family val="1"/>
        <charset val="204"/>
      </rPr>
      <t xml:space="preserve">басқа да көздерден </t>
    </r>
    <r>
      <rPr>
        <sz val="11"/>
        <rFont val="Times New Roman"/>
        <family val="1"/>
        <charset val="204"/>
      </rPr>
      <t>/ из других источников</t>
    </r>
  </si>
  <si>
    <r>
      <t xml:space="preserve">2.4.  Қызметті алушылардың бұзылған құқықтарын қалпына келтіру және қызмет берушілермен мемлекеттік қызметтерді көрсету сапасын арттыру бойынша жүргізілген түсіндірме іс-шаралары туралы ақпарат / </t>
    </r>
    <r>
      <rPr>
        <sz val="11"/>
        <color rgb="FF000000"/>
        <rFont val="Times New Roman"/>
        <family val="1"/>
        <charset val="204"/>
      </rPr>
      <t>Информация по проведению услугодателями разъяснительных мероприятий по повышению качества оказания государственных услуг</t>
    </r>
  </si>
  <si>
    <r>
      <t xml:space="preserve">Мемлекеттік қызметтерді көрсету сапасын арттыру бойынша жүргізілген түсіндірме іс-шараларының саны / </t>
    </r>
    <r>
      <rPr>
        <sz val="11"/>
        <rFont val="Times New Roman"/>
        <family val="1"/>
        <charset val="204"/>
      </rPr>
      <t>Количество проведенных разъяснительных мероприятий по повышению качества оказания государственных услуг</t>
    </r>
  </si>
  <si>
    <r>
      <t xml:space="preserve">Мемлекеттік көрсетілетін қызметтер бойынша біліктілікті арттыру курстарынан өткен адамдардың саны / </t>
    </r>
    <r>
      <rPr>
        <sz val="11"/>
        <rFont val="Times New Roman"/>
        <family val="1"/>
        <charset val="204"/>
      </rPr>
      <t>Количество лиц, прошедших курсы повышения квалификации по вопросам оказания государственных услуг</t>
    </r>
  </si>
  <si>
    <r>
      <t xml:space="preserve">Тұрғын үй көмегін тағайындау 
</t>
    </r>
    <r>
      <rPr>
        <b/>
        <sz val="11"/>
        <color theme="1"/>
        <rFont val="Times New Roman"/>
        <family val="1"/>
        <charset val="204"/>
      </rPr>
      <t xml:space="preserve">Е-халық АЖ / </t>
    </r>
    <r>
      <rPr>
        <sz val="11"/>
        <color theme="1"/>
        <rFont val="Times New Roman"/>
        <family val="1"/>
        <charset val="204"/>
      </rPr>
      <t>Назначение жилищной помощи</t>
    </r>
  </si>
  <si>
    <t>Әл-Фараби ауданы әкімдігі</t>
  </si>
  <si>
    <t xml:space="preserve"> Мемлекеттік корпорация арқылы  көрсетілген мемлекеттік қызметтердің саны, оның ішінде қызметтердің түрлері бойынша</t>
  </si>
  <si>
    <r>
      <rPr>
        <b/>
        <sz val="11"/>
        <rFont val="Times New Roman"/>
        <family val="1"/>
        <charset val="204"/>
      </rPr>
      <t>Балаларға қосымша білім беру бойынша қосымша білім беру ұйымдарына құжаттар қабылдау және оқуға қабылдау</t>
    </r>
    <r>
      <rPr>
        <sz val="11"/>
        <rFont val="Times New Roman"/>
        <family val="1"/>
        <charset val="204"/>
      </rPr>
      <t xml:space="preserve"> </t>
    </r>
    <r>
      <rPr>
        <b/>
        <sz val="11"/>
        <rFont val="Times New Roman"/>
        <family val="1"/>
        <charset val="204"/>
      </rPr>
      <t xml:space="preserve">Mindal24.kz АЖ / </t>
    </r>
    <r>
      <rPr>
        <sz val="11"/>
        <rFont val="Times New Roman"/>
        <family val="1"/>
        <charset val="204"/>
      </rPr>
      <t>Прием документов и зачисление в организации дополнительного образования для детей по предоставлению им дополнительного образования</t>
    </r>
  </si>
  <si>
    <r>
      <rPr>
        <b/>
        <sz val="11"/>
        <rFont val="Times New Roman"/>
        <family val="1"/>
        <charset val="204"/>
      </rPr>
      <t>Мемлекеттік білім беру ұйымдарының білім алушылары мен тәрбиеленушілеріне қаржылық және материалдық көмек көрсету</t>
    </r>
    <r>
      <rPr>
        <sz val="11"/>
        <rFont val="Times New Roman"/>
        <family val="1"/>
        <charset val="204"/>
      </rPr>
      <t xml:space="preserve"> / Оказание финансовой и материальной помощи обучающимся и воспитанникам государственных организаций образования</t>
    </r>
  </si>
  <si>
    <r>
      <t xml:space="preserve">Әлеуметтік кәсіпкерлік субъектілері үшін мемлекеттік гранттар беру </t>
    </r>
    <r>
      <rPr>
        <b/>
        <sz val="11"/>
        <rFont val="Times New Roman"/>
        <family val="1"/>
        <charset val="204"/>
      </rPr>
      <t>kezekte.kz АЖ</t>
    </r>
    <r>
      <rPr>
        <sz val="11"/>
        <rFont val="Times New Roman"/>
        <family val="1"/>
        <charset val="204"/>
      </rPr>
      <t xml:space="preserve"> </t>
    </r>
    <r>
      <rPr>
        <b/>
        <sz val="11"/>
        <rFont val="Times New Roman"/>
        <family val="1"/>
        <charset val="204"/>
      </rPr>
      <t xml:space="preserve">/ </t>
    </r>
    <r>
      <rPr>
        <sz val="11"/>
        <rFont val="Times New Roman"/>
        <family val="1"/>
        <charset val="204"/>
      </rPr>
      <t>Предоставление государственных грантов для реализации новых бизнес-идей в рамках Национального проекта по развитию предпринимательства на 2021 – 2025 годы</t>
    </r>
  </si>
  <si>
    <r>
      <t xml:space="preserve">Техникалық және кәсіптік, орта білімнен кейінгі білім алуды аяқтамаған адамдарға анықтама беру </t>
    </r>
    <r>
      <rPr>
        <b/>
        <sz val="11"/>
        <rFont val="Times New Roman"/>
        <family val="1"/>
        <charset val="204"/>
      </rPr>
      <t xml:space="preserve">SmartNationCollege АЖ арқылы /  </t>
    </r>
    <r>
      <rPr>
        <sz val="11"/>
        <rFont val="Times New Roman"/>
        <family val="1"/>
        <charset val="204"/>
      </rPr>
      <t>Выдача справки лицам, не завершившим техническое-профессиональное, послесреднее образование</t>
    </r>
  </si>
  <si>
    <r>
      <rPr>
        <b/>
        <sz val="11"/>
        <rFont val="Times New Roman"/>
        <family val="1"/>
        <charset val="204"/>
      </rPr>
      <t>Жылжымайтын мүлік объектісіне мекенжай беру туралы /</t>
    </r>
    <r>
      <rPr>
        <sz val="11"/>
        <rFont val="Times New Roman"/>
        <family val="1"/>
        <charset val="204"/>
      </rPr>
      <t xml:space="preserve"> Выдача справки о присвоении адреса объекта недвижимости
</t>
    </r>
  </si>
  <si>
    <r>
      <rPr>
        <b/>
        <sz val="11"/>
        <rFont val="Times New Roman"/>
        <family val="1"/>
        <charset val="204"/>
      </rPr>
      <t>Жылжымайтын мүлік объектісіне мекенжай жою туралы анықтама беру /</t>
    </r>
    <r>
      <rPr>
        <sz val="11"/>
        <rFont val="Times New Roman"/>
        <family val="1"/>
        <charset val="204"/>
      </rPr>
      <t xml:space="preserve"> Выдача справки об упразднении адреса объекта недвижимости
</t>
    </r>
  </si>
  <si>
    <r>
      <rPr>
        <b/>
        <sz val="11"/>
        <rFont val="Times New Roman"/>
        <family val="1"/>
        <charset val="204"/>
      </rPr>
      <t>Жер учаскесіне жалдау шартының телнұсқасын беру туралы</t>
    </r>
    <r>
      <rPr>
        <sz val="11"/>
        <rFont val="Times New Roman"/>
        <family val="1"/>
        <charset val="204"/>
      </rPr>
      <t xml:space="preserve"> / О выдаче дубликата договора аренды на земельный участок</t>
    </r>
  </si>
  <si>
    <t>16.1.</t>
  </si>
  <si>
    <t>16.2.</t>
  </si>
  <si>
    <t>Кәсіпкерлік және индустриалды-инновациялық даму басқармасы</t>
  </si>
  <si>
    <t>Жолаушылар көлігі және автомобиль жолдары басқармасы</t>
  </si>
  <si>
    <t>12.2.</t>
  </si>
  <si>
    <r>
      <t xml:space="preserve">Әрекетке қабілетсіз немесе әрекет қабілеті шектеулі кәмелетке толған адамның мүлкіне билік ету, шотына түскен зейнетақыларды, жәрдемақыларды, әлеуметтік төлемдерді алу бойынша және соттың шешімімен әрекетке қабілетсіз немесе әрекет қабілеті шектеулі деп тану / </t>
    </r>
    <r>
      <rPr>
        <sz val="11"/>
        <color theme="1"/>
        <rFont val="Times New Roman"/>
        <family val="1"/>
        <charset val="204"/>
      </rPr>
      <t>Выдача разрешения по распоряжению имуществом, снятию пенсий, пособий, социальных выплат, поступивших на счет недееспособного или ограниченно дееспособного совершеннолетнего лица, и на отчуждение имущества граждан, признанных по решению суда недееспособными или ограниченно дееспособными</t>
    </r>
  </si>
  <si>
    <r>
      <rPr>
        <b/>
        <sz val="11"/>
        <color theme="1"/>
        <rFont val="Times New Roman"/>
        <family val="1"/>
        <charset val="204"/>
      </rPr>
      <t>Әрекетке қабілетсіз немесе әрекет қабілеті шектеулі кәмелетке толған адамның шотына түскен мүлікке билік ету, зейнетақырларды, жәрдемақыларды, әлеуметтік төлемдерді алу бойынша шешім беру</t>
    </r>
    <r>
      <rPr>
        <sz val="11"/>
        <color theme="1"/>
        <rFont val="Times New Roman"/>
        <family val="1"/>
        <charset val="204"/>
      </rPr>
      <t xml:space="preserve"> / Выдача разрешения по распоряжению имуществом, снятию пенсий, пособий, социальных выплат, поступивших на счет недееспособного или ограниченно дееспособного совершеннолетнего лица</t>
    </r>
  </si>
  <si>
    <r>
      <rPr>
        <b/>
        <sz val="11"/>
        <color theme="1"/>
        <rFont val="Times New Roman"/>
        <family val="1"/>
        <charset val="204"/>
      </rPr>
      <t>Сот шешімімен әрекетке қабілетсіз немесе әрекет қабілеті шектеулі деп танылған кәмелетке толған адамның мүлкін иеліктен шығаруға рұқсат беру</t>
    </r>
    <r>
      <rPr>
        <sz val="11"/>
        <color theme="1"/>
        <rFont val="Times New Roman"/>
        <family val="1"/>
        <charset val="204"/>
      </rPr>
      <t xml:space="preserve"> / Выдача разрешения на отчуждение имущества граждан, признанных по решению суда недееспособными или ограниченно дееспособными</t>
    </r>
  </si>
  <si>
    <t>Абай ауданы</t>
  </si>
  <si>
    <r>
      <rPr>
        <b/>
        <sz val="11"/>
        <color theme="1"/>
        <rFont val="Times New Roman"/>
        <family val="1"/>
        <charset val="204"/>
      </rPr>
      <t>Мамандарылған білім беру ұйымдарына(дарынды балаларға арналған мектептер) оқуға қабылдау конкурсына қатысу үшін құжаттарды қабылдау</t>
    </r>
    <r>
      <rPr>
        <sz val="11"/>
        <color theme="1"/>
        <rFont val="Times New Roman"/>
        <family val="1"/>
        <charset val="204"/>
      </rPr>
      <t xml:space="preserve"> / Прием документов на участие в конкурсе для поступления в специализированные организации образования (школы для одаренных детей)</t>
    </r>
  </si>
  <si>
    <r>
      <rPr>
        <b/>
        <sz val="11"/>
        <color theme="1"/>
        <rFont val="Times New Roman"/>
        <family val="1"/>
        <charset val="204"/>
      </rPr>
      <t>Мектепке қабылдау туралы өтінішті қайтарып алу /</t>
    </r>
    <r>
      <rPr>
        <sz val="11"/>
        <color theme="1"/>
        <rFont val="Times New Roman"/>
        <family val="1"/>
        <charset val="204"/>
      </rPr>
      <t xml:space="preserve"> Отзыв заявления на прием в школу</t>
    </r>
  </si>
  <si>
    <r>
      <rPr>
        <b/>
        <sz val="11"/>
        <color theme="1"/>
        <rFont val="Times New Roman"/>
        <family val="1"/>
        <charset val="204"/>
      </rPr>
      <t>Құжаттарды қабылдау және балаларды "1" сыныпқа қабылдау</t>
    </r>
    <r>
      <rPr>
        <sz val="11"/>
        <color theme="1"/>
        <rFont val="Times New Roman"/>
        <family val="1"/>
        <charset val="204"/>
      </rPr>
      <t xml:space="preserve"> / Прием документов и зачисление детей в "1" класс</t>
    </r>
  </si>
  <si>
    <r>
      <rPr>
        <b/>
        <sz val="11"/>
        <color theme="1"/>
        <rFont val="Times New Roman"/>
        <family val="1"/>
        <charset val="204"/>
      </rPr>
      <t>Құжаттарды қабылдау және балаларды "10" сыныпқа қабылдау</t>
    </r>
    <r>
      <rPr>
        <sz val="11"/>
        <color theme="1"/>
        <rFont val="Times New Roman"/>
        <family val="1"/>
        <charset val="204"/>
      </rPr>
      <t xml:space="preserve"> / Прием документов и зачисление детей в "10" класс</t>
    </r>
  </si>
  <si>
    <r>
      <t xml:space="preserve">Мемлекеттiк тұрғын үй қорынан берілетін тұрғын үйлерді жекешелендiру </t>
    </r>
    <r>
      <rPr>
        <b/>
        <sz val="11"/>
        <color theme="1"/>
        <rFont val="Times New Roman"/>
        <family val="1"/>
        <charset val="204"/>
      </rPr>
      <t xml:space="preserve"> kezekte.kz АЖ арқылы / </t>
    </r>
    <r>
      <rPr>
        <sz val="11"/>
        <color theme="1"/>
        <rFont val="Times New Roman"/>
        <family val="1"/>
        <charset val="204"/>
      </rPr>
      <t>Приватизация жилищ из государственного жилищного фонда</t>
    </r>
  </si>
  <si>
    <r>
      <rPr>
        <b/>
        <sz val="11"/>
        <rFont val="Times New Roman"/>
        <family val="1"/>
        <charset val="204"/>
      </rPr>
      <t>Жаңа құрылысқа бастапқы материалдарды ұсыну</t>
    </r>
    <r>
      <rPr>
        <sz val="11"/>
        <rFont val="Times New Roman"/>
        <family val="1"/>
        <charset val="204"/>
      </rPr>
      <t xml:space="preserve"> / Преоставление исходных материалов на новое строительство</t>
    </r>
  </si>
  <si>
    <t>5.1.</t>
  </si>
  <si>
    <r>
      <rPr>
        <b/>
        <sz val="11"/>
        <rFont val="Times New Roman"/>
        <family val="1"/>
        <charset val="204"/>
      </rPr>
      <t xml:space="preserve">Білім алушыларды білім беру ұйымдарының түрлері бойынша ауыстыру және қайта қабылдау </t>
    </r>
    <r>
      <rPr>
        <sz val="11"/>
        <rFont val="Times New Roman"/>
        <family val="1"/>
        <charset val="204"/>
      </rPr>
      <t>/</t>
    </r>
    <r>
      <rPr>
        <b/>
        <sz val="11"/>
        <rFont val="Times New Roman"/>
        <family val="1"/>
        <charset val="204"/>
      </rPr>
      <t xml:space="preserve"> </t>
    </r>
    <r>
      <rPr>
        <sz val="11"/>
        <rFont val="Times New Roman"/>
        <family val="1"/>
        <charset val="204"/>
      </rPr>
      <t>Перевод и восстановление обучающихся по типам организаций образования</t>
    </r>
  </si>
  <si>
    <r>
      <rPr>
        <b/>
        <sz val="11"/>
        <rFont val="Times New Roman"/>
        <family val="1"/>
        <charset val="204"/>
      </rPr>
      <t>Техникалық және кәсіптік, орта білімнен кейінгі білім беру ұйымдарында білім алушыларға академиялық демалыс беру</t>
    </r>
    <r>
      <rPr>
        <sz val="11"/>
        <rFont val="Times New Roman"/>
        <family val="1"/>
        <charset val="204"/>
      </rPr>
      <t xml:space="preserve"> </t>
    </r>
    <r>
      <rPr>
        <b/>
        <sz val="11"/>
        <rFont val="Times New Roman"/>
        <family val="1"/>
        <charset val="204"/>
      </rPr>
      <t xml:space="preserve">  / </t>
    </r>
    <r>
      <rPr>
        <sz val="11"/>
        <rFont val="Times New Roman"/>
        <family val="1"/>
        <charset val="204"/>
      </rPr>
      <t>Предоставление академических отпусков обучающимся в организациях технического и профессионального, послесреднего образования</t>
    </r>
  </si>
  <si>
    <r>
      <t xml:space="preserve">Мамандандырылған білім беру ұйымдарына (дарынды балаларға арналған мектептер) оқуға қабылдау конкурсына қатысу үшін құжаттарды қабылдау / </t>
    </r>
    <r>
      <rPr>
        <sz val="11"/>
        <rFont val="Times New Roman"/>
        <family val="1"/>
        <charset val="204"/>
      </rPr>
      <t>Прием документов на участие в конкурсе для поступления в специализированные организации образования (школы для одаренных детей)</t>
    </r>
  </si>
  <si>
    <r>
      <t xml:space="preserve">Мектепке қабылдау туралы өтінішті қайтарып алу / </t>
    </r>
    <r>
      <rPr>
        <sz val="11"/>
        <rFont val="Times New Roman"/>
        <family val="1"/>
        <charset val="204"/>
      </rPr>
      <t>Отзыв заявления на прием в школу</t>
    </r>
  </si>
  <si>
    <r>
      <t xml:space="preserve">Құжаттарды қабылдау және балаларды "1" сыныпқа қабылдау / </t>
    </r>
    <r>
      <rPr>
        <sz val="11"/>
        <rFont val="Times New Roman"/>
        <family val="1"/>
        <charset val="204"/>
      </rPr>
      <t>Прием документов и зачисление детей в "1" класс</t>
    </r>
  </si>
  <si>
    <r>
      <t xml:space="preserve">Құжаттарды қабылдау және балаларды "10" сыныпқа қабылдау / </t>
    </r>
    <r>
      <rPr>
        <sz val="11"/>
        <rFont val="Times New Roman"/>
        <family val="1"/>
        <charset val="204"/>
      </rPr>
      <t>Прием документов и зачисление детей в "10" класс</t>
    </r>
  </si>
  <si>
    <r>
      <t xml:space="preserve">Жергілікті атқарушы органдардың тұрғын үй-құрылыс кооперативіне қатысу шарттарын тіркеу </t>
    </r>
    <r>
      <rPr>
        <b/>
        <sz val="11"/>
        <rFont val="Times New Roman"/>
        <family val="1"/>
        <charset val="204"/>
      </rPr>
      <t xml:space="preserve">«Qazreestr» электронды порталы </t>
    </r>
    <r>
      <rPr>
        <sz val="11"/>
        <rFont val="Times New Roman"/>
        <family val="1"/>
        <charset val="204"/>
      </rPr>
      <t>/ Регистрация местными исполнительными органами договоров участия в жилищно-строительном кооперативе</t>
    </r>
  </si>
  <si>
    <r>
      <rPr>
        <b/>
        <sz val="11"/>
        <rFont val="Times New Roman"/>
        <family val="1"/>
        <charset val="204"/>
      </rPr>
      <t xml:space="preserve">Жылжымайтын мүлік объектісінің мекенжайын беру/ жою </t>
    </r>
    <r>
      <rPr>
        <sz val="11"/>
        <rFont val="Times New Roman"/>
        <family val="1"/>
        <charset val="204"/>
      </rPr>
      <t>/ Выдача справки по определению адреса объектов недвижимости на территории Республики Казахстан</t>
    </r>
  </si>
  <si>
    <r>
      <rPr>
        <b/>
        <sz val="11"/>
        <rFont val="Times New Roman"/>
        <family val="1"/>
        <charset val="204"/>
      </rPr>
      <t xml:space="preserve">Жылжымайтын мүлік объектісінің мекенжайын беру </t>
    </r>
    <r>
      <rPr>
        <sz val="11"/>
        <rFont val="Times New Roman"/>
        <family val="1"/>
        <charset val="204"/>
      </rPr>
      <t>/ Присвоение адреса объекту недвижимости</t>
    </r>
  </si>
  <si>
    <r>
      <rPr>
        <b/>
        <sz val="11"/>
        <rFont val="Times New Roman"/>
        <family val="1"/>
        <charset val="204"/>
      </rPr>
      <t>Жылжымайтын мүлік объектісінің мекенжайын жою /</t>
    </r>
    <r>
      <rPr>
        <sz val="11"/>
        <rFont val="Times New Roman"/>
        <family val="1"/>
        <charset val="204"/>
      </rPr>
      <t xml:space="preserve"> Упразднение адреса объекта недвижимости
</t>
    </r>
  </si>
  <si>
    <r>
      <rPr>
        <b/>
        <sz val="11"/>
        <rFont val="Times New Roman"/>
        <family val="1"/>
        <charset val="204"/>
      </rPr>
      <t xml:space="preserve">Республикалық маңызы бар қала, астана, облыстық және аудандық маңызы бар қалалар шегінде жер учаскесіне құқықтар алу (1-этап) /  </t>
    </r>
    <r>
      <rPr>
        <sz val="11"/>
        <rFont val="Times New Roman"/>
        <family val="1"/>
        <charset val="204"/>
      </rPr>
      <t xml:space="preserve">Приобретение прав на земельный участок в черте города республиканского значения, столицы, городов областного и районного значения </t>
    </r>
    <r>
      <rPr>
        <b/>
        <sz val="11"/>
        <rFont val="Times New Roman"/>
        <family val="1"/>
        <charset val="204"/>
      </rPr>
      <t xml:space="preserve">(1-этап)
 </t>
    </r>
    <r>
      <rPr>
        <sz val="11"/>
        <rFont val="Times New Roman"/>
        <family val="1"/>
        <charset val="204"/>
      </rPr>
      <t xml:space="preserve">
</t>
    </r>
  </si>
  <si>
    <r>
      <rPr>
        <b/>
        <sz val="11"/>
        <rFont val="Times New Roman"/>
        <family val="1"/>
        <charset val="204"/>
      </rPr>
      <t xml:space="preserve">Арнаулы әлеуметтік қызметтер көрсету орталықтарында арнаулы әлеуметтік қызмет көрсетуге құжаттар ресімдеу </t>
    </r>
    <r>
      <rPr>
        <sz val="11"/>
        <rFont val="Times New Roman"/>
        <family val="1"/>
        <charset val="204"/>
      </rPr>
      <t>/ Оформление документов на оказание специальных социальных услуг в центрах оказания специальных социальных услуг</t>
    </r>
  </si>
  <si>
    <t>13.3.</t>
  </si>
  <si>
    <t>13.4.</t>
  </si>
  <si>
    <t>13.5.</t>
  </si>
  <si>
    <t>13.6.</t>
  </si>
  <si>
    <t>13.7.</t>
  </si>
  <si>
    <t>13.8.</t>
  </si>
  <si>
    <t>13.9.</t>
  </si>
  <si>
    <t>13.10.</t>
  </si>
  <si>
    <t>13.11.</t>
  </si>
  <si>
    <t>13.12.</t>
  </si>
  <si>
    <t>13.13</t>
  </si>
  <si>
    <t>19.1.</t>
  </si>
  <si>
    <t>19.2.</t>
  </si>
  <si>
    <t>19.3.</t>
  </si>
  <si>
    <t>19.4.</t>
  </si>
  <si>
    <t>69.1.</t>
  </si>
  <si>
    <t>69.2.</t>
  </si>
  <si>
    <t>69.3.</t>
  </si>
  <si>
    <t>79.1.</t>
  </si>
  <si>
    <t>79.2.</t>
  </si>
  <si>
    <t>79.3.</t>
  </si>
  <si>
    <t>79.4.</t>
  </si>
  <si>
    <t>81.1.</t>
  </si>
  <si>
    <t>81.2.</t>
  </si>
  <si>
    <t>81.3.</t>
  </si>
  <si>
    <r>
      <rPr>
        <b/>
        <sz val="11"/>
        <rFont val="Times New Roman"/>
        <family val="1"/>
        <charset val="204"/>
      </rPr>
      <t xml:space="preserve">Стационарлық жағдайында арнаулы әлеуметтік қызмет көрсетуге құжаттар ресімдеу / </t>
    </r>
    <r>
      <rPr>
        <sz val="11"/>
        <rFont val="Times New Roman"/>
        <family val="1"/>
        <charset val="204"/>
      </rPr>
      <t>Оформление документов на оказание специальных социальных услуг в условиях стационара</t>
    </r>
  </si>
  <si>
    <r>
      <rPr>
        <b/>
        <sz val="11"/>
        <rFont val="Times New Roman"/>
        <family val="1"/>
        <charset val="204"/>
      </rPr>
      <t xml:space="preserve">Жартылай стационарлық жағдайында арнаулы әлеуметтік қызмет көрсетуге құжаттар ресімдеу / </t>
    </r>
    <r>
      <rPr>
        <sz val="11"/>
        <rFont val="Times New Roman"/>
        <family val="1"/>
        <charset val="204"/>
      </rPr>
      <t>Оформление документов на оказание специальных социальных услуг в условиях полустационара</t>
    </r>
  </si>
  <si>
    <r>
      <t>Үйде күтім көрсету жағдайында арнаулы әлеуметтік қызмет көрсетуге құжаттар ресімдеу /</t>
    </r>
    <r>
      <rPr>
        <sz val="11"/>
        <rFont val="Times New Roman"/>
        <family val="1"/>
        <charset val="204"/>
      </rPr>
      <t xml:space="preserve"> Оформление документов на оказание специальных социальных услуг в условиях ухода на дому</t>
    </r>
  </si>
  <si>
    <t>5.4.</t>
  </si>
  <si>
    <t>5.5.</t>
  </si>
  <si>
    <r>
      <rPr>
        <b/>
        <sz val="11"/>
        <color theme="1"/>
        <rFont val="Times New Roman"/>
        <family val="1"/>
        <charset val="204"/>
      </rPr>
      <t>Еңбекші көшіп келушіге рұқсаттар беру және ұзарту</t>
    </r>
    <r>
      <rPr>
        <sz val="11"/>
        <color theme="1"/>
        <rFont val="Times New Roman"/>
        <family val="1"/>
        <charset val="204"/>
      </rPr>
      <t xml:space="preserve"> / Выдача и продление разрешений трудовым иммигрантам</t>
    </r>
  </si>
  <si>
    <r>
      <rPr>
        <b/>
        <sz val="11"/>
        <color theme="1"/>
        <rFont val="Times New Roman"/>
        <family val="1"/>
        <charset val="204"/>
      </rPr>
      <t xml:space="preserve">Еңбекші көшіп-қонушыларға рұқсатты беру </t>
    </r>
    <r>
      <rPr>
        <sz val="11"/>
        <color theme="1"/>
        <rFont val="Times New Roman"/>
        <family val="1"/>
        <charset val="204"/>
      </rPr>
      <t>/ Выдача разрешений трудовым иммигрантам</t>
    </r>
  </si>
  <si>
    <r>
      <rPr>
        <b/>
        <sz val="11"/>
        <color theme="1"/>
        <rFont val="Times New Roman"/>
        <family val="1"/>
        <charset val="204"/>
      </rPr>
      <t>Еңбекщі көшіп-қонушыларға рұқсатты ұзарту</t>
    </r>
    <r>
      <rPr>
        <sz val="11"/>
        <color theme="1"/>
        <rFont val="Times New Roman"/>
        <family val="1"/>
        <charset val="204"/>
      </rPr>
      <t xml:space="preserve"> / Продление разрешений трудовым иммигрантам</t>
    </r>
  </si>
  <si>
    <t>26.1.</t>
  </si>
  <si>
    <t>26.2.</t>
  </si>
  <si>
    <t>7.1.</t>
  </si>
  <si>
    <t>7.2.</t>
  </si>
  <si>
    <r>
      <t>Жер учаскелерінің бөлінетіндігі мен бөлінбейтіндігін айқындау</t>
    </r>
    <r>
      <rPr>
        <b/>
        <sz val="11"/>
        <rFont val="Times New Roman"/>
        <family val="1"/>
        <charset val="204"/>
      </rPr>
      <t xml:space="preserve"> geo-shym.kz</t>
    </r>
    <r>
      <rPr>
        <sz val="11"/>
        <rFont val="Times New Roman"/>
        <family val="1"/>
        <charset val="204"/>
      </rPr>
      <t xml:space="preserve"> / Определение делимости и неделимости земельных участков</t>
    </r>
  </si>
  <si>
    <r>
      <rPr>
        <b/>
        <sz val="11"/>
        <rFont val="Times New Roman"/>
        <family val="1"/>
        <charset val="204"/>
      </rPr>
      <t>Жер учаскелерінің бөлінетіндігі мен бөлінбейтіндігін айқындау /</t>
    </r>
    <r>
      <rPr>
        <sz val="11"/>
        <rFont val="Times New Roman"/>
        <family val="1"/>
        <charset val="204"/>
      </rPr>
      <t xml:space="preserve"> Определение делимости и неделимости земельных участков</t>
    </r>
  </si>
  <si>
    <r>
      <rPr>
        <b/>
        <sz val="11"/>
        <rFont val="Times New Roman"/>
        <family val="1"/>
        <charset val="204"/>
      </rPr>
      <t xml:space="preserve">Техникалық және кәсіптік, орта білімнен кейінгі білім туралы құжаттардың телнұсқаларын беру  / </t>
    </r>
    <r>
      <rPr>
        <sz val="11"/>
        <rFont val="Times New Roman"/>
        <family val="1"/>
        <charset val="204"/>
      </rPr>
      <t>Выдача дубликатов документов о техническом и профессиональном, послесреднем образовании</t>
    </r>
  </si>
  <si>
    <r>
      <rPr>
        <b/>
        <sz val="11"/>
        <color theme="1"/>
        <rFont val="Times New Roman"/>
        <family val="1"/>
        <charset val="204"/>
      </rPr>
      <t>Бастауыш, негізгі орта, жалпы орта білім беру ұйымдары арасында балаларды ауыстыру үшін құжаттарды қабылдау</t>
    </r>
    <r>
      <rPr>
        <sz val="11"/>
        <color theme="1"/>
        <rFont val="Times New Roman"/>
        <family val="1"/>
        <charset val="204"/>
      </rPr>
      <t xml:space="preserve"> </t>
    </r>
    <r>
      <rPr>
        <b/>
        <sz val="11"/>
        <color theme="1"/>
        <rFont val="Times New Roman"/>
        <family val="1"/>
        <charset val="204"/>
      </rPr>
      <t xml:space="preserve"> / </t>
    </r>
    <r>
      <rPr>
        <sz val="11"/>
        <color theme="1"/>
        <rFont val="Times New Roman"/>
        <family val="1"/>
        <charset val="204"/>
      </rPr>
      <t>Прием документов для перевода детей между организациями начального, основного среднего, общего среднего образования</t>
    </r>
  </si>
  <si>
    <r>
      <rPr>
        <b/>
        <sz val="11"/>
        <rFont val="Times New Roman"/>
        <family val="1"/>
        <charset val="204"/>
      </rPr>
      <t xml:space="preserve">Мемлекеттік білім беру ұйымдарының бірінші басшыларын тағайындауға арналған конкурсқа қатысу үшін құжаттар қабылдау  / </t>
    </r>
    <r>
      <rPr>
        <sz val="11"/>
        <rFont val="Times New Roman"/>
        <family val="1"/>
        <charset val="204"/>
      </rPr>
      <t>Прием документов для участия в конкурсе на назначение первых руководителей государственных организаций образования</t>
    </r>
    <r>
      <rPr>
        <b/>
        <sz val="11"/>
        <rFont val="Times New Roman"/>
        <family val="1"/>
        <charset val="204"/>
      </rPr>
      <t xml:space="preserve"> </t>
    </r>
  </si>
  <si>
    <t>Cәулет, қала құрылысы басқармасы</t>
  </si>
  <si>
    <t>Шымкент қаласы әкімінің аппараты</t>
  </si>
  <si>
    <t>Дене шынықтыру және спорт басқармасы</t>
  </si>
  <si>
    <r>
      <rPr>
        <b/>
        <sz val="11"/>
        <rFont val="Times New Roman"/>
        <family val="1"/>
        <charset val="204"/>
      </rPr>
      <t>Заңды тұлғалардың түсті және қара металдардың сынықтары мен қалдықтарын жинау (дайындау), сақтау, қайта өңдеу және өткізу жөніндегі қызметті жүзеге асыруға рұқсат беру</t>
    </r>
    <r>
      <rPr>
        <sz val="11"/>
        <rFont val="Times New Roman"/>
        <family val="1"/>
        <charset val="204"/>
      </rPr>
      <t xml:space="preserve"> / Выдача разрешения на осуществления деятельности по сбору (заготовке), хранению, переработке и реализации юридическими лицами лома и отходов цветных и черных металлов</t>
    </r>
  </si>
  <si>
    <t>Ауыл шаруашылық басқармасы</t>
  </si>
  <si>
    <t>Жер қатынастары басқармасы</t>
  </si>
  <si>
    <r>
      <t xml:space="preserve">Жұмыс іздеп жүрген адамдарды тіркеу </t>
    </r>
    <r>
      <rPr>
        <b/>
        <sz val="11"/>
        <color rgb="FF000000"/>
        <rFont val="Times New Roman"/>
        <family val="1"/>
        <charset val="204"/>
      </rPr>
      <t>Еңбек нарығы АЖ</t>
    </r>
    <r>
      <rPr>
        <sz val="11"/>
        <color rgb="FF000000"/>
        <rFont val="Times New Roman"/>
        <family val="1"/>
        <charset val="204"/>
      </rPr>
      <t xml:space="preserve"> / Регистрация лиц, ищущих работу</t>
    </r>
  </si>
  <si>
    <r>
      <t xml:space="preserve">Мемлекеттік атаулы әлеуметтік көмек тағайындау </t>
    </r>
    <r>
      <rPr>
        <b/>
        <sz val="11"/>
        <color rgb="FF000000"/>
        <rFont val="Times New Roman"/>
        <family val="1"/>
        <charset val="204"/>
      </rPr>
      <t>Е-халық АЖ</t>
    </r>
    <r>
      <rPr>
        <sz val="11"/>
        <color rgb="FF000000"/>
        <rFont val="Times New Roman"/>
        <family val="1"/>
        <charset val="204"/>
      </rPr>
      <t xml:space="preserve"> / Назначение государственной адресной социальной помощи</t>
    </r>
  </si>
  <si>
    <r>
      <t xml:space="preserve">Қандас мәртебесін беру немесе ұзарту </t>
    </r>
    <r>
      <rPr>
        <b/>
        <sz val="11"/>
        <color rgb="FF000000"/>
        <rFont val="Times New Roman"/>
        <family val="1"/>
        <charset val="204"/>
      </rPr>
      <t xml:space="preserve">Migration.enbek.kz </t>
    </r>
    <r>
      <rPr>
        <sz val="11"/>
        <color rgb="FF000000"/>
        <rFont val="Times New Roman"/>
        <family val="1"/>
        <charset val="204"/>
      </rPr>
      <t>/ Присвоение или продление статуса кандаса</t>
    </r>
  </si>
  <si>
    <t>41.1.</t>
  </si>
  <si>
    <t>41.2.</t>
  </si>
  <si>
    <t>41.3.</t>
  </si>
  <si>
    <t>41.4.</t>
  </si>
  <si>
    <r>
      <rPr>
        <b/>
        <sz val="11"/>
        <color theme="1"/>
        <rFont val="Times New Roman"/>
        <family val="1"/>
        <charset val="204"/>
      </rPr>
      <t>Бастауыш, негізгі орта, жалпы орта білім берудің жалпы білім беретін бағдарламалары бойынша оқыту үшін ведомстволық бағыныстылығына қарамастан, білім беру ұйымдарына құжаттар қабылдау және оқуға қабылдау</t>
    </r>
    <r>
      <rPr>
        <sz val="11"/>
        <color theme="1"/>
        <rFont val="Times New Roman"/>
        <family val="1"/>
        <charset val="204"/>
      </rPr>
      <t xml:space="preserve"> </t>
    </r>
    <r>
      <rPr>
        <b/>
        <sz val="11"/>
        <color theme="1"/>
        <rFont val="Times New Roman"/>
        <family val="1"/>
        <charset val="204"/>
      </rPr>
      <t xml:space="preserve">/ </t>
    </r>
    <r>
      <rPr>
        <sz val="11"/>
        <color theme="1"/>
        <rFont val="Times New Roman"/>
        <family val="1"/>
        <charset val="204"/>
      </rPr>
      <t xml:space="preserve">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 основного среднего, общего среднего образования </t>
    </r>
    <r>
      <rPr>
        <b/>
        <sz val="11"/>
        <color theme="1"/>
        <rFont val="Times New Roman"/>
        <family val="1"/>
        <charset val="204"/>
      </rPr>
      <t>(www.qabyldau.daryn.kz)</t>
    </r>
  </si>
  <si>
    <r>
      <t xml:space="preserve">Мамандандырылған білім беру ұйымдарына (дарынды балаларға арналған мектептер) оқуға қабылдау конкурсына қатысу үшін құжаттарды қабылдау / </t>
    </r>
    <r>
      <rPr>
        <sz val="11"/>
        <rFont val="Times New Roman"/>
        <family val="1"/>
        <charset val="204"/>
      </rPr>
      <t xml:space="preserve">Прием документов на участие в конкурсе для поступления в специализированные организации образования (школы для одаренных детей) </t>
    </r>
    <r>
      <rPr>
        <b/>
        <sz val="11"/>
        <rFont val="Times New Roman"/>
        <family val="1"/>
        <charset val="204"/>
      </rPr>
      <t>(www.qabyldau.daryn.kz)</t>
    </r>
  </si>
  <si>
    <r>
      <t xml:space="preserve">Техникалық және кәсіптік, орта білімнен кейінгі білім беру ұйымдарына құжаттар қабылдау </t>
    </r>
    <r>
      <rPr>
        <b/>
        <sz val="11"/>
        <rFont val="Times New Roman"/>
        <family val="1"/>
        <charset val="204"/>
      </rPr>
      <t>SmartNationCollege АЖ арқылы  /</t>
    </r>
    <r>
      <rPr>
        <sz val="11"/>
        <rFont val="Times New Roman"/>
        <family val="1"/>
        <charset val="204"/>
      </rPr>
      <t xml:space="preserve"> Прием документов в организации технического и профессионального, послесреднего образования</t>
    </r>
  </si>
  <si>
    <r>
      <rPr>
        <b/>
        <sz val="11"/>
        <rFont val="Times New Roman"/>
        <family val="1"/>
        <charset val="204"/>
      </rPr>
      <t xml:space="preserve">Педагогтерді аттестаттаудан өткізу үшін құжаттар қабылдау </t>
    </r>
    <r>
      <rPr>
        <sz val="11"/>
        <rFont val="Times New Roman"/>
        <family val="1"/>
        <charset val="204"/>
      </rPr>
      <t xml:space="preserve"> </t>
    </r>
    <r>
      <rPr>
        <b/>
        <sz val="11"/>
        <rFont val="Times New Roman"/>
        <family val="1"/>
        <charset val="204"/>
      </rPr>
      <t xml:space="preserve">/ </t>
    </r>
    <r>
      <rPr>
        <sz val="11"/>
        <rFont val="Times New Roman"/>
        <family val="1"/>
        <charset val="204"/>
      </rPr>
      <t xml:space="preserve">Прием документов для прохождения аттестации педагогов </t>
    </r>
    <r>
      <rPr>
        <b/>
        <sz val="11"/>
        <rFont val="Times New Roman"/>
        <family val="1"/>
        <charset val="204"/>
      </rPr>
      <t>(ustaz.orleu-edu.kz)</t>
    </r>
  </si>
  <si>
    <r>
      <rPr>
        <b/>
        <sz val="11"/>
        <rFont val="Times New Roman"/>
        <family val="1"/>
        <charset val="204"/>
      </rPr>
      <t xml:space="preserve">Техникалық және кәсіптік, орта білімнен кейінгі білім алуды аяқтамаған адамдарға анықтама беру  /  </t>
    </r>
    <r>
      <rPr>
        <sz val="11"/>
        <rFont val="Times New Roman"/>
        <family val="1"/>
        <charset val="204"/>
      </rPr>
      <t>Выдача справки лицам, не завершившим техническое-профессиональное, послесреднее образование</t>
    </r>
  </si>
  <si>
    <t>25.3.</t>
  </si>
  <si>
    <t>25.4.</t>
  </si>
  <si>
    <t>25.5.</t>
  </si>
  <si>
    <t>25.6.</t>
  </si>
  <si>
    <t>25.7.</t>
  </si>
  <si>
    <t>25.8.</t>
  </si>
  <si>
    <t>25.9.</t>
  </si>
  <si>
    <t>25.10.</t>
  </si>
  <si>
    <r>
      <rPr>
        <b/>
        <sz val="11"/>
        <color rgb="FF000000"/>
        <rFont val="Times New Roman"/>
        <family val="1"/>
        <charset val="204"/>
      </rPr>
      <t>қағаз түрінде ұсынылған</t>
    </r>
    <r>
      <rPr>
        <sz val="11"/>
        <color rgb="FF000000"/>
        <rFont val="Times New Roman"/>
        <family val="1"/>
        <charset val="204"/>
      </rPr>
      <t xml:space="preserve"> (Мемлекеттік корпорация)</t>
    </r>
  </si>
  <si>
    <r>
      <rPr>
        <b/>
        <sz val="11"/>
        <color rgb="FF000000"/>
        <rFont val="Times New Roman"/>
        <family val="1"/>
        <charset val="204"/>
      </rPr>
      <t xml:space="preserve">Құрылыс және реконструкция (қайта жоспарлау, қайта жабдықтау) жобаларын әзірлеу кезінде бастапқы материалдарды ұсыну АИС ГГК </t>
    </r>
    <r>
      <rPr>
        <sz val="11"/>
        <color rgb="FF000000"/>
        <rFont val="Times New Roman"/>
        <family val="1"/>
        <charset val="204"/>
      </rPr>
      <t>/ Предоставление исходных материалов при разработке проектов строительства и реконструкции (перепланировки и переоборудования)</t>
    </r>
  </si>
  <si>
    <r>
      <rPr>
        <b/>
        <sz val="11"/>
        <rFont val="Times New Roman"/>
        <family val="1"/>
        <charset val="204"/>
      </rPr>
      <t xml:space="preserve">Эскизді (эскиздік жобаны) келісуден өткізу АИС ГГК </t>
    </r>
    <r>
      <rPr>
        <sz val="11"/>
        <rFont val="Times New Roman"/>
        <family val="1"/>
        <charset val="204"/>
      </rPr>
      <t>/ Согласование эскиза (эскизного проекта)</t>
    </r>
  </si>
  <si>
    <r>
      <rPr>
        <b/>
        <sz val="11"/>
        <rFont val="Times New Roman"/>
        <family val="1"/>
        <charset val="204"/>
      </rPr>
      <t xml:space="preserve">Республикалық маңызы бар қала, астана, облыстық және аудандық маңызы бар қалалар шегінде жер учаскесіне құқықтар алу (1-этап) АИС ЕГКН/  </t>
    </r>
    <r>
      <rPr>
        <sz val="11"/>
        <rFont val="Times New Roman"/>
        <family val="1"/>
        <charset val="204"/>
      </rPr>
      <t xml:space="preserve">Приобретение прав на земельный участок в черте города республиканского значения, столицы, городов областного и районного значения </t>
    </r>
    <r>
      <rPr>
        <b/>
        <sz val="11"/>
        <rFont val="Times New Roman"/>
        <family val="1"/>
        <charset val="204"/>
      </rPr>
      <t xml:space="preserve">(1-этап)
 </t>
    </r>
    <r>
      <rPr>
        <sz val="11"/>
        <rFont val="Times New Roman"/>
        <family val="1"/>
        <charset val="204"/>
      </rPr>
      <t xml:space="preserve">
</t>
    </r>
  </si>
  <si>
    <r>
      <rPr>
        <b/>
        <sz val="11"/>
        <rFont val="Times New Roman"/>
        <family val="1"/>
        <charset val="204"/>
      </rPr>
      <t>Қазақстан Республикасының аумағында тұрақты тұратын, жетім балаларды, ата-аналарының қамқорлығынсыз қалған балаларды өз отбасына тәрбиелеуге қабылдауға тілек білдірген Қазақстан Республикасының азаматтарын психологиялық даярлауға құжаттарды қабылдау</t>
    </r>
    <r>
      <rPr>
        <sz val="11"/>
        <rFont val="Times New Roman"/>
        <family val="1"/>
        <charset val="204"/>
      </rPr>
      <t xml:space="preserve"> / Прием документов на психологическую подготовку граждан, Республики Казахстан, постоянно проживающих на территории Республики Казахстан, желающих принять детей-сирот, детей, оставшихся без попечения родителей, на воспитание в свою семью</t>
    </r>
  </si>
  <si>
    <r>
      <rPr>
        <b/>
        <sz val="11"/>
        <rFont val="Times New Roman"/>
        <family val="1"/>
        <charset val="204"/>
      </rPr>
      <t>Құжаттарды қабылдау және Жасөспірімдер үйіне қабылдау</t>
    </r>
    <r>
      <rPr>
        <sz val="11"/>
        <rFont val="Times New Roman"/>
        <family val="1"/>
        <charset val="204"/>
      </rPr>
      <t xml:space="preserve"> / Прием документов и зачисление в Дома юношества</t>
    </r>
  </si>
  <si>
    <r>
      <rPr>
        <b/>
        <sz val="11"/>
        <rFont val="Times New Roman"/>
        <family val="1"/>
        <charset val="204"/>
      </rPr>
      <t>Баланы (балаларды) қонақтайтын отбасына беру</t>
    </r>
    <r>
      <rPr>
        <sz val="11"/>
        <rFont val="Times New Roman"/>
        <family val="1"/>
        <charset val="204"/>
      </rPr>
      <t xml:space="preserve"> / Передача ребенка (детей) в гостевую семью</t>
    </r>
  </si>
  <si>
    <t>33.1.</t>
  </si>
  <si>
    <t>33.2.</t>
  </si>
  <si>
    <t>40.1.</t>
  </si>
  <si>
    <t>40.2.</t>
  </si>
  <si>
    <t>40.3.</t>
  </si>
  <si>
    <t>43.1.</t>
  </si>
  <si>
    <t>43.2.</t>
  </si>
  <si>
    <t>43.3.</t>
  </si>
  <si>
    <r>
      <rPr>
        <sz val="11"/>
        <color theme="1"/>
        <rFont val="Times New Roman"/>
        <family val="1"/>
        <charset val="204"/>
      </rPr>
      <t>Әрекетке қабілетсіз немесе әрекет қабілеті шектеулі кәмелетке толған адамдарға қорғаншылық немесе қамқоршылық белгілеу</t>
    </r>
    <r>
      <rPr>
        <b/>
        <sz val="11"/>
        <color theme="1"/>
        <rFont val="Times New Roman"/>
        <family val="1"/>
        <charset val="204"/>
      </rPr>
      <t xml:space="preserve">               Е-собес АЖ / </t>
    </r>
    <r>
      <rPr>
        <sz val="11"/>
        <color theme="1"/>
        <rFont val="Times New Roman"/>
        <family val="1"/>
        <charset val="204"/>
      </rPr>
      <t>Установление опеки или попечительства над недееспособными или ограниченно дееспособными совершеннолетними лицами</t>
    </r>
  </si>
  <si>
    <r>
      <rPr>
        <b/>
        <sz val="11"/>
        <color rgb="FF000000"/>
        <rFont val="Times New Roman"/>
        <family val="1"/>
        <charset val="204"/>
      </rPr>
      <t>Мемлекеттік атаулы әлеуметтік көмек тағайындау</t>
    </r>
    <r>
      <rPr>
        <sz val="11"/>
        <color rgb="FF000000"/>
        <rFont val="Times New Roman"/>
        <family val="1"/>
        <charset val="204"/>
      </rPr>
      <t xml:space="preserve">  / Назначение государственной адресной социальной помощи</t>
    </r>
  </si>
  <si>
    <r>
      <rPr>
        <b/>
        <sz val="11"/>
        <color theme="1"/>
        <rFont val="Times New Roman"/>
        <family val="1"/>
        <charset val="204"/>
      </rPr>
      <t>Қазақстан Республикасының спорт шеберлігіне кандидат,                1-разрядты спортшы cпорттық разрядтар және біліктілігі жоғары деңгейдегі бірінші санатты жаттықтырушы, біліктілігі жоғары деңгейдегі бірінші санатты жаттықтырушы-оқытушы, біліктілігі орта деңгейдегі бірінші санатты жаттықтырушы, біліктілігі орта деңгейдегі бірінші санатты жаттықтырушы-оқытушы, біліктілігі жоғары деңгейдегі бірінші санатты әдіскер, біліктілігі орта деңгейдегі бірінші санатты әдіскер, біліктілігі жоғары деңгейдегі бірінші санатты нұсқаушы-спортшы, бірінші санатты спорт төрешісі біліктілік санаттарын беру</t>
    </r>
    <r>
      <rPr>
        <sz val="11"/>
        <color theme="1"/>
        <rFont val="Times New Roman"/>
        <family val="1"/>
        <charset val="204"/>
      </rPr>
      <t xml:space="preserve"> / Присвоение спортивных разрядов: кандидат в мастера спорта Республики Казахстан, спортсмен 1 разряда и квалификационные категории: тренер высшего уровня квалификации первой категории, тренер-преподаватель высшего уровня первой категории, тренер среднего уровня квалификации первой категории, тренер-преподаватель среднего уровня квалификации первой категории, методист высшего уровня квалификации первой категории, методист среднего уровня квалификации первой категории, инструктор- спортсмен высшего уровня квалификации первой категории, спортивный судья первой категории</t>
    </r>
  </si>
  <si>
    <r>
      <rPr>
        <b/>
        <sz val="11"/>
        <rFont val="Times New Roman"/>
        <family val="1"/>
        <charset val="204"/>
      </rPr>
      <t>Жер учаскелерінің бөлінетіндігі мен бөлінбейтіндігін айқындау</t>
    </r>
    <r>
      <rPr>
        <sz val="11"/>
        <rFont val="Times New Roman"/>
        <family val="1"/>
        <charset val="204"/>
      </rPr>
      <t xml:space="preserve"> / Определение делимости и неделимости земельных участков</t>
    </r>
  </si>
  <si>
    <r>
      <t xml:space="preserve">Тұқым шаруашылығын дамытуды субсидиялау </t>
    </r>
    <r>
      <rPr>
        <b/>
        <sz val="11"/>
        <color theme="1"/>
        <rFont val="Times New Roman"/>
        <family val="1"/>
        <charset val="204"/>
      </rPr>
      <t>gosagro.kz</t>
    </r>
    <r>
      <rPr>
        <sz val="11"/>
        <color theme="1"/>
        <rFont val="Times New Roman"/>
        <family val="1"/>
        <charset val="204"/>
      </rPr>
      <t xml:space="preserve"> арқылы / Субсидирование развития семеноводства</t>
    </r>
  </si>
  <si>
    <t>16.3.</t>
  </si>
  <si>
    <r>
      <t xml:space="preserve">Еңбекші көшіп- келушіге рұқсатты кері қайтарып алу / </t>
    </r>
    <r>
      <rPr>
        <sz val="11"/>
        <color theme="1"/>
        <rFont val="Times New Roman"/>
        <family val="1"/>
        <charset val="204"/>
      </rPr>
      <t>Отзыв разрешений трудовому иммигранту</t>
    </r>
  </si>
  <si>
    <r>
      <rPr>
        <b/>
        <sz val="11"/>
        <color theme="1"/>
        <rFont val="Times New Roman"/>
        <family val="1"/>
        <charset val="204"/>
      </rPr>
      <t>Мемлекеттік білім беру мекемелеріндегі білім алушылар мен тәрбиеленушілердің жекелеген санаттарына қала сыртындағы және мектеп жанындағы лагерьлерде демалуы үшін құжаттар қабылдау және жолдама беру Mindal24.kz АЖ</t>
    </r>
    <r>
      <rPr>
        <sz val="11"/>
        <color theme="1"/>
        <rFont val="Times New Roman"/>
        <family val="1"/>
        <charset val="204"/>
      </rPr>
      <t xml:space="preserve"> / Прием документов и выдача направлений на предоставление отдыха в загородных и пришкольных лагерях отдельным категориям обучающихся и воспитанников государственных учреждений образования</t>
    </r>
  </si>
  <si>
    <r>
      <rPr>
        <b/>
        <sz val="11"/>
        <rFont val="Times New Roman"/>
        <family val="1"/>
        <charset val="204"/>
      </rPr>
      <t xml:space="preserve">Республикалық маңызы бар қала, астана, облыстық және аудандық маңызы бар қалалар шегінде жер учаскесіне құқықтар алу АИС ЕГКН /  </t>
    </r>
    <r>
      <rPr>
        <sz val="11"/>
        <rFont val="Times New Roman"/>
        <family val="1"/>
        <charset val="204"/>
      </rPr>
      <t>Приобретение прав на земельный участок в черте города республиканского значения, столицы, городов областного и районного значения</t>
    </r>
    <r>
      <rPr>
        <b/>
        <sz val="11"/>
        <rFont val="Times New Roman"/>
        <family val="1"/>
        <charset val="204"/>
      </rPr>
      <t xml:space="preserve">
 </t>
    </r>
    <r>
      <rPr>
        <sz val="11"/>
        <rFont val="Times New Roman"/>
        <family val="1"/>
        <charset val="204"/>
      </rPr>
      <t xml:space="preserve">
</t>
    </r>
  </si>
  <si>
    <r>
      <rPr>
        <b/>
        <sz val="11"/>
        <color rgb="FF000000"/>
        <rFont val="Times New Roman"/>
        <family val="1"/>
        <charset val="204"/>
      </rPr>
      <t>Үлескерлердің ақшасын тартуға рұқсат беру</t>
    </r>
    <r>
      <rPr>
        <sz val="11"/>
        <color rgb="FF000000"/>
        <rFont val="Times New Roman"/>
        <family val="1"/>
        <charset val="204"/>
      </rPr>
      <t xml:space="preserve"> / Выдача разрешения на привлечение денег дольщиков </t>
    </r>
    <r>
      <rPr>
        <b/>
        <sz val="11"/>
        <color rgb="FF000000"/>
        <rFont val="Times New Roman"/>
        <family val="1"/>
        <charset val="204"/>
      </rPr>
      <t>«Qazreestr» электронды порталы</t>
    </r>
  </si>
  <si>
    <t>10.1.</t>
  </si>
  <si>
    <t>10.2.</t>
  </si>
  <si>
    <t>15.1.</t>
  </si>
  <si>
    <t>15.2.</t>
  </si>
  <si>
    <t>15.3.</t>
  </si>
  <si>
    <t>15.4.</t>
  </si>
  <si>
    <t>Мүгедектігі бар адамдарға техникалық қосымша (компенсаторлық) құралдармен қамтамасыз етуге құжаттарды ресімдеу АИС Е-собес АЖ / Оформление документов на обеспечение лиц с инвалидностью техническими-вспомогательными (компенсаторными) средствами</t>
  </si>
  <si>
    <t>Мемлекеттік атаулы әлеуметтік көмек тағайындау Е-халық АЖ / Назначение государственной адресной социальной помощи</t>
  </si>
  <si>
    <r>
      <t xml:space="preserve">Әрекетке қабілетсіз немесе әрекет қабілеті шектеулі кәмелетке толған адамның мүлкіне билік ету, шотына түскен зейнетақыларды, жәрдемақыларды, әлеуметтік төлемдерді алу бойынша және соттың шешімімен әрекетке қабілетсіз немесе әрекет қабілеті шектеулі деп тану / </t>
    </r>
    <r>
      <rPr>
        <sz val="11"/>
        <rFont val="Times New Roman"/>
        <family val="1"/>
        <charset val="204"/>
      </rPr>
      <t>Выдача разрешения по распоряжению имуществом, снятию пенсий, пособий, социальных выплат, поступивших на счет недееспособного или ограниченно дееспособного совершеннолетнего лица, и на отчуждение имущества граждан, признанных по решению суда недееспособными или ограниченно дееспособными</t>
    </r>
  </si>
  <si>
    <r>
      <rPr>
        <b/>
        <sz val="11"/>
        <rFont val="Times New Roman"/>
        <family val="1"/>
        <charset val="204"/>
      </rPr>
      <t>Мемлекеттік білім беру ұйымдарының білім алушылары мен тәрбиеленушілеріне қаржылық және материалдық көмек көрсету</t>
    </r>
    <r>
      <rPr>
        <sz val="11"/>
        <rFont val="Times New Roman"/>
        <family val="1"/>
        <charset val="204"/>
      </rPr>
      <t xml:space="preserve"> / Оказание финансовой и материальной помощи обучающимся и воспитанникам государственных организаций образования </t>
    </r>
    <r>
      <rPr>
        <b/>
        <sz val="11"/>
        <rFont val="Times New Roman"/>
        <family val="1"/>
        <charset val="204"/>
      </rPr>
      <t xml:space="preserve">Mindal24.kz АЖ </t>
    </r>
  </si>
  <si>
    <r>
      <rPr>
        <b/>
        <sz val="11"/>
        <color theme="1"/>
        <rFont val="Times New Roman"/>
        <family val="1"/>
        <charset val="204"/>
      </rPr>
      <t>Құжаттарды қабылдау және балаларды "1" сыныпқа қабылдау</t>
    </r>
    <r>
      <rPr>
        <sz val="11"/>
        <color theme="1"/>
        <rFont val="Times New Roman"/>
        <family val="1"/>
        <charset val="204"/>
      </rPr>
      <t xml:space="preserve"> / Прием документов и зачисление детей в "1" класс </t>
    </r>
    <r>
      <rPr>
        <b/>
        <sz val="11"/>
        <color theme="1"/>
        <rFont val="Times New Roman"/>
        <family val="1"/>
        <charset val="204"/>
      </rPr>
      <t>(oqu.edu.kz)</t>
    </r>
  </si>
  <si>
    <r>
      <rPr>
        <b/>
        <sz val="11"/>
        <color theme="1"/>
        <rFont val="Times New Roman"/>
        <family val="1"/>
        <charset val="204"/>
      </rPr>
      <t>Мектепке қабылдау туралы өтінішті қайтарып алу /</t>
    </r>
    <r>
      <rPr>
        <sz val="11"/>
        <color theme="1"/>
        <rFont val="Times New Roman"/>
        <family val="1"/>
        <charset val="204"/>
      </rPr>
      <t xml:space="preserve"> Отзыв заявления на прием в школу</t>
    </r>
    <r>
      <rPr>
        <b/>
        <sz val="11"/>
        <color theme="1"/>
        <rFont val="Times New Roman"/>
        <family val="1"/>
        <charset val="204"/>
      </rPr>
      <t xml:space="preserve"> (oqu.edu.kz)</t>
    </r>
  </si>
  <si>
    <r>
      <t xml:space="preserve">Ауыл шаруашылығы жануарлары туралы мәліметтерді өзектендіру (түзету) / </t>
    </r>
    <r>
      <rPr>
        <sz val="11"/>
        <rFont val="Times New Roman"/>
        <family val="1"/>
        <charset val="204"/>
      </rPr>
      <t>Актуализация (корректировка) сведений о сельскохозяйственных животных</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</si>
</sst>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419]General"/>
    <numFmt numFmtId="165" formatCode="[$-419]#,##0"/>
  </numFmts>
  <fonts count="27"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sz val="11"/>
      <name val="Times New Roman"/>
      <family val="1"/>
      <charset val="204"/>
    </font>
    <font>
      <b/>
      <sz val="11"/>
      <name val="Times New Roman"/>
      <family val="1"/>
      <charset val="204"/>
    </font>
    <font>
      <sz val="11"/>
      <color rgb="FF000000"/>
      <name val="Times New Roman"/>
      <family val="1"/>
      <charset val="204"/>
    </font>
    <font>
      <sz val="11"/>
      <color theme="1"/>
      <name val="Calibri"/>
      <family val="2"/>
      <scheme val="minor"/>
    </font>
    <font>
      <b/>
      <sz val="11"/>
      <color rgb="FF000000"/>
      <name val="Times New Roman"/>
      <family val="1"/>
      <charset val="204"/>
    </font>
    <font>
      <b/>
      <sz val="12"/>
      <color theme="1"/>
      <name val="Times New Roman"/>
      <family val="1"/>
      <charset val="204"/>
    </font>
    <font>
      <sz val="9"/>
      <color indexed="81"/>
      <name val="Tahoma"/>
      <family val="2"/>
      <charset val="204"/>
    </font>
    <font>
      <b/>
      <sz val="9"/>
      <color indexed="81"/>
      <name val="Tahoma"/>
      <family val="2"/>
      <charset val="204"/>
    </font>
    <font>
      <b/>
      <sz val="14"/>
      <color theme="1"/>
      <name val="Times New Roman"/>
      <family val="1"/>
      <charset val="204"/>
    </font>
    <font>
      <sz val="20"/>
      <color rgb="FFFF0000"/>
      <name val="Calibri"/>
      <family val="2"/>
      <charset val="204"/>
      <scheme val="minor"/>
    </font>
    <font>
      <b/>
      <sz val="14"/>
      <color theme="1"/>
      <name val="Calibri"/>
      <family val="2"/>
      <charset val="204"/>
      <scheme val="minor"/>
    </font>
    <font>
      <i/>
      <sz val="11"/>
      <name val="Times New Roman"/>
      <family val="1"/>
      <charset val="204"/>
    </font>
    <font>
      <b/>
      <sz val="10"/>
      <color indexed="81"/>
      <name val="Times New Roman"/>
      <family val="1"/>
      <charset val="204"/>
    </font>
    <font>
      <b/>
      <u/>
      <sz val="11"/>
      <color rgb="FF000000"/>
      <name val="Times New Roman"/>
      <family val="1"/>
      <charset val="204"/>
    </font>
    <font>
      <sz val="10"/>
      <name val="Times New Roman"/>
      <family val="1"/>
      <charset val="204"/>
    </font>
    <font>
      <b/>
      <sz val="10"/>
      <name val="Times New Roman"/>
      <family val="1"/>
      <charset val="204"/>
    </font>
    <font>
      <sz val="11"/>
      <color rgb="FF000000"/>
      <name val="Calibri"/>
      <family val="2"/>
      <charset val="204"/>
    </font>
    <font>
      <sz val="11"/>
      <name val="Calibri"/>
      <family val="2"/>
      <charset val="204"/>
      <scheme val="minor"/>
    </font>
    <font>
      <b/>
      <sz val="11"/>
      <color indexed="81"/>
      <name val="Times New Roman"/>
      <family val="1"/>
      <charset val="204"/>
    </font>
    <font>
      <b/>
      <sz val="14"/>
      <color indexed="81"/>
      <name val="Times New Roman"/>
      <family val="1"/>
      <charset val="204"/>
    </font>
    <font>
      <b/>
      <sz val="11"/>
      <color rgb="FFFF0000"/>
      <name val="Times New Roman"/>
      <family val="1"/>
      <charset val="204"/>
    </font>
    <font>
      <b/>
      <sz val="11"/>
      <color theme="1"/>
      <name val="Times New Roman"/>
      <family val="1"/>
    </font>
    <font>
      <i/>
      <sz val="11"/>
      <color theme="1"/>
      <name val="Times New Roman"/>
      <family val="1"/>
      <charset val="204"/>
    </font>
    <font>
      <b/>
      <sz val="11"/>
      <name val="Calibri"/>
      <family val="2"/>
      <charset val="204"/>
      <scheme val="minor"/>
    </font>
  </fonts>
  <fills count="12">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DE9D9"/>
        <bgColor indexed="64"/>
      </patternFill>
    </fill>
    <fill>
      <patternFill patternType="solid">
        <fgColor rgb="FF4BACC6"/>
        <bgColor indexed="64"/>
      </patternFill>
    </fill>
    <fill>
      <patternFill patternType="solid">
        <fgColor rgb="FFDAEEF3"/>
        <bgColor indexed="64"/>
      </patternFill>
    </fill>
    <fill>
      <patternFill patternType="solid">
        <fgColor rgb="FFFFFFFF"/>
        <bgColor rgb="FFFFFFFF"/>
      </patternFill>
    </fill>
    <fill>
      <patternFill patternType="solid">
        <fgColor rgb="FFFDEADA"/>
        <bgColor rgb="FFFDEADA"/>
      </patternFill>
    </fill>
    <fill>
      <patternFill patternType="solid">
        <fgColor rgb="FFFDE9D9"/>
        <bgColor rgb="FFFDE9D9"/>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medium">
        <color auto="1"/>
      </right>
      <top style="medium">
        <color auto="1"/>
      </top>
      <bottom/>
      <diagonal/>
    </border>
    <border>
      <left style="medium">
        <color auto="1"/>
      </left>
      <right style="medium">
        <color auto="1"/>
      </right>
      <top style="medium">
        <color auto="1"/>
      </top>
      <bottom/>
      <diagonal/>
    </border>
    <border>
      <left style="thin">
        <color rgb="FF000000"/>
      </left>
      <right style="thin">
        <color rgb="FF000000"/>
      </right>
      <top/>
      <bottom style="thin">
        <color rgb="FF000000"/>
      </bottom>
      <diagonal/>
    </border>
  </borders>
  <cellStyleXfs count="3">
    <xf numFmtId="0" fontId="0" fillId="0" borderId="0"/>
    <xf numFmtId="0" fontId="6" fillId="0" borderId="0"/>
    <xf numFmtId="164" fontId="19" fillId="0" borderId="0" applyBorder="0" applyProtection="0"/>
  </cellStyleXfs>
  <cellXfs count="348">
    <xf numFmtId="0" fontId="0" fillId="0" borderId="0" xfId="0"/>
    <xf numFmtId="0" fontId="1" fillId="0" borderId="1" xfId="0" applyNumberFormat="1" applyFont="1" applyFill="1" applyBorder="1" applyAlignment="1">
      <alignment horizontal="center" vertical="top" wrapText="1"/>
    </xf>
    <xf numFmtId="0" fontId="5" fillId="0" borderId="1" xfId="0" applyFont="1" applyBorder="1" applyAlignment="1">
      <alignment horizontal="center" vertical="top" wrapText="1"/>
    </xf>
    <xf numFmtId="3" fontId="2" fillId="0" borderId="0" xfId="0" applyNumberFormat="1" applyFont="1"/>
    <xf numFmtId="0" fontId="0" fillId="0" borderId="0" xfId="0" applyFill="1"/>
    <xf numFmtId="0" fontId="1" fillId="0" borderId="0" xfId="0" applyFont="1" applyBorder="1" applyAlignment="1">
      <alignment horizontal="center" vertical="center" wrapText="1"/>
    </xf>
    <xf numFmtId="0" fontId="0" fillId="0" borderId="0" xfId="0" applyBorder="1"/>
    <xf numFmtId="3" fontId="0" fillId="0" borderId="0" xfId="0" applyNumberFormat="1" applyBorder="1"/>
    <xf numFmtId="0" fontId="12" fillId="0" borderId="0" xfId="0" applyFont="1"/>
    <xf numFmtId="0" fontId="0" fillId="0" borderId="0" xfId="0"/>
    <xf numFmtId="0" fontId="13" fillId="0" borderId="0" xfId="0" applyFont="1" applyBorder="1" applyAlignment="1">
      <alignment horizontal="center"/>
    </xf>
    <xf numFmtId="49" fontId="3"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3" fontId="3" fillId="0" borderId="0" xfId="0" applyNumberFormat="1" applyFont="1" applyFill="1" applyBorder="1" applyAlignment="1">
      <alignment horizontal="center" vertical="center" wrapText="1"/>
    </xf>
    <xf numFmtId="3" fontId="4" fillId="0"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3" fontId="14" fillId="0" borderId="0" xfId="0" applyNumberFormat="1" applyFont="1" applyFill="1" applyBorder="1" applyAlignment="1">
      <alignment horizontal="center" vertical="center"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3" fillId="0" borderId="1" xfId="0" applyFont="1" applyFill="1" applyBorder="1" applyAlignment="1">
      <alignment horizontal="center" vertical="top" wrapText="1"/>
    </xf>
    <xf numFmtId="49" fontId="1" fillId="0" borderId="1" xfId="0" applyNumberFormat="1" applyFont="1" applyBorder="1" applyAlignment="1">
      <alignment horizontal="center" vertical="top" wrapText="1"/>
    </xf>
    <xf numFmtId="0" fontId="0" fillId="0" borderId="0" xfId="0"/>
    <xf numFmtId="0" fontId="0" fillId="0" borderId="0" xfId="0"/>
    <xf numFmtId="0" fontId="3" fillId="2" borderId="1" xfId="0" applyFont="1" applyFill="1" applyBorder="1" applyAlignment="1">
      <alignment horizontal="center" vertical="top" wrapText="1"/>
    </xf>
    <xf numFmtId="0" fontId="0" fillId="0" borderId="0" xfId="0"/>
    <xf numFmtId="0" fontId="0" fillId="0" borderId="0" xfId="0"/>
    <xf numFmtId="0" fontId="3" fillId="0" borderId="1" xfId="0" applyFont="1" applyBorder="1" applyAlignment="1">
      <alignment horizontal="center" vertical="top" wrapText="1"/>
    </xf>
    <xf numFmtId="0" fontId="4" fillId="4" borderId="1" xfId="0" applyFont="1" applyFill="1" applyBorder="1" applyAlignment="1">
      <alignment horizontal="center" vertical="top" wrapText="1"/>
    </xf>
    <xf numFmtId="0" fontId="1" fillId="4" borderId="1" xfId="0" applyNumberFormat="1" applyFont="1" applyFill="1" applyBorder="1" applyAlignment="1">
      <alignment horizontal="center" vertical="top" wrapText="1"/>
    </xf>
    <xf numFmtId="0" fontId="4" fillId="5" borderId="1" xfId="0" applyFont="1" applyFill="1" applyBorder="1" applyAlignment="1">
      <alignment horizontal="center" vertical="top" wrapText="1"/>
    </xf>
    <xf numFmtId="0" fontId="5" fillId="2" borderId="1" xfId="0" applyNumberFormat="1" applyFont="1" applyFill="1" applyBorder="1" applyAlignment="1">
      <alignment horizontal="center" vertical="top" wrapText="1"/>
    </xf>
    <xf numFmtId="3" fontId="3" fillId="2" borderId="1" xfId="0" applyNumberFormat="1" applyFont="1" applyFill="1" applyBorder="1" applyAlignment="1">
      <alignment horizontal="center" vertical="top" wrapText="1"/>
    </xf>
    <xf numFmtId="3" fontId="4" fillId="0" borderId="1" xfId="0" applyNumberFormat="1" applyFont="1" applyFill="1" applyBorder="1" applyAlignment="1">
      <alignment horizontal="center" vertical="top" wrapText="1"/>
    </xf>
    <xf numFmtId="3" fontId="3" fillId="0" borderId="1" xfId="0" applyNumberFormat="1" applyFont="1" applyFill="1" applyBorder="1" applyAlignment="1">
      <alignment horizontal="center" vertical="top" wrapText="1"/>
    </xf>
    <xf numFmtId="0" fontId="5" fillId="0" borderId="1" xfId="0" applyFont="1" applyFill="1" applyBorder="1" applyAlignment="1">
      <alignment horizontal="center" vertical="top" wrapText="1"/>
    </xf>
    <xf numFmtId="0" fontId="5" fillId="4" borderId="1" xfId="0" applyNumberFormat="1" applyFont="1" applyFill="1" applyBorder="1" applyAlignment="1">
      <alignment horizontal="center" vertical="top" wrapText="1"/>
    </xf>
    <xf numFmtId="0" fontId="5" fillId="4" borderId="1" xfId="0" applyFont="1" applyFill="1" applyBorder="1" applyAlignment="1">
      <alignment horizontal="center" vertical="top" wrapText="1"/>
    </xf>
    <xf numFmtId="3" fontId="4" fillId="4" borderId="1" xfId="0" applyNumberFormat="1" applyFont="1" applyFill="1" applyBorder="1" applyAlignment="1">
      <alignment horizontal="center" vertical="top" wrapText="1"/>
    </xf>
    <xf numFmtId="3" fontId="2" fillId="0" borderId="1" xfId="0" applyNumberFormat="1" applyFont="1" applyFill="1" applyBorder="1" applyAlignment="1">
      <alignment horizontal="center" vertical="top" wrapText="1"/>
    </xf>
    <xf numFmtId="0" fontId="7" fillId="3" borderId="1" xfId="0" applyNumberFormat="1" applyFont="1" applyFill="1" applyBorder="1" applyAlignment="1">
      <alignment horizontal="center" vertical="top" wrapText="1"/>
    </xf>
    <xf numFmtId="0" fontId="7" fillId="3" borderId="1" xfId="0" applyFont="1" applyFill="1" applyBorder="1" applyAlignment="1">
      <alignment horizontal="center" vertical="top" wrapText="1"/>
    </xf>
    <xf numFmtId="3" fontId="4" fillId="3" borderId="1" xfId="0" applyNumberFormat="1" applyFont="1" applyFill="1" applyBorder="1" applyAlignment="1">
      <alignment horizontal="center" vertical="top" wrapText="1"/>
    </xf>
    <xf numFmtId="0" fontId="2" fillId="3" borderId="1" xfId="0" applyNumberFormat="1" applyFont="1" applyFill="1" applyBorder="1" applyAlignment="1">
      <alignment horizontal="center" vertical="top" wrapText="1"/>
    </xf>
    <xf numFmtId="3" fontId="2" fillId="3" borderId="1" xfId="0" applyNumberFormat="1" applyFont="1" applyFill="1" applyBorder="1" applyAlignment="1">
      <alignment horizontal="center" vertical="top" wrapText="1"/>
    </xf>
    <xf numFmtId="49" fontId="2" fillId="4" borderId="1" xfId="0" applyNumberFormat="1" applyFont="1" applyFill="1" applyBorder="1" applyAlignment="1">
      <alignment horizontal="center" vertical="top" wrapText="1"/>
    </xf>
    <xf numFmtId="0" fontId="2" fillId="4" borderId="1" xfId="0" applyFont="1" applyFill="1" applyBorder="1" applyAlignment="1">
      <alignment horizontal="center" vertical="top" wrapText="1"/>
    </xf>
    <xf numFmtId="3" fontId="2" fillId="4" borderId="1" xfId="0" applyNumberFormat="1" applyFont="1" applyFill="1" applyBorder="1" applyAlignment="1">
      <alignment horizontal="center" vertical="top" wrapText="1"/>
    </xf>
    <xf numFmtId="0" fontId="1" fillId="0" borderId="5" xfId="0" applyNumberFormat="1" applyFont="1" applyFill="1" applyBorder="1" applyAlignment="1">
      <alignment horizontal="center" vertical="top" wrapText="1"/>
    </xf>
    <xf numFmtId="0" fontId="5" fillId="0" borderId="5" xfId="0" applyFont="1" applyFill="1" applyBorder="1" applyAlignment="1">
      <alignment horizontal="center" vertical="top" wrapText="1"/>
    </xf>
    <xf numFmtId="0" fontId="1" fillId="0" borderId="1" xfId="0" applyFont="1" applyFill="1" applyBorder="1" applyAlignment="1">
      <alignment horizontal="center" vertical="top" wrapText="1"/>
    </xf>
    <xf numFmtId="0" fontId="1" fillId="5" borderId="5" xfId="0" applyNumberFormat="1" applyFont="1" applyFill="1" applyBorder="1" applyAlignment="1">
      <alignment horizontal="center" vertical="top" wrapText="1"/>
    </xf>
    <xf numFmtId="0" fontId="1" fillId="5" borderId="1" xfId="0" applyFont="1" applyFill="1" applyBorder="1" applyAlignment="1">
      <alignment horizontal="center" vertical="top" wrapText="1"/>
    </xf>
    <xf numFmtId="0" fontId="3" fillId="5" borderId="1" xfId="0" applyFont="1" applyFill="1" applyBorder="1" applyAlignment="1">
      <alignment horizontal="center" vertical="top" wrapText="1"/>
    </xf>
    <xf numFmtId="3" fontId="4" fillId="5" borderId="1" xfId="0" applyNumberFormat="1" applyFont="1" applyFill="1" applyBorder="1" applyAlignment="1">
      <alignment horizontal="center" vertical="top" wrapText="1"/>
    </xf>
    <xf numFmtId="49" fontId="1" fillId="0" borderId="1" xfId="0" applyNumberFormat="1" applyFont="1" applyFill="1" applyBorder="1" applyAlignment="1">
      <alignment horizontal="center" vertical="top" wrapText="1"/>
    </xf>
    <xf numFmtId="0" fontId="1" fillId="5" borderId="1" xfId="0" applyNumberFormat="1" applyFont="1" applyFill="1" applyBorder="1" applyAlignment="1">
      <alignment horizontal="center" vertical="top" wrapText="1"/>
    </xf>
    <xf numFmtId="0" fontId="3" fillId="5" borderId="5" xfId="0" applyFont="1" applyFill="1" applyBorder="1" applyAlignment="1">
      <alignment horizontal="center" vertical="top" wrapText="1"/>
    </xf>
    <xf numFmtId="3" fontId="1" fillId="0" borderId="1" xfId="0" applyNumberFormat="1" applyFont="1" applyFill="1" applyBorder="1" applyAlignment="1">
      <alignment horizontal="center" vertical="top" wrapText="1"/>
    </xf>
    <xf numFmtId="0" fontId="1" fillId="0" borderId="5" xfId="0" applyFont="1" applyFill="1" applyBorder="1" applyAlignment="1">
      <alignment horizontal="center" vertical="top" wrapText="1"/>
    </xf>
    <xf numFmtId="0" fontId="1" fillId="5" borderId="5" xfId="0" applyFont="1" applyFill="1" applyBorder="1" applyAlignment="1">
      <alignment horizontal="center" vertical="top" wrapText="1"/>
    </xf>
    <xf numFmtId="0" fontId="3" fillId="2" borderId="7" xfId="0" applyFont="1" applyFill="1" applyBorder="1" applyAlignment="1">
      <alignment horizontal="center" vertical="top" wrapText="1"/>
    </xf>
    <xf numFmtId="0" fontId="1" fillId="2" borderId="1" xfId="0" applyNumberFormat="1" applyFont="1" applyFill="1" applyBorder="1" applyAlignment="1">
      <alignment horizontal="center" vertical="top" wrapText="1"/>
    </xf>
    <xf numFmtId="3" fontId="3" fillId="5" borderId="1" xfId="0" applyNumberFormat="1" applyFont="1" applyFill="1" applyBorder="1" applyAlignment="1">
      <alignment horizontal="center" vertical="top" wrapText="1"/>
    </xf>
    <xf numFmtId="0" fontId="2" fillId="0" borderId="1" xfId="0" applyFont="1" applyFill="1" applyBorder="1" applyAlignment="1">
      <alignment horizontal="center" vertical="top" wrapText="1"/>
    </xf>
    <xf numFmtId="0" fontId="1" fillId="0" borderId="1" xfId="0" applyNumberFormat="1" applyFont="1" applyBorder="1" applyAlignment="1">
      <alignment horizontal="center" vertical="top" wrapText="1"/>
    </xf>
    <xf numFmtId="0" fontId="1" fillId="2" borderId="7" xfId="0" applyNumberFormat="1" applyFont="1" applyFill="1" applyBorder="1" applyAlignment="1">
      <alignment horizontal="center" vertical="top" wrapText="1"/>
    </xf>
    <xf numFmtId="0" fontId="1" fillId="2" borderId="0" xfId="0" applyFont="1" applyFill="1" applyBorder="1" applyAlignment="1">
      <alignment horizontal="center" vertical="top" wrapText="1"/>
    </xf>
    <xf numFmtId="0" fontId="3" fillId="0" borderId="1" xfId="0" applyNumberFormat="1" applyFont="1" applyFill="1" applyBorder="1" applyAlignment="1">
      <alignment horizontal="center" vertical="top" wrapText="1"/>
    </xf>
    <xf numFmtId="0" fontId="5" fillId="3" borderId="1" xfId="0" applyNumberFormat="1" applyFont="1" applyFill="1" applyBorder="1" applyAlignment="1">
      <alignment horizontal="center" vertical="top" wrapText="1"/>
    </xf>
    <xf numFmtId="0" fontId="4" fillId="3" borderId="1" xfId="0" applyFont="1" applyFill="1" applyBorder="1" applyAlignment="1">
      <alignment horizontal="center" vertical="top" wrapText="1"/>
    </xf>
    <xf numFmtId="0" fontId="3" fillId="4" borderId="1" xfId="0" applyFont="1" applyFill="1" applyBorder="1" applyAlignment="1">
      <alignment horizontal="center" vertical="top" wrapText="1"/>
    </xf>
    <xf numFmtId="0" fontId="5" fillId="0" borderId="1" xfId="0" applyNumberFormat="1" applyFont="1" applyFill="1" applyBorder="1" applyAlignment="1">
      <alignment horizontal="center" vertical="top" wrapText="1"/>
    </xf>
    <xf numFmtId="0" fontId="5" fillId="0" borderId="16" xfId="0" applyNumberFormat="1" applyFont="1" applyFill="1" applyBorder="1" applyAlignment="1">
      <alignment horizontal="center" vertical="top" wrapText="1"/>
    </xf>
    <xf numFmtId="0" fontId="1" fillId="2" borderId="1" xfId="0" applyFont="1" applyFill="1" applyBorder="1" applyAlignment="1">
      <alignment horizontal="center" vertical="top" wrapText="1"/>
    </xf>
    <xf numFmtId="0" fontId="17" fillId="0" borderId="1" xfId="0" applyFont="1" applyBorder="1" applyAlignment="1">
      <alignment horizontal="center" vertical="top" wrapText="1"/>
    </xf>
    <xf numFmtId="0" fontId="2" fillId="4" borderId="1" xfId="0" applyNumberFormat="1" applyFont="1" applyFill="1" applyBorder="1" applyAlignment="1">
      <alignment horizontal="center" vertical="top" wrapText="1"/>
    </xf>
    <xf numFmtId="16" fontId="2" fillId="3" borderId="1" xfId="0" applyNumberFormat="1" applyFont="1" applyFill="1" applyBorder="1" applyAlignment="1">
      <alignment horizontal="center" vertical="top" wrapText="1"/>
    </xf>
    <xf numFmtId="14" fontId="1" fillId="4" borderId="1" xfId="0" applyNumberFormat="1" applyFont="1" applyFill="1" applyBorder="1" applyAlignment="1">
      <alignment horizontal="center" vertical="top" wrapText="1"/>
    </xf>
    <xf numFmtId="16" fontId="1" fillId="5" borderId="1" xfId="0" applyNumberFormat="1" applyFont="1" applyFill="1" applyBorder="1" applyAlignment="1">
      <alignment horizontal="center" vertical="top" wrapText="1"/>
    </xf>
    <xf numFmtId="0" fontId="5" fillId="5" borderId="1" xfId="0" applyFont="1" applyFill="1" applyBorder="1" applyAlignment="1">
      <alignment horizontal="center" vertical="top" wrapText="1"/>
    </xf>
    <xf numFmtId="0" fontId="2" fillId="5" borderId="1" xfId="0" applyFont="1" applyFill="1" applyBorder="1" applyAlignment="1">
      <alignment horizontal="center" vertical="top" wrapText="1"/>
    </xf>
    <xf numFmtId="0" fontId="5" fillId="2" borderId="5" xfId="0" applyFont="1" applyFill="1" applyBorder="1" applyAlignment="1">
      <alignment horizontal="center" vertical="top" wrapText="1"/>
    </xf>
    <xf numFmtId="0" fontId="1" fillId="2" borderId="2" xfId="0" applyNumberFormat="1" applyFont="1" applyFill="1" applyBorder="1" applyAlignment="1">
      <alignment horizontal="center" vertical="top" wrapText="1"/>
    </xf>
    <xf numFmtId="0" fontId="5" fillId="5" borderId="7" xfId="0" applyFont="1" applyFill="1" applyBorder="1" applyAlignment="1">
      <alignment horizontal="center" vertical="top" wrapText="1"/>
    </xf>
    <xf numFmtId="0" fontId="3" fillId="0" borderId="0" xfId="0" applyFont="1" applyFill="1" applyAlignment="1">
      <alignment horizontal="center" vertical="top" wrapText="1"/>
    </xf>
    <xf numFmtId="49" fontId="1" fillId="5" borderId="1" xfId="0" applyNumberFormat="1" applyFont="1" applyFill="1" applyBorder="1" applyAlignment="1">
      <alignment horizontal="center" vertical="top" wrapText="1"/>
    </xf>
    <xf numFmtId="0" fontId="3" fillId="5" borderId="1" xfId="1" applyFont="1" applyFill="1" applyBorder="1" applyAlignment="1">
      <alignment horizontal="center" vertical="top" wrapText="1"/>
    </xf>
    <xf numFmtId="0" fontId="7" fillId="5" borderId="1" xfId="0" applyFont="1" applyFill="1" applyBorder="1" applyAlignment="1">
      <alignment horizontal="center" vertical="top" wrapText="1"/>
    </xf>
    <xf numFmtId="0" fontId="1" fillId="5" borderId="7" xfId="0" applyNumberFormat="1" applyFont="1" applyFill="1" applyBorder="1" applyAlignment="1">
      <alignment horizontal="center" vertical="top" wrapText="1"/>
    </xf>
    <xf numFmtId="0" fontId="1" fillId="0" borderId="7" xfId="0" applyNumberFormat="1" applyFont="1" applyFill="1" applyBorder="1" applyAlignment="1">
      <alignment horizontal="center" vertical="top" wrapText="1"/>
    </xf>
    <xf numFmtId="0" fontId="7" fillId="4" borderId="1" xfId="0" applyNumberFormat="1" applyFont="1" applyFill="1" applyBorder="1" applyAlignment="1">
      <alignment horizontal="center" vertical="top" wrapText="1"/>
    </xf>
    <xf numFmtId="0" fontId="3" fillId="2" borderId="0" xfId="0" applyFont="1" applyFill="1" applyBorder="1" applyAlignment="1">
      <alignment horizontal="center" vertical="top" wrapText="1"/>
    </xf>
    <xf numFmtId="0" fontId="3" fillId="0" borderId="7" xfId="0" applyFont="1" applyFill="1" applyBorder="1" applyAlignment="1">
      <alignment horizontal="center" vertical="top" wrapText="1"/>
    </xf>
    <xf numFmtId="0" fontId="5" fillId="0" borderId="1" xfId="0" applyFont="1" applyFill="1" applyBorder="1" applyAlignment="1">
      <alignment horizontal="center" vertical="top" wrapText="1"/>
    </xf>
    <xf numFmtId="0" fontId="1" fillId="0" borderId="1" xfId="0" applyNumberFormat="1" applyFont="1" applyFill="1" applyBorder="1" applyAlignment="1">
      <alignment horizontal="center" vertical="top" wrapText="1"/>
    </xf>
    <xf numFmtId="0" fontId="0" fillId="0" borderId="0" xfId="0"/>
    <xf numFmtId="0" fontId="0" fillId="0" borderId="0" xfId="0"/>
    <xf numFmtId="0" fontId="1" fillId="0" borderId="1" xfId="0" applyNumberFormat="1" applyFont="1" applyFill="1" applyBorder="1" applyAlignment="1">
      <alignment horizontal="center" vertical="top" wrapText="1"/>
    </xf>
    <xf numFmtId="0" fontId="2" fillId="0" borderId="1" xfId="0" applyNumberFormat="1" applyFont="1" applyFill="1" applyBorder="1" applyAlignment="1">
      <alignment horizontal="center" vertical="center" wrapText="1"/>
    </xf>
    <xf numFmtId="0" fontId="1" fillId="5" borderId="1" xfId="0" applyNumberFormat="1" applyFont="1" applyFill="1" applyBorder="1" applyAlignment="1">
      <alignment horizontal="center" vertical="center" wrapText="1"/>
    </xf>
    <xf numFmtId="0" fontId="0" fillId="0" borderId="0" xfId="0"/>
    <xf numFmtId="0" fontId="5" fillId="0" borderId="1" xfId="0" applyFont="1" applyFill="1" applyBorder="1" applyAlignment="1">
      <alignment horizontal="center" vertical="top" wrapText="1"/>
    </xf>
    <xf numFmtId="0" fontId="3" fillId="6" borderId="1" xfId="0" applyFont="1" applyFill="1" applyBorder="1" applyAlignment="1">
      <alignment horizontal="center" vertical="top" wrapText="1"/>
    </xf>
    <xf numFmtId="3" fontId="3" fillId="6" borderId="1" xfId="0" applyNumberFormat="1" applyFont="1" applyFill="1" applyBorder="1" applyAlignment="1">
      <alignment horizontal="center" vertical="top" wrapText="1"/>
    </xf>
    <xf numFmtId="3" fontId="4" fillId="6" borderId="1" xfId="0" applyNumberFormat="1" applyFont="1" applyFill="1" applyBorder="1" applyAlignment="1">
      <alignment horizontal="center" vertical="top" wrapText="1"/>
    </xf>
    <xf numFmtId="0" fontId="7" fillId="7" borderId="1" xfId="0" applyFont="1" applyFill="1" applyBorder="1" applyAlignment="1">
      <alignment horizontal="center" vertical="top" wrapText="1"/>
    </xf>
    <xf numFmtId="3" fontId="3" fillId="7" borderId="1" xfId="0" applyNumberFormat="1" applyFont="1" applyFill="1" applyBorder="1" applyAlignment="1">
      <alignment horizontal="center" vertical="top" wrapText="1"/>
    </xf>
    <xf numFmtId="3" fontId="4" fillId="7" borderId="1" xfId="0" applyNumberFormat="1" applyFont="1" applyFill="1" applyBorder="1" applyAlignment="1">
      <alignment horizontal="center" vertical="top" wrapText="1"/>
    </xf>
    <xf numFmtId="0" fontId="5" fillId="6" borderId="1" xfId="0" applyFont="1" applyFill="1" applyBorder="1" applyAlignment="1">
      <alignment horizontal="center" vertical="top" wrapText="1"/>
    </xf>
    <xf numFmtId="0" fontId="2" fillId="8" borderId="1" xfId="0" applyNumberFormat="1" applyFont="1" applyFill="1" applyBorder="1" applyAlignment="1">
      <alignment horizontal="center" vertical="top" wrapText="1"/>
    </xf>
    <xf numFmtId="3" fontId="3" fillId="8" borderId="1" xfId="0" applyNumberFormat="1" applyFont="1" applyFill="1" applyBorder="1" applyAlignment="1">
      <alignment horizontal="center" vertical="top" wrapText="1"/>
    </xf>
    <xf numFmtId="3" fontId="4" fillId="8" borderId="1" xfId="0" applyNumberFormat="1" applyFont="1" applyFill="1" applyBorder="1" applyAlignment="1">
      <alignment horizontal="center" vertical="top" wrapText="1"/>
    </xf>
    <xf numFmtId="0" fontId="0" fillId="0" borderId="0" xfId="0"/>
    <xf numFmtId="0" fontId="17" fillId="0" borderId="1" xfId="0" applyFont="1" applyBorder="1" applyAlignment="1">
      <alignment horizontal="center" vertical="top" wrapText="1"/>
    </xf>
    <xf numFmtId="0" fontId="1" fillId="6" borderId="1" xfId="0" applyNumberFormat="1" applyFont="1" applyFill="1" applyBorder="1" applyAlignment="1">
      <alignment horizontal="center" vertical="top" wrapText="1"/>
    </xf>
    <xf numFmtId="0" fontId="1" fillId="6" borderId="1" xfId="0" applyFont="1" applyFill="1" applyBorder="1" applyAlignment="1">
      <alignment horizontal="center" vertical="top" wrapText="1"/>
    </xf>
    <xf numFmtId="0" fontId="0" fillId="0" borderId="0" xfId="0"/>
    <xf numFmtId="0" fontId="0" fillId="0" borderId="0" xfId="0"/>
    <xf numFmtId="0" fontId="1" fillId="0" borderId="1" xfId="0" applyNumberFormat="1" applyFont="1" applyFill="1" applyBorder="1" applyAlignment="1">
      <alignment horizontal="center" vertical="top" wrapText="1"/>
    </xf>
    <xf numFmtId="3" fontId="5" fillId="0" borderId="3" xfId="0" applyNumberFormat="1" applyFont="1" applyFill="1" applyBorder="1" applyAlignment="1">
      <alignment horizontal="center" vertical="top" wrapText="1"/>
    </xf>
    <xf numFmtId="3" fontId="5" fillId="0" borderId="1" xfId="0" applyNumberFormat="1" applyFont="1" applyFill="1" applyBorder="1" applyAlignment="1">
      <alignment horizontal="center" vertical="top" wrapText="1"/>
    </xf>
    <xf numFmtId="3" fontId="3" fillId="0" borderId="3" xfId="0" applyNumberFormat="1" applyFont="1" applyFill="1" applyBorder="1" applyAlignment="1">
      <alignment horizontal="center" vertical="top" wrapText="1"/>
    </xf>
    <xf numFmtId="0" fontId="5" fillId="0" borderId="1" xfId="0" applyFont="1" applyFill="1" applyBorder="1" applyAlignment="1">
      <alignment horizontal="center" vertical="top" wrapText="1"/>
    </xf>
    <xf numFmtId="0" fontId="0" fillId="0" borderId="0" xfId="0"/>
    <xf numFmtId="165" fontId="5" fillId="9" borderId="17" xfId="2" applyNumberFormat="1" applyFont="1" applyFill="1" applyBorder="1" applyAlignment="1">
      <alignment horizontal="center" vertical="top" wrapText="1"/>
    </xf>
    <xf numFmtId="164" fontId="5" fillId="10" borderId="17" xfId="2" applyFont="1" applyFill="1" applyBorder="1" applyAlignment="1">
      <alignment horizontal="center" vertical="top" wrapText="1"/>
    </xf>
    <xf numFmtId="165" fontId="5" fillId="11" borderId="17" xfId="2" applyNumberFormat="1" applyFont="1" applyFill="1" applyBorder="1" applyAlignment="1">
      <alignment horizontal="center" vertical="top" wrapText="1"/>
    </xf>
    <xf numFmtId="0" fontId="1" fillId="0" borderId="1" xfId="0" applyFont="1" applyBorder="1" applyAlignment="1">
      <alignment horizontal="center" vertical="top"/>
    </xf>
    <xf numFmtId="0" fontId="5" fillId="0" borderId="1" xfId="0" applyFont="1" applyFill="1" applyBorder="1" applyAlignment="1">
      <alignment horizontal="center" vertical="top" wrapText="1"/>
    </xf>
    <xf numFmtId="0" fontId="0" fillId="0" borderId="0" xfId="0"/>
    <xf numFmtId="0" fontId="0" fillId="0" borderId="0" xfId="0"/>
    <xf numFmtId="0" fontId="2" fillId="0" borderId="1" xfId="0" applyFont="1" applyFill="1" applyBorder="1" applyAlignment="1">
      <alignment horizontal="center" vertical="top" wrapText="1"/>
    </xf>
    <xf numFmtId="0" fontId="1" fillId="0" borderId="1" xfId="0" applyNumberFormat="1" applyFont="1" applyFill="1" applyBorder="1" applyAlignment="1">
      <alignment horizontal="center" vertical="top" wrapText="1"/>
    </xf>
    <xf numFmtId="0" fontId="1" fillId="2" borderId="2" xfId="0" applyFont="1" applyFill="1" applyBorder="1" applyAlignment="1">
      <alignment horizontal="center" vertical="top" wrapText="1"/>
    </xf>
    <xf numFmtId="0" fontId="5" fillId="0" borderId="1" xfId="0" applyFont="1" applyFill="1" applyBorder="1" applyAlignment="1">
      <alignment horizontal="center" vertical="top" wrapText="1"/>
    </xf>
    <xf numFmtId="0" fontId="1" fillId="0" borderId="1" xfId="0" applyNumberFormat="1" applyFont="1" applyFill="1" applyBorder="1" applyAlignment="1">
      <alignment horizontal="center" vertical="top" wrapText="1"/>
    </xf>
    <xf numFmtId="0" fontId="0" fillId="0" borderId="0" xfId="0"/>
    <xf numFmtId="0" fontId="1" fillId="5" borderId="3" xfId="0" applyFont="1" applyFill="1" applyBorder="1" applyAlignment="1">
      <alignment horizontal="center" vertical="top" wrapText="1"/>
    </xf>
    <xf numFmtId="0" fontId="3" fillId="0" borderId="2" xfId="0" applyFont="1" applyFill="1" applyBorder="1" applyAlignment="1">
      <alignment horizontal="center" wrapText="1"/>
    </xf>
    <xf numFmtId="0" fontId="1" fillId="2" borderId="2" xfId="0" applyFont="1" applyFill="1" applyBorder="1" applyAlignment="1">
      <alignment horizontal="center" wrapText="1"/>
    </xf>
    <xf numFmtId="0" fontId="3" fillId="2" borderId="2" xfId="0" applyFont="1" applyFill="1" applyBorder="1" applyAlignment="1">
      <alignment horizontal="center" vertical="top" wrapText="1"/>
    </xf>
    <xf numFmtId="3" fontId="4" fillId="4" borderId="1" xfId="1" applyNumberFormat="1" applyFont="1" applyFill="1" applyBorder="1" applyAlignment="1">
      <alignment horizontal="center" vertical="top" wrapText="1"/>
    </xf>
    <xf numFmtId="0" fontId="0" fillId="0" borderId="0" xfId="0"/>
    <xf numFmtId="0" fontId="5" fillId="0" borderId="1" xfId="0" applyFont="1" applyFill="1" applyBorder="1" applyAlignment="1">
      <alignment horizontal="center" vertical="top" wrapText="1"/>
    </xf>
    <xf numFmtId="0" fontId="5" fillId="0" borderId="1" xfId="0" applyFont="1" applyFill="1" applyBorder="1" applyAlignment="1">
      <alignment horizontal="center" vertical="top" wrapText="1"/>
    </xf>
    <xf numFmtId="0" fontId="5" fillId="2" borderId="1" xfId="0" applyFont="1" applyFill="1" applyBorder="1" applyAlignment="1">
      <alignment horizontal="center" vertical="top" wrapText="1"/>
    </xf>
    <xf numFmtId="0" fontId="0" fillId="0" borderId="0" xfId="0"/>
    <xf numFmtId="0" fontId="3" fillId="0" borderId="2" xfId="0" applyFont="1" applyFill="1" applyBorder="1" applyAlignment="1">
      <alignment horizontal="center" vertical="top" wrapText="1"/>
    </xf>
    <xf numFmtId="0" fontId="0" fillId="0" borderId="0" xfId="0"/>
    <xf numFmtId="0" fontId="5" fillId="0" borderId="1" xfId="0" applyFont="1" applyFill="1" applyBorder="1" applyAlignment="1">
      <alignment horizontal="center" vertical="top" wrapText="1"/>
    </xf>
    <xf numFmtId="0" fontId="5" fillId="0" borderId="1" xfId="0" applyFont="1" applyFill="1" applyBorder="1" applyAlignment="1">
      <alignment horizontal="center" vertical="top" wrapText="1"/>
    </xf>
    <xf numFmtId="0" fontId="0" fillId="0" borderId="0" xfId="0"/>
    <xf numFmtId="0" fontId="3" fillId="0" borderId="7" xfId="0" applyNumberFormat="1" applyFont="1" applyFill="1" applyBorder="1" applyAlignment="1">
      <alignment horizontal="center" vertical="top" wrapText="1"/>
    </xf>
    <xf numFmtId="0" fontId="1" fillId="0" borderId="0" xfId="0" applyFont="1" applyFill="1" applyBorder="1" applyAlignment="1">
      <alignment horizontal="center" vertical="top" wrapText="1"/>
    </xf>
    <xf numFmtId="0" fontId="20" fillId="0" borderId="0" xfId="0" applyFont="1" applyFill="1"/>
    <xf numFmtId="0" fontId="5" fillId="0" borderId="1" xfId="0" applyFont="1" applyFill="1" applyBorder="1" applyAlignment="1">
      <alignment horizontal="center" vertical="top" wrapText="1"/>
    </xf>
    <xf numFmtId="0" fontId="0" fillId="0" borderId="0" xfId="0"/>
    <xf numFmtId="0" fontId="0" fillId="0" borderId="0" xfId="0"/>
    <xf numFmtId="0" fontId="2" fillId="0" borderId="1" xfId="0" applyFont="1" applyFill="1" applyBorder="1" applyAlignment="1">
      <alignment horizontal="center" vertical="top" wrapText="1"/>
    </xf>
    <xf numFmtId="0" fontId="3" fillId="5" borderId="7" xfId="0" applyNumberFormat="1" applyFont="1" applyFill="1" applyBorder="1" applyAlignment="1">
      <alignment horizontal="center" vertical="top" wrapText="1"/>
    </xf>
    <xf numFmtId="0" fontId="0" fillId="0" borderId="0" xfId="0"/>
    <xf numFmtId="0" fontId="5" fillId="2" borderId="4" xfId="0" applyNumberFormat="1" applyFont="1" applyFill="1" applyBorder="1" applyAlignment="1">
      <alignment horizontal="center" vertical="top" wrapText="1"/>
    </xf>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vertical="top" wrapText="1"/>
    </xf>
    <xf numFmtId="0" fontId="5" fillId="0"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1" fillId="0" borderId="1" xfId="0" applyFont="1" applyBorder="1" applyAlignment="1">
      <alignment horizontal="center" vertical="top" wrapText="1"/>
    </xf>
    <xf numFmtId="0" fontId="4" fillId="0" borderId="1" xfId="0" applyFont="1" applyFill="1" applyBorder="1" applyAlignment="1">
      <alignment horizontal="center" vertical="top" wrapText="1"/>
    </xf>
    <xf numFmtId="0" fontId="2" fillId="0" borderId="1" xfId="0" applyFont="1" applyFill="1" applyBorder="1" applyAlignment="1">
      <alignment horizontal="center" vertical="top" wrapText="1"/>
    </xf>
    <xf numFmtId="3" fontId="4" fillId="2" borderId="1" xfId="0" applyNumberFormat="1" applyFont="1" applyFill="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Fill="1" applyBorder="1" applyAlignment="1">
      <alignment horizontal="center" vertical="top"/>
    </xf>
    <xf numFmtId="0" fontId="1" fillId="0" borderId="1" xfId="0" applyFont="1" applyFill="1" applyBorder="1" applyAlignment="1">
      <alignment horizontal="center" vertical="top"/>
    </xf>
    <xf numFmtId="0" fontId="4" fillId="0" borderId="1" xfId="0" applyFont="1" applyFill="1" applyBorder="1" applyAlignment="1">
      <alignment horizontal="center" vertical="top"/>
    </xf>
    <xf numFmtId="3" fontId="2" fillId="0" borderId="1" xfId="0" applyNumberFormat="1" applyFont="1" applyBorder="1" applyAlignment="1">
      <alignment horizontal="center" vertical="top" wrapText="1"/>
    </xf>
    <xf numFmtId="165" fontId="7" fillId="9" borderId="17" xfId="2" applyNumberFormat="1" applyFont="1" applyFill="1" applyBorder="1" applyAlignment="1">
      <alignment horizontal="center" vertical="top" wrapText="1"/>
    </xf>
    <xf numFmtId="165" fontId="7" fillId="11" borderId="17" xfId="2" applyNumberFormat="1" applyFont="1" applyFill="1" applyBorder="1" applyAlignment="1">
      <alignment horizontal="center" vertical="top" wrapText="1"/>
    </xf>
    <xf numFmtId="0" fontId="4" fillId="6" borderId="1" xfId="0" applyFont="1" applyFill="1" applyBorder="1" applyAlignment="1">
      <alignment horizontal="center" vertical="top" wrapText="1"/>
    </xf>
    <xf numFmtId="0" fontId="4" fillId="2" borderId="1" xfId="0" applyFont="1" applyFill="1" applyBorder="1" applyAlignment="1">
      <alignment horizontal="center" vertical="top" wrapText="1"/>
    </xf>
    <xf numFmtId="0" fontId="3" fillId="0" borderId="1" xfId="1" applyFont="1" applyBorder="1" applyAlignment="1">
      <alignment horizontal="center" vertical="top" wrapText="1"/>
    </xf>
    <xf numFmtId="0" fontId="4" fillId="0" borderId="1" xfId="1" applyFont="1" applyBorder="1" applyAlignment="1">
      <alignment horizontal="center" vertical="top" wrapText="1"/>
    </xf>
    <xf numFmtId="0" fontId="5" fillId="0" borderId="1" xfId="1" applyFont="1" applyBorder="1" applyAlignment="1">
      <alignment horizontal="center" vertical="top" wrapText="1"/>
    </xf>
    <xf numFmtId="0" fontId="7" fillId="0" borderId="1" xfId="1" applyFont="1" applyBorder="1" applyAlignment="1">
      <alignment horizontal="center" vertical="top" wrapText="1"/>
    </xf>
    <xf numFmtId="3" fontId="7" fillId="0" borderId="1" xfId="0" applyNumberFormat="1" applyFont="1" applyFill="1" applyBorder="1" applyAlignment="1">
      <alignment horizontal="center" vertical="top" wrapText="1"/>
    </xf>
    <xf numFmtId="3" fontId="7" fillId="0" borderId="2" xfId="0" applyNumberFormat="1" applyFont="1" applyFill="1" applyBorder="1" applyAlignment="1">
      <alignment horizontal="center" vertical="top" wrapText="1"/>
    </xf>
    <xf numFmtId="0" fontId="4" fillId="0" borderId="3" xfId="0" applyFont="1" applyFill="1" applyBorder="1" applyAlignment="1">
      <alignment horizontal="center" vertical="top" wrapText="1"/>
    </xf>
    <xf numFmtId="0" fontId="4" fillId="6" borderId="3" xfId="0" applyFont="1" applyFill="1" applyBorder="1" applyAlignment="1">
      <alignment horizontal="center" vertical="top" wrapText="1"/>
    </xf>
    <xf numFmtId="3" fontId="5" fillId="0" borderId="2" xfId="0" applyNumberFormat="1" applyFont="1" applyFill="1" applyBorder="1" applyAlignment="1">
      <alignment horizontal="center" vertical="top" wrapText="1"/>
    </xf>
    <xf numFmtId="3" fontId="4" fillId="0" borderId="2" xfId="0" applyNumberFormat="1" applyFont="1" applyFill="1" applyBorder="1" applyAlignment="1">
      <alignment horizontal="center" vertical="top" wrapText="1"/>
    </xf>
    <xf numFmtId="3" fontId="3" fillId="6" borderId="3" xfId="0" applyNumberFormat="1" applyFont="1" applyFill="1" applyBorder="1" applyAlignment="1">
      <alignment horizontal="center" vertical="top" wrapText="1"/>
    </xf>
    <xf numFmtId="0" fontId="2" fillId="6"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1" fillId="2" borderId="1" xfId="0" applyFont="1" applyFill="1" applyBorder="1" applyAlignment="1">
      <alignment horizontal="center" vertical="top" wrapText="1"/>
    </xf>
    <xf numFmtId="0" fontId="2" fillId="0" borderId="5" xfId="0" applyFont="1" applyFill="1" applyBorder="1" applyAlignment="1">
      <alignment horizontal="center" vertical="top" wrapText="1"/>
    </xf>
    <xf numFmtId="0" fontId="5" fillId="2"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0" fillId="0" borderId="0" xfId="0"/>
    <xf numFmtId="3" fontId="3" fillId="0" borderId="17" xfId="0" applyNumberFormat="1" applyFont="1" applyFill="1" applyBorder="1" applyAlignment="1">
      <alignment horizontal="center" vertical="top" wrapText="1"/>
    </xf>
    <xf numFmtId="3" fontId="4" fillId="0" borderId="17" xfId="0" applyNumberFormat="1" applyFont="1" applyFill="1" applyBorder="1" applyAlignment="1">
      <alignment horizontal="center" vertical="top" wrapText="1"/>
    </xf>
    <xf numFmtId="0" fontId="2" fillId="0" borderId="1" xfId="0" applyFont="1" applyBorder="1" applyAlignment="1">
      <alignment horizontal="center" vertical="top"/>
    </xf>
    <xf numFmtId="0" fontId="2" fillId="2" borderId="1" xfId="0" applyFont="1" applyFill="1" applyBorder="1" applyAlignment="1">
      <alignment horizontal="center" vertical="top" wrapText="1"/>
    </xf>
    <xf numFmtId="0" fontId="2" fillId="5" borderId="3" xfId="0" applyFont="1" applyFill="1" applyBorder="1" applyAlignment="1">
      <alignment horizontal="center" vertical="top" wrapText="1"/>
    </xf>
    <xf numFmtId="0" fontId="4" fillId="5" borderId="5" xfId="0" applyFont="1" applyFill="1" applyBorder="1" applyAlignment="1">
      <alignment horizontal="center" vertical="top" wrapText="1"/>
    </xf>
    <xf numFmtId="0" fontId="2" fillId="5" borderId="5" xfId="0" applyFont="1" applyFill="1" applyBorder="1" applyAlignment="1">
      <alignment horizontal="center" vertical="top" wrapText="1"/>
    </xf>
    <xf numFmtId="0" fontId="2"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0" fillId="0" borderId="0" xfId="0"/>
    <xf numFmtId="0" fontId="2" fillId="0" borderId="1" xfId="0" applyFont="1" applyFill="1" applyBorder="1" applyAlignment="1">
      <alignment horizontal="center" vertical="top" wrapText="1"/>
    </xf>
    <xf numFmtId="0" fontId="2" fillId="0" borderId="5" xfId="0" applyFont="1" applyFill="1" applyBorder="1" applyAlignment="1">
      <alignment horizontal="center" vertical="top" wrapText="1"/>
    </xf>
    <xf numFmtId="0" fontId="2" fillId="2" borderId="1" xfId="0" applyFont="1" applyFill="1" applyBorder="1" applyAlignment="1">
      <alignment horizontal="center" vertical="top" wrapText="1"/>
    </xf>
    <xf numFmtId="0" fontId="4" fillId="0" borderId="1" xfId="0" applyFont="1" applyFill="1" applyBorder="1" applyAlignment="1">
      <alignment horizontal="center" vertical="top" wrapText="1"/>
    </xf>
    <xf numFmtId="3" fontId="23" fillId="2" borderId="1" xfId="0" applyNumberFormat="1" applyFont="1" applyFill="1" applyBorder="1" applyAlignment="1">
      <alignment horizontal="center" vertical="top" wrapText="1"/>
    </xf>
    <xf numFmtId="3" fontId="23" fillId="0" borderId="1" xfId="0" applyNumberFormat="1" applyFont="1" applyFill="1" applyBorder="1" applyAlignment="1">
      <alignment horizontal="center" vertical="top" wrapText="1"/>
    </xf>
    <xf numFmtId="0" fontId="24" fillId="0" borderId="1" xfId="0" applyFont="1" applyFill="1" applyBorder="1" applyAlignment="1">
      <alignment horizontal="center" vertical="top" wrapText="1"/>
    </xf>
    <xf numFmtId="0" fontId="1" fillId="2" borderId="1" xfId="0" applyFont="1" applyFill="1" applyBorder="1" applyAlignment="1">
      <alignment horizontal="center" vertical="top" wrapText="1"/>
    </xf>
    <xf numFmtId="0" fontId="0" fillId="0" borderId="0" xfId="0"/>
    <xf numFmtId="0" fontId="2"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2" fillId="2" borderId="1" xfId="0" applyFont="1" applyFill="1" applyBorder="1" applyAlignment="1">
      <alignment horizontal="center" vertical="top" wrapText="1"/>
    </xf>
    <xf numFmtId="3" fontId="23" fillId="8" borderId="1" xfId="0" applyNumberFormat="1" applyFont="1" applyFill="1" applyBorder="1" applyAlignment="1">
      <alignment horizontal="center" vertical="top" wrapText="1"/>
    </xf>
    <xf numFmtId="165" fontId="5" fillId="11" borderId="18" xfId="2" applyNumberFormat="1" applyFont="1" applyFill="1" applyBorder="1" applyAlignment="1">
      <alignment horizontal="center" vertical="top" wrapText="1"/>
    </xf>
    <xf numFmtId="3" fontId="3" fillId="0" borderId="7" xfId="0" applyNumberFormat="1" applyFont="1" applyFill="1" applyBorder="1" applyAlignment="1">
      <alignment horizontal="center" vertical="top" wrapText="1"/>
    </xf>
    <xf numFmtId="3" fontId="3" fillId="2" borderId="2" xfId="0" applyNumberFormat="1" applyFont="1" applyFill="1" applyBorder="1" applyAlignment="1">
      <alignment horizontal="center" vertical="top" wrapText="1"/>
    </xf>
    <xf numFmtId="3" fontId="3" fillId="2" borderId="3" xfId="0" applyNumberFormat="1" applyFont="1" applyFill="1" applyBorder="1" applyAlignment="1">
      <alignment horizontal="center" vertical="top" wrapText="1"/>
    </xf>
    <xf numFmtId="3" fontId="3" fillId="2" borderId="5" xfId="0" applyNumberFormat="1" applyFont="1" applyFill="1" applyBorder="1" applyAlignment="1">
      <alignment horizontal="center" vertical="top" wrapText="1"/>
    </xf>
    <xf numFmtId="3" fontId="3" fillId="2" borderId="7" xfId="0" applyNumberFormat="1" applyFont="1" applyFill="1" applyBorder="1" applyAlignment="1">
      <alignment horizontal="center" vertical="top" wrapText="1"/>
    </xf>
    <xf numFmtId="3" fontId="4" fillId="2" borderId="7" xfId="0" applyNumberFormat="1" applyFont="1" applyFill="1" applyBorder="1" applyAlignment="1">
      <alignment horizontal="center" vertical="top" wrapText="1"/>
    </xf>
    <xf numFmtId="0" fontId="4" fillId="2" borderId="1" xfId="0" applyFont="1" applyFill="1" applyBorder="1" applyAlignment="1">
      <alignment horizontal="center" vertical="top"/>
    </xf>
    <xf numFmtId="0" fontId="4" fillId="2" borderId="1" xfId="1" applyFont="1" applyFill="1" applyBorder="1" applyAlignment="1">
      <alignment horizontal="center" vertical="top" wrapText="1"/>
    </xf>
    <xf numFmtId="0" fontId="3" fillId="2" borderId="1" xfId="1" applyFont="1" applyFill="1" applyBorder="1" applyAlignment="1">
      <alignment horizontal="center" vertical="top" wrapText="1"/>
    </xf>
    <xf numFmtId="0" fontId="3" fillId="6" borderId="5" xfId="0" applyFont="1" applyFill="1" applyBorder="1" applyAlignment="1">
      <alignment horizontal="center" vertical="top" wrapText="1"/>
    </xf>
    <xf numFmtId="0" fontId="4" fillId="6" borderId="5" xfId="0" applyFont="1" applyFill="1" applyBorder="1" applyAlignment="1">
      <alignment horizontal="center" vertical="top" wrapText="1"/>
    </xf>
    <xf numFmtId="0" fontId="1" fillId="6" borderId="5" xfId="0" applyFont="1" applyFill="1" applyBorder="1" applyAlignment="1">
      <alignment horizontal="center" vertical="top" wrapText="1"/>
    </xf>
    <xf numFmtId="0" fontId="2" fillId="6" borderId="5" xfId="0" applyFont="1" applyFill="1" applyBorder="1" applyAlignment="1">
      <alignment horizontal="center" vertical="top" wrapText="1"/>
    </xf>
    <xf numFmtId="0" fontId="2" fillId="6" borderId="1" xfId="0" applyNumberFormat="1" applyFont="1" applyFill="1" applyBorder="1" applyAlignment="1">
      <alignment horizontal="center" vertical="center" wrapText="1"/>
    </xf>
    <xf numFmtId="3" fontId="4" fillId="0" borderId="3" xfId="0" applyNumberFormat="1" applyFont="1" applyFill="1" applyBorder="1" applyAlignment="1">
      <alignment horizontal="center" vertical="top" wrapText="1"/>
    </xf>
    <xf numFmtId="3" fontId="4" fillId="6" borderId="2" xfId="0" applyNumberFormat="1" applyFont="1" applyFill="1" applyBorder="1" applyAlignment="1">
      <alignment horizontal="center" vertical="top" wrapText="1"/>
    </xf>
    <xf numFmtId="0" fontId="2"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2" fillId="0" borderId="2" xfId="0" applyFont="1" applyFill="1" applyBorder="1" applyAlignment="1">
      <alignment horizontal="center" vertical="top" wrapText="1"/>
    </xf>
    <xf numFmtId="0" fontId="4" fillId="0" borderId="1" xfId="0" applyFont="1" applyFill="1" applyBorder="1" applyAlignment="1">
      <alignment horizontal="center" vertical="top" wrapText="1"/>
    </xf>
    <xf numFmtId="0" fontId="1" fillId="0" borderId="1" xfId="0" applyFont="1" applyBorder="1" applyAlignment="1">
      <alignment horizontal="center" vertical="top" wrapText="1"/>
    </xf>
    <xf numFmtId="0" fontId="2" fillId="0" borderId="1" xfId="0" applyFont="1" applyFill="1" applyBorder="1" applyAlignment="1">
      <alignment horizontal="center" vertical="top" wrapText="1"/>
    </xf>
    <xf numFmtId="0" fontId="2" fillId="2" borderId="1" xfId="0" applyFont="1" applyFill="1" applyBorder="1" applyAlignment="1">
      <alignment horizontal="center" vertical="top" wrapText="1"/>
    </xf>
    <xf numFmtId="0" fontId="5" fillId="0" borderId="1" xfId="0" applyFont="1" applyFill="1" applyBorder="1" applyAlignment="1">
      <alignment horizontal="center" vertical="top" wrapText="1"/>
    </xf>
    <xf numFmtId="0" fontId="2" fillId="0" borderId="5" xfId="0" applyFont="1" applyFill="1" applyBorder="1" applyAlignment="1">
      <alignment horizontal="center" vertical="top" wrapText="1"/>
    </xf>
    <xf numFmtId="0" fontId="4"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0" fontId="4" fillId="5" borderId="1" xfId="1" applyFont="1" applyFill="1" applyBorder="1" applyAlignment="1">
      <alignment horizontal="center" vertical="top" wrapText="1"/>
    </xf>
    <xf numFmtId="0" fontId="1" fillId="0" borderId="5" xfId="0" applyFont="1" applyBorder="1" applyAlignment="1">
      <alignment horizontal="center" vertical="top" wrapText="1"/>
    </xf>
    <xf numFmtId="0" fontId="2" fillId="0" borderId="5" xfId="0" applyFont="1" applyBorder="1" applyAlignment="1">
      <alignment horizontal="center" vertical="top" wrapText="1"/>
    </xf>
    <xf numFmtId="0" fontId="25" fillId="0" borderId="19" xfId="0" applyFont="1" applyFill="1" applyBorder="1" applyAlignment="1">
      <alignment horizontal="center" vertical="top" wrapText="1"/>
    </xf>
    <xf numFmtId="0" fontId="25" fillId="0" borderId="20" xfId="0" applyFont="1" applyFill="1" applyBorder="1" applyAlignment="1">
      <alignment horizontal="center" vertical="top" wrapText="1"/>
    </xf>
    <xf numFmtId="0" fontId="1" fillId="2" borderId="5" xfId="0" applyFont="1" applyFill="1" applyBorder="1" applyAlignment="1">
      <alignment horizontal="center" vertical="top" wrapText="1"/>
    </xf>
    <xf numFmtId="0" fontId="2" fillId="2" borderId="5" xfId="0" applyFont="1" applyFill="1" applyBorder="1" applyAlignment="1">
      <alignment horizontal="center" vertical="top" wrapText="1"/>
    </xf>
    <xf numFmtId="3" fontId="4" fillId="2" borderId="10" xfId="0" applyNumberFormat="1" applyFont="1" applyFill="1" applyBorder="1" applyAlignment="1">
      <alignment horizontal="center" vertical="top" wrapText="1"/>
    </xf>
    <xf numFmtId="165" fontId="5" fillId="9" borderId="21" xfId="2" applyNumberFormat="1" applyFont="1" applyFill="1" applyBorder="1" applyAlignment="1">
      <alignment horizontal="center" vertical="top" wrapText="1"/>
    </xf>
    <xf numFmtId="165" fontId="7" fillId="9" borderId="21" xfId="2" applyNumberFormat="1" applyFont="1" applyFill="1" applyBorder="1" applyAlignment="1">
      <alignment horizontal="center" vertical="top" wrapText="1"/>
    </xf>
    <xf numFmtId="0" fontId="3" fillId="0" borderId="1" xfId="1" applyFont="1" applyFill="1" applyBorder="1" applyAlignment="1">
      <alignment horizontal="center" vertical="top" wrapText="1"/>
    </xf>
    <xf numFmtId="0" fontId="4" fillId="0" borderId="1" xfId="1" applyFont="1" applyFill="1" applyBorder="1" applyAlignment="1">
      <alignment horizontal="center" vertical="top" wrapText="1"/>
    </xf>
    <xf numFmtId="0" fontId="0" fillId="0" borderId="0" xfId="0"/>
    <xf numFmtId="0" fontId="2" fillId="0" borderId="1" xfId="0" applyFont="1" applyFill="1" applyBorder="1" applyAlignment="1">
      <alignment horizontal="center" vertical="top" wrapText="1"/>
    </xf>
    <xf numFmtId="3" fontId="3" fillId="5" borderId="1" xfId="0" applyNumberFormat="1" applyFont="1" applyFill="1" applyBorder="1" applyAlignment="1">
      <alignment horizontal="center" vertical="center" wrapText="1"/>
    </xf>
    <xf numFmtId="0" fontId="26" fillId="2" borderId="1" xfId="0" applyFont="1" applyFill="1" applyBorder="1" applyAlignment="1">
      <alignment horizontal="center" vertical="top"/>
    </xf>
    <xf numFmtId="0" fontId="2" fillId="0" borderId="1" xfId="0" applyFont="1" applyFill="1" applyBorder="1" applyAlignment="1">
      <alignment horizontal="center" vertical="top" wrapText="1"/>
    </xf>
    <xf numFmtId="0" fontId="1" fillId="2" borderId="1" xfId="0" applyFont="1" applyFill="1" applyBorder="1" applyAlignment="1">
      <alignment horizontal="center" vertical="top" wrapText="1"/>
    </xf>
    <xf numFmtId="0" fontId="2" fillId="2" borderId="1" xfId="0" applyFont="1" applyFill="1" applyBorder="1" applyAlignment="1">
      <alignment horizontal="center" vertical="top" wrapText="1"/>
    </xf>
    <xf numFmtId="0" fontId="5"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0" fontId="0" fillId="0" borderId="0" xfId="0"/>
    <xf numFmtId="0" fontId="0" fillId="0" borderId="0" xfId="0"/>
    <xf numFmtId="0" fontId="2"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0" fontId="4" fillId="2" borderId="7" xfId="0" applyFont="1" applyFill="1" applyBorder="1" applyAlignment="1">
      <alignment horizontal="center" vertical="top" wrapText="1"/>
    </xf>
    <xf numFmtId="3" fontId="1" fillId="2" borderId="1" xfId="0" applyNumberFormat="1" applyFont="1" applyFill="1" applyBorder="1" applyAlignment="1">
      <alignment horizontal="center" vertical="top" wrapText="1"/>
    </xf>
    <xf numFmtId="0" fontId="1" fillId="0" borderId="1" xfId="0" applyFont="1" applyFill="1" applyBorder="1" applyAlignment="1">
      <alignment horizontal="center" vertical="center" wrapText="1"/>
    </xf>
    <xf numFmtId="3" fontId="7" fillId="0" borderId="3" xfId="0" applyNumberFormat="1" applyFont="1" applyFill="1" applyBorder="1" applyAlignment="1">
      <alignment horizontal="center" vertical="top" wrapText="1"/>
    </xf>
    <xf numFmtId="0" fontId="2" fillId="0" borderId="2" xfId="0" applyNumberFormat="1" applyFont="1" applyFill="1" applyBorder="1" applyAlignment="1">
      <alignment horizontal="center" vertical="top" wrapText="1"/>
    </xf>
    <xf numFmtId="0" fontId="2" fillId="0" borderId="3" xfId="0" applyNumberFormat="1" applyFont="1" applyFill="1" applyBorder="1" applyAlignment="1">
      <alignment horizontal="center" vertical="top" wrapText="1"/>
    </xf>
    <xf numFmtId="0" fontId="1" fillId="0" borderId="2" xfId="0" applyNumberFormat="1" applyFont="1" applyFill="1" applyBorder="1" applyAlignment="1">
      <alignment horizontal="center" vertical="top" wrapText="1"/>
    </xf>
    <xf numFmtId="0" fontId="1" fillId="0" borderId="3" xfId="0" applyNumberFormat="1"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0" borderId="1" xfId="0" applyNumberFormat="1" applyFont="1" applyFill="1" applyBorder="1" applyAlignment="1">
      <alignment horizontal="center" vertical="top" wrapText="1"/>
    </xf>
    <xf numFmtId="0" fontId="1" fillId="2" borderId="1" xfId="0" applyFont="1" applyFill="1" applyBorder="1" applyAlignment="1">
      <alignment horizontal="center" vertical="top" wrapText="1"/>
    </xf>
    <xf numFmtId="0" fontId="1" fillId="4" borderId="2" xfId="0" applyNumberFormat="1" applyFont="1" applyFill="1" applyBorder="1" applyAlignment="1">
      <alignment horizontal="center" vertical="top" wrapText="1"/>
    </xf>
    <xf numFmtId="0" fontId="1" fillId="4" borderId="3" xfId="0" applyNumberFormat="1" applyFont="1" applyFill="1" applyBorder="1" applyAlignment="1">
      <alignment horizontal="center" vertical="top" wrapText="1"/>
    </xf>
    <xf numFmtId="0" fontId="2" fillId="4" borderId="2" xfId="0" applyNumberFormat="1" applyFont="1" applyFill="1" applyBorder="1" applyAlignment="1">
      <alignment horizontal="center" vertical="top" wrapText="1"/>
    </xf>
    <xf numFmtId="0" fontId="2" fillId="4" borderId="3" xfId="0" applyNumberFormat="1" applyFont="1" applyFill="1" applyBorder="1" applyAlignment="1">
      <alignment horizontal="center" vertical="top" wrapText="1"/>
    </xf>
    <xf numFmtId="0" fontId="0" fillId="0" borderId="0" xfId="0"/>
    <xf numFmtId="0" fontId="7" fillId="0"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7" fillId="2" borderId="8" xfId="0" applyFont="1" applyFill="1" applyBorder="1" applyAlignment="1">
      <alignment horizontal="center" vertical="top" wrapText="1"/>
    </xf>
    <xf numFmtId="0" fontId="7" fillId="2" borderId="15" xfId="0" applyFont="1" applyFill="1" applyBorder="1" applyAlignment="1">
      <alignment horizontal="center" vertical="top" wrapText="1"/>
    </xf>
    <xf numFmtId="0" fontId="7" fillId="2" borderId="9" xfId="0" applyFont="1" applyFill="1" applyBorder="1" applyAlignment="1">
      <alignment horizontal="center" vertical="top" wrapText="1"/>
    </xf>
    <xf numFmtId="0" fontId="7" fillId="0" borderId="8" xfId="0" applyFont="1" applyFill="1" applyBorder="1" applyAlignment="1">
      <alignment horizontal="center" vertical="top" wrapText="1"/>
    </xf>
    <xf numFmtId="0" fontId="7" fillId="0" borderId="9" xfId="0" applyFont="1" applyFill="1" applyBorder="1" applyAlignment="1">
      <alignment horizontal="center" vertical="top" wrapText="1"/>
    </xf>
    <xf numFmtId="0" fontId="7" fillId="0" borderId="10" xfId="0" applyFont="1" applyFill="1" applyBorder="1" applyAlignment="1">
      <alignment horizontal="center" vertical="top" wrapText="1"/>
    </xf>
    <xf numFmtId="0" fontId="7" fillId="0" borderId="11" xfId="0" applyFont="1" applyFill="1" applyBorder="1" applyAlignment="1">
      <alignment horizontal="center" vertical="top" wrapText="1"/>
    </xf>
    <xf numFmtId="0" fontId="7" fillId="2" borderId="10" xfId="0" applyFont="1" applyFill="1" applyBorder="1" applyAlignment="1">
      <alignment horizontal="center" vertical="top" wrapText="1"/>
    </xf>
    <xf numFmtId="0" fontId="7" fillId="2" borderId="11" xfId="0" applyFont="1" applyFill="1" applyBorder="1" applyAlignment="1">
      <alignment horizontal="center" vertical="top" wrapText="1"/>
    </xf>
    <xf numFmtId="0" fontId="8" fillId="0" borderId="4" xfId="0" applyFont="1" applyBorder="1" applyAlignment="1">
      <alignment horizontal="center" vertical="top"/>
    </xf>
    <xf numFmtId="0" fontId="8" fillId="0" borderId="3" xfId="0" applyFont="1" applyBorder="1" applyAlignment="1">
      <alignment horizontal="center" vertical="top"/>
    </xf>
    <xf numFmtId="0" fontId="2" fillId="0" borderId="2" xfId="0" applyFont="1" applyFill="1" applyBorder="1" applyAlignment="1">
      <alignment horizontal="center" vertical="top" wrapText="1"/>
    </xf>
    <xf numFmtId="0" fontId="2" fillId="4" borderId="1" xfId="0" applyFont="1" applyFill="1" applyBorder="1" applyAlignment="1">
      <alignment horizontal="center" vertical="top"/>
    </xf>
    <xf numFmtId="0" fontId="5" fillId="0" borderId="1" xfId="0" applyFont="1" applyFill="1" applyBorder="1" applyAlignment="1">
      <alignment horizontal="center" vertical="top" wrapText="1"/>
    </xf>
    <xf numFmtId="0" fontId="1" fillId="4" borderId="1" xfId="0" applyFont="1" applyFill="1" applyBorder="1" applyAlignment="1">
      <alignment horizontal="center" vertical="top" wrapText="1"/>
    </xf>
    <xf numFmtId="0" fontId="2" fillId="2"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0" fontId="7" fillId="0" borderId="1" xfId="0" applyFont="1" applyFill="1" applyBorder="1" applyAlignment="1">
      <alignment horizontal="center" vertical="top"/>
    </xf>
    <xf numFmtId="0" fontId="1" fillId="0" borderId="1" xfId="0" applyFont="1" applyBorder="1" applyAlignment="1">
      <alignment horizontal="center" vertical="top" wrapText="1"/>
    </xf>
    <xf numFmtId="0" fontId="2" fillId="4" borderId="1" xfId="0" applyNumberFormat="1" applyFont="1" applyFill="1" applyBorder="1" applyAlignment="1">
      <alignment horizontal="center" vertical="top" wrapText="1"/>
    </xf>
    <xf numFmtId="0" fontId="2" fillId="0" borderId="0" xfId="0" applyNumberFormat="1" applyFont="1" applyFill="1" applyBorder="1" applyAlignment="1">
      <alignment horizontal="right" vertical="top" wrapText="1"/>
    </xf>
    <xf numFmtId="0" fontId="11" fillId="0" borderId="6" xfId="0" applyNumberFormat="1" applyFont="1" applyFill="1" applyBorder="1" applyAlignment="1">
      <alignment horizontal="center" wrapText="1"/>
    </xf>
    <xf numFmtId="0" fontId="7" fillId="2" borderId="1" xfId="0" applyFont="1" applyFill="1" applyBorder="1" applyAlignment="1">
      <alignment horizontal="center" vertical="top" wrapText="1"/>
    </xf>
    <xf numFmtId="0" fontId="5" fillId="2" borderId="1" xfId="0" applyFont="1" applyFill="1" applyBorder="1" applyAlignment="1">
      <alignment horizontal="center" vertical="top" wrapText="1"/>
    </xf>
    <xf numFmtId="0" fontId="4" fillId="2" borderId="1" xfId="0" applyNumberFormat="1" applyFont="1" applyFill="1" applyBorder="1" applyAlignment="1">
      <alignment horizontal="center" vertical="top" wrapText="1"/>
    </xf>
    <xf numFmtId="0" fontId="7" fillId="2" borderId="1" xfId="0" applyFont="1" applyFill="1" applyBorder="1" applyAlignment="1">
      <alignment horizontal="center" vertical="top"/>
    </xf>
    <xf numFmtId="0" fontId="2" fillId="0" borderId="3" xfId="0" applyFont="1" applyFill="1" applyBorder="1" applyAlignment="1">
      <alignment horizontal="center" vertical="top" wrapText="1"/>
    </xf>
    <xf numFmtId="0" fontId="2" fillId="0" borderId="7" xfId="0" applyNumberFormat="1" applyFont="1" applyFill="1" applyBorder="1" applyAlignment="1">
      <alignment horizontal="center" vertical="top" wrapText="1"/>
    </xf>
    <xf numFmtId="0" fontId="3" fillId="0" borderId="1" xfId="0" applyFont="1" applyFill="1" applyBorder="1" applyAlignment="1">
      <alignment horizontal="center" vertical="top" wrapText="1"/>
    </xf>
    <xf numFmtId="0" fontId="2" fillId="0" borderId="8" xfId="0" applyFont="1" applyFill="1" applyBorder="1" applyAlignment="1">
      <alignment horizontal="center" vertical="top"/>
    </xf>
    <xf numFmtId="0" fontId="2" fillId="0" borderId="9" xfId="0" applyFont="1" applyFill="1" applyBorder="1" applyAlignment="1">
      <alignment horizontal="center" vertical="top"/>
    </xf>
    <xf numFmtId="0" fontId="2" fillId="0" borderId="10" xfId="0" applyFont="1" applyFill="1" applyBorder="1" applyAlignment="1">
      <alignment horizontal="center" vertical="top"/>
    </xf>
    <xf numFmtId="0" fontId="2" fillId="0" borderId="11" xfId="0" applyFont="1" applyFill="1" applyBorder="1" applyAlignment="1">
      <alignment horizontal="center" vertical="top"/>
    </xf>
    <xf numFmtId="0" fontId="2" fillId="0" borderId="5" xfId="0" applyFont="1" applyFill="1" applyBorder="1" applyAlignment="1">
      <alignment horizontal="center" vertical="top" wrapText="1"/>
    </xf>
    <xf numFmtId="49" fontId="2" fillId="0" borderId="12" xfId="0" applyNumberFormat="1" applyFont="1" applyFill="1" applyBorder="1" applyAlignment="1">
      <alignment horizontal="center" vertical="top" wrapText="1"/>
    </xf>
    <xf numFmtId="49" fontId="2" fillId="0" borderId="14" xfId="0" applyNumberFormat="1" applyFont="1" applyFill="1" applyBorder="1" applyAlignment="1">
      <alignment horizontal="center" vertical="top" wrapText="1"/>
    </xf>
    <xf numFmtId="0" fontId="2" fillId="0" borderId="13" xfId="0" applyFont="1" applyFill="1" applyBorder="1" applyAlignment="1">
      <alignment horizontal="center" vertical="top" wrapText="1"/>
    </xf>
    <xf numFmtId="0" fontId="7" fillId="0" borderId="2" xfId="0" applyFont="1" applyFill="1" applyBorder="1" applyAlignment="1">
      <alignment horizontal="center" vertical="top" wrapText="1"/>
    </xf>
    <xf numFmtId="0" fontId="7" fillId="0" borderId="4" xfId="0" applyFont="1" applyFill="1" applyBorder="1" applyAlignment="1">
      <alignment horizontal="center" vertical="top" wrapText="1"/>
    </xf>
    <xf numFmtId="0" fontId="7" fillId="0" borderId="3" xfId="0" applyFont="1" applyFill="1" applyBorder="1" applyAlignment="1">
      <alignment horizontal="center" vertical="top" wrapText="1"/>
    </xf>
    <xf numFmtId="3" fontId="23" fillId="7" borderId="1" xfId="0" applyNumberFormat="1" applyFont="1" applyFill="1" applyBorder="1" applyAlignment="1">
      <alignment horizontal="center" vertical="top" wrapText="1"/>
    </xf>
  </cellXfs>
  <cellStyles count="3">
    <cellStyle name="Excel Built-in Normal" xfId="2"/>
    <cellStyle name="Обычный" xfId="0" builtinId="0"/>
    <cellStyle name="Обычный 2" xfId="1"/>
  </cellStyles>
  <dxfs count="0"/>
  <tableStyles count="0" defaultTableStyle="TableStyleMedium9" defaultPivotStyle="PivotStyleLight16"/>
  <colors>
    <mruColors>
      <color rgb="FFFDE9D9"/>
      <color rgb="FFDAEEF3"/>
      <color rgb="FF4BACC6"/>
      <color rgb="FFDECDBA"/>
      <color rgb="FFFFCC99"/>
      <color rgb="FFFFCC66"/>
      <color rgb="FFCC9900"/>
      <color rgb="FF9966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G661"/>
  <sheetViews>
    <sheetView tabSelected="1" zoomScale="70" zoomScaleNormal="70" workbookViewId="0">
      <pane ySplit="4" topLeftCell="A12" activePane="bottomLeft" state="frozen"/>
      <selection pane="bottomLeft" activeCell="AA18" sqref="AA18:AB18"/>
    </sheetView>
  </sheetViews>
  <sheetFormatPr defaultRowHeight="15" x14ac:dyDescent="0.25"/>
  <cols>
    <col min="1" max="1" width="8.42578125" customWidth="1"/>
    <col min="2" max="2" width="59.140625" customWidth="1"/>
    <col min="3" max="3" width="10.140625" customWidth="1"/>
    <col min="4" max="4" width="10.7109375" customWidth="1"/>
    <col min="5" max="5" width="11.140625" customWidth="1"/>
    <col min="6" max="6" width="12" customWidth="1"/>
    <col min="7" max="7" width="10.140625" customWidth="1"/>
    <col min="8" max="20" width="14.85546875" customWidth="1"/>
    <col min="21" max="26" width="14.85546875" hidden="1" customWidth="1"/>
    <col min="27" max="27" width="14.28515625" customWidth="1"/>
    <col min="28" max="28" width="19.140625" customWidth="1"/>
    <col min="31" max="31" width="10.140625" bestFit="1" customWidth="1"/>
  </cols>
  <sheetData>
    <row r="1" spans="1:28" ht="126.75" customHeight="1" x14ac:dyDescent="0.25">
      <c r="A1" s="327" t="s">
        <v>449</v>
      </c>
      <c r="B1" s="327"/>
      <c r="C1" s="327"/>
      <c r="D1" s="327"/>
      <c r="E1" s="327"/>
      <c r="F1" s="327"/>
      <c r="G1" s="327"/>
      <c r="H1" s="327"/>
      <c r="I1" s="327"/>
      <c r="J1" s="327"/>
      <c r="K1" s="327"/>
      <c r="L1" s="327"/>
      <c r="M1" s="327"/>
      <c r="N1" s="327"/>
      <c r="O1" s="327"/>
      <c r="P1" s="327"/>
      <c r="Q1" s="327"/>
      <c r="R1" s="327"/>
      <c r="S1" s="327"/>
      <c r="T1" s="327"/>
      <c r="U1" s="327"/>
      <c r="V1" s="327"/>
      <c r="W1" s="327"/>
      <c r="X1" s="327"/>
      <c r="Y1" s="327"/>
      <c r="Z1" s="327"/>
      <c r="AA1" s="327"/>
      <c r="AB1" s="327"/>
    </row>
    <row r="2" spans="1:28" ht="65.25" customHeight="1" thickBot="1" x14ac:dyDescent="0.35">
      <c r="A2" s="328" t="s">
        <v>184</v>
      </c>
      <c r="B2" s="328"/>
      <c r="C2" s="328"/>
      <c r="D2" s="328"/>
      <c r="E2" s="328"/>
      <c r="F2" s="328"/>
      <c r="G2" s="328"/>
      <c r="H2" s="328"/>
      <c r="I2" s="328"/>
      <c r="J2" s="328"/>
      <c r="K2" s="328"/>
      <c r="L2" s="328"/>
      <c r="M2" s="328"/>
      <c r="N2" s="328"/>
      <c r="O2" s="328"/>
      <c r="P2" s="328"/>
      <c r="Q2" s="328"/>
      <c r="R2" s="328"/>
      <c r="S2" s="328"/>
      <c r="T2" s="328"/>
      <c r="U2" s="328"/>
      <c r="V2" s="328"/>
      <c r="W2" s="328"/>
      <c r="X2" s="328"/>
      <c r="Y2" s="328"/>
      <c r="Z2" s="328"/>
      <c r="AA2" s="328"/>
      <c r="AB2" s="328"/>
    </row>
    <row r="3" spans="1:28" ht="16.5" customHeight="1" x14ac:dyDescent="0.25">
      <c r="A3" s="341" t="s">
        <v>91</v>
      </c>
      <c r="B3" s="343" t="s">
        <v>92</v>
      </c>
      <c r="C3" s="305" t="s">
        <v>100</v>
      </c>
      <c r="D3" s="305"/>
      <c r="E3" s="305"/>
      <c r="F3" s="305"/>
      <c r="G3" s="305"/>
      <c r="H3" s="305"/>
      <c r="I3" s="305"/>
      <c r="J3" s="305"/>
      <c r="K3" s="305"/>
      <c r="L3" s="305"/>
      <c r="M3" s="305"/>
      <c r="N3" s="305"/>
      <c r="O3" s="305"/>
      <c r="P3" s="305"/>
      <c r="Q3" s="305"/>
      <c r="R3" s="305"/>
      <c r="S3" s="305"/>
      <c r="T3" s="305"/>
      <c r="U3" s="305"/>
      <c r="V3" s="305"/>
      <c r="W3" s="305"/>
      <c r="X3" s="305"/>
      <c r="Y3" s="305"/>
      <c r="Z3" s="305"/>
      <c r="AA3" s="336" t="s">
        <v>99</v>
      </c>
      <c r="AB3" s="337"/>
    </row>
    <row r="4" spans="1:28" ht="28.5" customHeight="1" x14ac:dyDescent="0.25">
      <c r="A4" s="342"/>
      <c r="B4" s="305"/>
      <c r="C4" s="305" t="s">
        <v>93</v>
      </c>
      <c r="D4" s="305"/>
      <c r="E4" s="305" t="s">
        <v>94</v>
      </c>
      <c r="F4" s="305"/>
      <c r="G4" s="305" t="s">
        <v>95</v>
      </c>
      <c r="H4" s="305"/>
      <c r="I4" s="305" t="s">
        <v>96</v>
      </c>
      <c r="J4" s="325"/>
      <c r="K4" s="305" t="s">
        <v>97</v>
      </c>
      <c r="L4" s="325"/>
      <c r="M4" s="305" t="s">
        <v>98</v>
      </c>
      <c r="N4" s="305"/>
      <c r="O4" s="305" t="s">
        <v>155</v>
      </c>
      <c r="P4" s="305"/>
      <c r="Q4" s="305" t="s">
        <v>156</v>
      </c>
      <c r="R4" s="305"/>
      <c r="S4" s="305" t="s">
        <v>157</v>
      </c>
      <c r="T4" s="305"/>
      <c r="U4" s="305" t="s">
        <v>163</v>
      </c>
      <c r="V4" s="305"/>
      <c r="W4" s="305" t="s">
        <v>164</v>
      </c>
      <c r="X4" s="305"/>
      <c r="Y4" s="305" t="s">
        <v>165</v>
      </c>
      <c r="Z4" s="305"/>
      <c r="AA4" s="338"/>
      <c r="AB4" s="339"/>
    </row>
    <row r="5" spans="1:28" ht="39" customHeight="1" x14ac:dyDescent="0.25">
      <c r="A5" s="305" t="s">
        <v>448</v>
      </c>
      <c r="B5" s="305"/>
      <c r="C5" s="305"/>
      <c r="D5" s="305"/>
      <c r="E5" s="305"/>
      <c r="F5" s="305"/>
      <c r="G5" s="305"/>
      <c r="H5" s="305"/>
      <c r="I5" s="340"/>
      <c r="J5" s="340"/>
      <c r="K5" s="340"/>
      <c r="L5" s="340"/>
      <c r="M5" s="340"/>
      <c r="N5" s="340"/>
      <c r="O5" s="340"/>
      <c r="P5" s="340"/>
      <c r="Q5" s="340"/>
      <c r="R5" s="340"/>
      <c r="S5" s="340"/>
      <c r="T5" s="340"/>
      <c r="U5" s="340"/>
      <c r="V5" s="340"/>
      <c r="W5" s="340"/>
      <c r="X5" s="340"/>
      <c r="Y5" s="340"/>
      <c r="Z5" s="340"/>
      <c r="AA5" s="305"/>
      <c r="AB5" s="305"/>
    </row>
    <row r="6" spans="1:28" ht="44.25" x14ac:dyDescent="0.25">
      <c r="A6" s="32" t="s">
        <v>39</v>
      </c>
      <c r="B6" s="31" t="s">
        <v>520</v>
      </c>
      <c r="C6" s="318">
        <f t="shared" ref="C6:E6" si="0">SUM(C7:D8)</f>
        <v>4</v>
      </c>
      <c r="D6" s="318"/>
      <c r="E6" s="318">
        <f t="shared" si="0"/>
        <v>8</v>
      </c>
      <c r="F6" s="318"/>
      <c r="G6" s="318">
        <f>SUM(G7:H8)</f>
        <v>6</v>
      </c>
      <c r="H6" s="318"/>
      <c r="I6" s="318">
        <f t="shared" ref="I6" si="1">SUM(I7:J8)</f>
        <v>12</v>
      </c>
      <c r="J6" s="318"/>
      <c r="K6" s="318">
        <f t="shared" ref="K6" si="2">SUM(K7:L8)</f>
        <v>6</v>
      </c>
      <c r="L6" s="318"/>
      <c r="M6" s="318">
        <f t="shared" ref="M6" si="3">SUM(M7:N8)</f>
        <v>8</v>
      </c>
      <c r="N6" s="318"/>
      <c r="O6" s="318">
        <f t="shared" ref="O6" si="4">SUM(O7:P8)</f>
        <v>10</v>
      </c>
      <c r="P6" s="318"/>
      <c r="Q6" s="318">
        <f t="shared" ref="Q6" si="5">SUM(Q7:R8)</f>
        <v>5</v>
      </c>
      <c r="R6" s="318"/>
      <c r="S6" s="318">
        <f t="shared" ref="S6" si="6">SUM(S7:T8)</f>
        <v>4</v>
      </c>
      <c r="T6" s="318"/>
      <c r="U6" s="318">
        <f t="shared" ref="U6" si="7">SUM(U7:V8)</f>
        <v>0</v>
      </c>
      <c r="V6" s="318"/>
      <c r="W6" s="318">
        <f t="shared" ref="W6" si="8">SUM(W7:X8)</f>
        <v>0</v>
      </c>
      <c r="X6" s="318"/>
      <c r="Y6" s="318">
        <f>SUM(Y7:Z8)</f>
        <v>0</v>
      </c>
      <c r="Z6" s="318"/>
      <c r="AA6" s="326">
        <f>SUM(C6:Z6)</f>
        <v>63</v>
      </c>
      <c r="AB6" s="326"/>
    </row>
    <row r="7" spans="1:28" ht="44.25" x14ac:dyDescent="0.25">
      <c r="A7" s="1" t="s">
        <v>38</v>
      </c>
      <c r="B7" s="30" t="s">
        <v>450</v>
      </c>
      <c r="C7" s="293">
        <v>4</v>
      </c>
      <c r="D7" s="294"/>
      <c r="E7" s="293">
        <v>8</v>
      </c>
      <c r="F7" s="294"/>
      <c r="G7" s="293">
        <v>6</v>
      </c>
      <c r="H7" s="294"/>
      <c r="I7" s="293">
        <v>10</v>
      </c>
      <c r="J7" s="294"/>
      <c r="K7" s="293">
        <v>6</v>
      </c>
      <c r="L7" s="294"/>
      <c r="M7" s="293">
        <v>8</v>
      </c>
      <c r="N7" s="294"/>
      <c r="O7" s="293">
        <v>10</v>
      </c>
      <c r="P7" s="294"/>
      <c r="Q7" s="293">
        <v>5</v>
      </c>
      <c r="R7" s="294"/>
      <c r="S7" s="293">
        <v>3</v>
      </c>
      <c r="T7" s="294"/>
      <c r="U7" s="291">
        <v>0</v>
      </c>
      <c r="V7" s="292"/>
      <c r="W7" s="291">
        <v>0</v>
      </c>
      <c r="X7" s="292"/>
      <c r="Y7" s="291">
        <v>0</v>
      </c>
      <c r="Z7" s="292"/>
      <c r="AA7" s="297">
        <f t="shared" ref="AA7:AA9" si="9">SUM(C7:Z7)</f>
        <v>60</v>
      </c>
      <c r="AB7" s="297"/>
    </row>
    <row r="8" spans="1:28" x14ac:dyDescent="0.25">
      <c r="A8" s="1" t="s">
        <v>37</v>
      </c>
      <c r="B8" s="30" t="s">
        <v>451</v>
      </c>
      <c r="C8" s="291">
        <v>0</v>
      </c>
      <c r="D8" s="292"/>
      <c r="E8" s="291">
        <v>0</v>
      </c>
      <c r="F8" s="292"/>
      <c r="G8" s="291">
        <v>0</v>
      </c>
      <c r="H8" s="292"/>
      <c r="I8" s="293">
        <v>2</v>
      </c>
      <c r="J8" s="294"/>
      <c r="K8" s="291">
        <v>0</v>
      </c>
      <c r="L8" s="292"/>
      <c r="M8" s="291">
        <v>0</v>
      </c>
      <c r="N8" s="292"/>
      <c r="O8" s="291">
        <v>0</v>
      </c>
      <c r="P8" s="292"/>
      <c r="Q8" s="291">
        <v>0</v>
      </c>
      <c r="R8" s="292"/>
      <c r="S8" s="293">
        <v>1</v>
      </c>
      <c r="T8" s="294"/>
      <c r="U8" s="291">
        <v>0</v>
      </c>
      <c r="V8" s="292"/>
      <c r="W8" s="291">
        <v>0</v>
      </c>
      <c r="X8" s="292"/>
      <c r="Y8" s="291">
        <v>0</v>
      </c>
      <c r="Z8" s="292"/>
      <c r="AA8" s="297">
        <f t="shared" si="9"/>
        <v>3</v>
      </c>
      <c r="AB8" s="297"/>
    </row>
    <row r="9" spans="1:28" ht="48.75" customHeight="1" x14ac:dyDescent="0.25">
      <c r="A9" s="32" t="s">
        <v>36</v>
      </c>
      <c r="B9" s="31" t="s">
        <v>452</v>
      </c>
      <c r="C9" s="318">
        <f>SUM(C10:D14)</f>
        <v>4</v>
      </c>
      <c r="D9" s="318"/>
      <c r="E9" s="318">
        <f t="shared" ref="E9" si="10">SUM(E10:F14)</f>
        <v>8</v>
      </c>
      <c r="F9" s="318"/>
      <c r="G9" s="318">
        <f t="shared" ref="G9" si="11">SUM(G10:H14)</f>
        <v>6</v>
      </c>
      <c r="H9" s="318"/>
      <c r="I9" s="318">
        <f t="shared" ref="I9" si="12">SUM(I10:J14)</f>
        <v>12</v>
      </c>
      <c r="J9" s="318"/>
      <c r="K9" s="318">
        <f t="shared" ref="K9" si="13">SUM(K10:L14)</f>
        <v>6</v>
      </c>
      <c r="L9" s="318"/>
      <c r="M9" s="318">
        <f t="shared" ref="M9" si="14">SUM(M10:N14)</f>
        <v>8</v>
      </c>
      <c r="N9" s="318"/>
      <c r="O9" s="318">
        <f>SUM(O10:P14)</f>
        <v>10</v>
      </c>
      <c r="P9" s="318"/>
      <c r="Q9" s="318">
        <f>SUM(Q10:R14)</f>
        <v>5</v>
      </c>
      <c r="R9" s="318"/>
      <c r="S9" s="318">
        <f>SUM(S10:T14)</f>
        <v>4</v>
      </c>
      <c r="T9" s="318"/>
      <c r="U9" s="318">
        <f>SUM(U10:V14)</f>
        <v>0</v>
      </c>
      <c r="V9" s="318"/>
      <c r="W9" s="318">
        <f>SUM(W10:X14)</f>
        <v>0</v>
      </c>
      <c r="X9" s="318"/>
      <c r="Y9" s="318">
        <f>SUM(Y10:Z14)</f>
        <v>0</v>
      </c>
      <c r="Z9" s="318"/>
      <c r="AA9" s="326">
        <f t="shared" si="9"/>
        <v>63</v>
      </c>
      <c r="AB9" s="326"/>
    </row>
    <row r="10" spans="1:28" s="29" customFormat="1" ht="48.75" customHeight="1" x14ac:dyDescent="0.25">
      <c r="A10" s="1" t="s">
        <v>35</v>
      </c>
      <c r="B10" s="30" t="s">
        <v>453</v>
      </c>
      <c r="C10" s="291">
        <v>0</v>
      </c>
      <c r="D10" s="292"/>
      <c r="E10" s="291">
        <v>0</v>
      </c>
      <c r="F10" s="292"/>
      <c r="G10" s="291">
        <v>0</v>
      </c>
      <c r="H10" s="292"/>
      <c r="I10" s="291">
        <v>0</v>
      </c>
      <c r="J10" s="292"/>
      <c r="K10" s="291">
        <v>0</v>
      </c>
      <c r="L10" s="292"/>
      <c r="M10" s="291">
        <v>0</v>
      </c>
      <c r="N10" s="292"/>
      <c r="O10" s="291">
        <v>0</v>
      </c>
      <c r="P10" s="292"/>
      <c r="Q10" s="291">
        <v>0</v>
      </c>
      <c r="R10" s="292"/>
      <c r="S10" s="291">
        <v>0</v>
      </c>
      <c r="T10" s="292"/>
      <c r="U10" s="291">
        <v>0</v>
      </c>
      <c r="V10" s="292"/>
      <c r="W10" s="291">
        <v>0</v>
      </c>
      <c r="X10" s="292"/>
      <c r="Y10" s="291">
        <v>0</v>
      </c>
      <c r="Z10" s="292"/>
      <c r="AA10" s="297">
        <f t="shared" ref="AA10:AA14" si="15">SUM(C10:Z10)</f>
        <v>0</v>
      </c>
      <c r="AB10" s="297"/>
    </row>
    <row r="11" spans="1:28" ht="25.5" x14ac:dyDescent="0.25">
      <c r="A11" s="1" t="s">
        <v>34</v>
      </c>
      <c r="B11" s="78" t="s">
        <v>454</v>
      </c>
      <c r="C11" s="291">
        <v>0</v>
      </c>
      <c r="D11" s="292"/>
      <c r="E11" s="291">
        <v>0</v>
      </c>
      <c r="F11" s="292"/>
      <c r="G11" s="291">
        <v>0</v>
      </c>
      <c r="H11" s="292"/>
      <c r="I11" s="293">
        <v>2</v>
      </c>
      <c r="J11" s="294"/>
      <c r="K11" s="291">
        <v>0</v>
      </c>
      <c r="L11" s="292"/>
      <c r="M11" s="291">
        <v>0</v>
      </c>
      <c r="N11" s="292"/>
      <c r="O11" s="291">
        <v>0</v>
      </c>
      <c r="P11" s="292"/>
      <c r="Q11" s="293">
        <v>1</v>
      </c>
      <c r="R11" s="294"/>
      <c r="S11" s="293">
        <v>3</v>
      </c>
      <c r="T11" s="294"/>
      <c r="U11" s="291">
        <v>0</v>
      </c>
      <c r="V11" s="292"/>
      <c r="W11" s="291">
        <v>0</v>
      </c>
      <c r="X11" s="292"/>
      <c r="Y11" s="291">
        <v>0</v>
      </c>
      <c r="Z11" s="292"/>
      <c r="AA11" s="297">
        <f t="shared" si="15"/>
        <v>6</v>
      </c>
      <c r="AB11" s="297"/>
    </row>
    <row r="12" spans="1:28" ht="25.5" x14ac:dyDescent="0.25">
      <c r="A12" s="1" t="s">
        <v>33</v>
      </c>
      <c r="B12" s="78" t="s">
        <v>455</v>
      </c>
      <c r="C12" s="293">
        <v>4</v>
      </c>
      <c r="D12" s="294"/>
      <c r="E12" s="293">
        <v>8</v>
      </c>
      <c r="F12" s="294"/>
      <c r="G12" s="293">
        <v>6</v>
      </c>
      <c r="H12" s="294"/>
      <c r="I12" s="293">
        <v>10</v>
      </c>
      <c r="J12" s="294"/>
      <c r="K12" s="291">
        <v>6</v>
      </c>
      <c r="L12" s="292"/>
      <c r="M12" s="293">
        <v>8</v>
      </c>
      <c r="N12" s="294"/>
      <c r="O12" s="293">
        <v>10</v>
      </c>
      <c r="P12" s="294"/>
      <c r="Q12" s="293">
        <v>4</v>
      </c>
      <c r="R12" s="294"/>
      <c r="S12" s="293">
        <v>1</v>
      </c>
      <c r="T12" s="294"/>
      <c r="U12" s="291">
        <v>0</v>
      </c>
      <c r="V12" s="292"/>
      <c r="W12" s="291">
        <v>0</v>
      </c>
      <c r="X12" s="292"/>
      <c r="Y12" s="291">
        <v>0</v>
      </c>
      <c r="Z12" s="292"/>
      <c r="AA12" s="297">
        <f t="shared" si="15"/>
        <v>57</v>
      </c>
      <c r="AB12" s="297"/>
    </row>
    <row r="13" spans="1:28" ht="60" customHeight="1" x14ac:dyDescent="0.25">
      <c r="A13" s="1" t="s">
        <v>32</v>
      </c>
      <c r="B13" s="78" t="s">
        <v>456</v>
      </c>
      <c r="C13" s="291">
        <v>0</v>
      </c>
      <c r="D13" s="292"/>
      <c r="E13" s="291">
        <v>0</v>
      </c>
      <c r="F13" s="292"/>
      <c r="G13" s="291">
        <v>0</v>
      </c>
      <c r="H13" s="292"/>
      <c r="I13" s="291">
        <v>0</v>
      </c>
      <c r="J13" s="292"/>
      <c r="K13" s="291">
        <v>0</v>
      </c>
      <c r="L13" s="292"/>
      <c r="M13" s="291">
        <v>0</v>
      </c>
      <c r="N13" s="292"/>
      <c r="O13" s="291">
        <v>0</v>
      </c>
      <c r="P13" s="292"/>
      <c r="Q13" s="291">
        <v>0</v>
      </c>
      <c r="R13" s="292"/>
      <c r="S13" s="291">
        <v>0</v>
      </c>
      <c r="T13" s="292"/>
      <c r="U13" s="291">
        <v>0</v>
      </c>
      <c r="V13" s="292"/>
      <c r="W13" s="291">
        <v>0</v>
      </c>
      <c r="X13" s="292"/>
      <c r="Y13" s="291">
        <v>0</v>
      </c>
      <c r="Z13" s="292"/>
      <c r="AA13" s="297">
        <f t="shared" si="15"/>
        <v>0</v>
      </c>
      <c r="AB13" s="297"/>
    </row>
    <row r="14" spans="1:28" ht="127.5" x14ac:dyDescent="0.25">
      <c r="A14" s="1" t="s">
        <v>82</v>
      </c>
      <c r="B14" s="78" t="s">
        <v>457</v>
      </c>
      <c r="C14" s="289">
        <v>0</v>
      </c>
      <c r="D14" s="290"/>
      <c r="E14" s="291">
        <v>0</v>
      </c>
      <c r="F14" s="292"/>
      <c r="G14" s="291">
        <v>0</v>
      </c>
      <c r="H14" s="292"/>
      <c r="I14" s="291">
        <v>0</v>
      </c>
      <c r="J14" s="292"/>
      <c r="K14" s="291">
        <v>0</v>
      </c>
      <c r="L14" s="292"/>
      <c r="M14" s="291">
        <v>0</v>
      </c>
      <c r="N14" s="292"/>
      <c r="O14" s="291">
        <v>0</v>
      </c>
      <c r="P14" s="292"/>
      <c r="Q14" s="291">
        <v>0</v>
      </c>
      <c r="R14" s="292"/>
      <c r="S14" s="291">
        <v>0</v>
      </c>
      <c r="T14" s="292"/>
      <c r="U14" s="291">
        <v>0</v>
      </c>
      <c r="V14" s="292"/>
      <c r="W14" s="291">
        <v>0</v>
      </c>
      <c r="X14" s="292"/>
      <c r="Y14" s="291">
        <v>0</v>
      </c>
      <c r="Z14" s="292"/>
      <c r="AA14" s="297">
        <f t="shared" si="15"/>
        <v>0</v>
      </c>
      <c r="AB14" s="297"/>
    </row>
    <row r="15" spans="1:28" ht="44.25" x14ac:dyDescent="0.25">
      <c r="A15" s="32" t="s">
        <v>31</v>
      </c>
      <c r="B15" s="31" t="s">
        <v>465</v>
      </c>
      <c r="C15" s="318">
        <f>SUM(C16:D32)</f>
        <v>193</v>
      </c>
      <c r="D15" s="318"/>
      <c r="E15" s="318">
        <f>SUM(E16:F32)</f>
        <v>874</v>
      </c>
      <c r="F15" s="318"/>
      <c r="G15" s="318">
        <f>SUM(G16:H32)</f>
        <v>593</v>
      </c>
      <c r="H15" s="318"/>
      <c r="I15" s="318">
        <f>SUM(I16:J32)</f>
        <v>426</v>
      </c>
      <c r="J15" s="318"/>
      <c r="K15" s="318">
        <f>SUM(K16:L32)</f>
        <v>374</v>
      </c>
      <c r="L15" s="318"/>
      <c r="M15" s="318">
        <f>SUM(M16:N32)</f>
        <v>228</v>
      </c>
      <c r="N15" s="318"/>
      <c r="O15" s="318">
        <f>SUM(O16:P32)</f>
        <v>231</v>
      </c>
      <c r="P15" s="318"/>
      <c r="Q15" s="318">
        <f>SUM(Q16:R32)</f>
        <v>316</v>
      </c>
      <c r="R15" s="318"/>
      <c r="S15" s="318">
        <f>SUM(S16:T32)</f>
        <v>876</v>
      </c>
      <c r="T15" s="318"/>
      <c r="U15" s="318">
        <f>SUM(U16:V32)</f>
        <v>0</v>
      </c>
      <c r="V15" s="318"/>
      <c r="W15" s="318">
        <f>SUM(W16:X32)</f>
        <v>0</v>
      </c>
      <c r="X15" s="318"/>
      <c r="Y15" s="318">
        <f>SUM(Y16:Z32)</f>
        <v>0</v>
      </c>
      <c r="Z15" s="318"/>
      <c r="AA15" s="326">
        <f t="shared" ref="AA15" si="16">SUM(C15:Z15)</f>
        <v>4111</v>
      </c>
      <c r="AB15" s="326"/>
    </row>
    <row r="16" spans="1:28" ht="30" x14ac:dyDescent="0.25">
      <c r="A16" s="1" t="s">
        <v>30</v>
      </c>
      <c r="B16" s="30" t="s">
        <v>458</v>
      </c>
      <c r="C16" s="295">
        <v>7</v>
      </c>
      <c r="D16" s="296"/>
      <c r="E16" s="295">
        <v>50</v>
      </c>
      <c r="F16" s="296"/>
      <c r="G16" s="295">
        <v>43</v>
      </c>
      <c r="H16" s="296"/>
      <c r="I16" s="295">
        <v>115</v>
      </c>
      <c r="J16" s="296"/>
      <c r="K16" s="295">
        <v>56</v>
      </c>
      <c r="L16" s="296"/>
      <c r="M16" s="295">
        <v>49</v>
      </c>
      <c r="N16" s="296"/>
      <c r="O16" s="295">
        <v>47</v>
      </c>
      <c r="P16" s="296"/>
      <c r="Q16" s="295">
        <v>32</v>
      </c>
      <c r="R16" s="296"/>
      <c r="S16" s="295">
        <v>26</v>
      </c>
      <c r="T16" s="296"/>
      <c r="U16" s="289">
        <v>0</v>
      </c>
      <c r="V16" s="290"/>
      <c r="W16" s="289">
        <v>0</v>
      </c>
      <c r="X16" s="290"/>
      <c r="Y16" s="289">
        <v>0</v>
      </c>
      <c r="Z16" s="290"/>
      <c r="AA16" s="297">
        <f>SUM(C16:Z16)</f>
        <v>425</v>
      </c>
      <c r="AB16" s="297"/>
    </row>
    <row r="17" spans="1:28" ht="30" customHeight="1" x14ac:dyDescent="0.25">
      <c r="A17" s="1" t="s">
        <v>29</v>
      </c>
      <c r="B17" s="30" t="s">
        <v>459</v>
      </c>
      <c r="C17" s="289">
        <v>0</v>
      </c>
      <c r="D17" s="290"/>
      <c r="E17" s="289">
        <v>0</v>
      </c>
      <c r="F17" s="290"/>
      <c r="G17" s="289">
        <v>0</v>
      </c>
      <c r="H17" s="290"/>
      <c r="I17" s="295">
        <v>2</v>
      </c>
      <c r="J17" s="296"/>
      <c r="K17" s="295">
        <v>20</v>
      </c>
      <c r="L17" s="296"/>
      <c r="M17" s="295">
        <v>2</v>
      </c>
      <c r="N17" s="296"/>
      <c r="O17" s="295">
        <v>4</v>
      </c>
      <c r="P17" s="296"/>
      <c r="Q17" s="295">
        <v>2</v>
      </c>
      <c r="R17" s="296"/>
      <c r="S17" s="295">
        <v>249</v>
      </c>
      <c r="T17" s="296"/>
      <c r="U17" s="289">
        <v>0</v>
      </c>
      <c r="V17" s="290"/>
      <c r="W17" s="289">
        <v>0</v>
      </c>
      <c r="X17" s="290"/>
      <c r="Y17" s="289">
        <v>0</v>
      </c>
      <c r="Z17" s="290"/>
      <c r="AA17" s="297">
        <f>SUM(C17:Z17)</f>
        <v>279</v>
      </c>
      <c r="AB17" s="297"/>
    </row>
    <row r="18" spans="1:28" ht="87.75" customHeight="1" x14ac:dyDescent="0.25">
      <c r="A18" s="1" t="s">
        <v>28</v>
      </c>
      <c r="B18" s="30" t="s">
        <v>460</v>
      </c>
      <c r="C18" s="295">
        <v>141</v>
      </c>
      <c r="D18" s="296"/>
      <c r="E18" s="295">
        <v>359</v>
      </c>
      <c r="F18" s="296"/>
      <c r="G18" s="295">
        <v>318</v>
      </c>
      <c r="H18" s="296"/>
      <c r="I18" s="295">
        <v>224</v>
      </c>
      <c r="J18" s="296"/>
      <c r="K18" s="295">
        <v>209</v>
      </c>
      <c r="L18" s="296"/>
      <c r="M18" s="295">
        <v>143</v>
      </c>
      <c r="N18" s="296"/>
      <c r="O18" s="295">
        <v>22</v>
      </c>
      <c r="P18" s="296"/>
      <c r="Q18" s="295">
        <v>87</v>
      </c>
      <c r="R18" s="296"/>
      <c r="S18" s="295">
        <v>267</v>
      </c>
      <c r="T18" s="296"/>
      <c r="U18" s="289">
        <v>0</v>
      </c>
      <c r="V18" s="290"/>
      <c r="W18" s="289">
        <v>0</v>
      </c>
      <c r="X18" s="290"/>
      <c r="Y18" s="289">
        <v>0</v>
      </c>
      <c r="Z18" s="290"/>
      <c r="AA18" s="297">
        <f t="shared" ref="AA18:AA25" si="17">SUM(C18:Z18)</f>
        <v>1770</v>
      </c>
      <c r="AB18" s="297"/>
    </row>
    <row r="19" spans="1:28" ht="45" customHeight="1" x14ac:dyDescent="0.25">
      <c r="A19" s="1" t="s">
        <v>27</v>
      </c>
      <c r="B19" s="30" t="s">
        <v>461</v>
      </c>
      <c r="C19" s="289">
        <v>0</v>
      </c>
      <c r="D19" s="290"/>
      <c r="E19" s="289">
        <v>0</v>
      </c>
      <c r="F19" s="290"/>
      <c r="G19" s="289">
        <v>0</v>
      </c>
      <c r="H19" s="290"/>
      <c r="I19" s="289">
        <v>0</v>
      </c>
      <c r="J19" s="290"/>
      <c r="K19" s="289">
        <v>0</v>
      </c>
      <c r="L19" s="290"/>
      <c r="M19" s="289">
        <v>0</v>
      </c>
      <c r="N19" s="290"/>
      <c r="O19" s="289">
        <v>0</v>
      </c>
      <c r="P19" s="290"/>
      <c r="Q19" s="289">
        <v>0</v>
      </c>
      <c r="R19" s="290"/>
      <c r="S19" s="289">
        <v>2</v>
      </c>
      <c r="T19" s="290"/>
      <c r="U19" s="289">
        <v>0</v>
      </c>
      <c r="V19" s="290"/>
      <c r="W19" s="289">
        <v>0</v>
      </c>
      <c r="X19" s="290"/>
      <c r="Y19" s="289">
        <v>0</v>
      </c>
      <c r="Z19" s="290"/>
      <c r="AA19" s="297">
        <f t="shared" ref="AA19" si="18">SUM(C19:Z19)</f>
        <v>2</v>
      </c>
      <c r="AB19" s="297"/>
    </row>
    <row r="20" spans="1:28" ht="44.25" x14ac:dyDescent="0.25">
      <c r="A20" s="1" t="s">
        <v>26</v>
      </c>
      <c r="B20" s="30" t="s">
        <v>462</v>
      </c>
      <c r="C20" s="289">
        <v>0</v>
      </c>
      <c r="D20" s="290"/>
      <c r="E20" s="289">
        <v>0</v>
      </c>
      <c r="F20" s="290"/>
      <c r="G20" s="289">
        <v>0</v>
      </c>
      <c r="H20" s="290"/>
      <c r="I20" s="289">
        <v>0</v>
      </c>
      <c r="J20" s="290"/>
      <c r="K20" s="289">
        <v>0</v>
      </c>
      <c r="L20" s="290"/>
      <c r="M20" s="289">
        <v>0</v>
      </c>
      <c r="N20" s="290"/>
      <c r="O20" s="289">
        <v>0</v>
      </c>
      <c r="P20" s="290"/>
      <c r="Q20" s="289">
        <v>0</v>
      </c>
      <c r="R20" s="290"/>
      <c r="S20" s="289">
        <v>0</v>
      </c>
      <c r="T20" s="290"/>
      <c r="U20" s="289">
        <v>0</v>
      </c>
      <c r="V20" s="290"/>
      <c r="W20" s="289">
        <v>0</v>
      </c>
      <c r="X20" s="290"/>
      <c r="Y20" s="289">
        <v>0</v>
      </c>
      <c r="Z20" s="290"/>
      <c r="AA20" s="297">
        <f t="shared" si="17"/>
        <v>0</v>
      </c>
      <c r="AB20" s="297"/>
    </row>
    <row r="21" spans="1:28" s="29" customFormat="1" ht="59.25" x14ac:dyDescent="0.25">
      <c r="A21" s="1" t="s">
        <v>25</v>
      </c>
      <c r="B21" s="30" t="s">
        <v>463</v>
      </c>
      <c r="C21" s="289">
        <v>0</v>
      </c>
      <c r="D21" s="290"/>
      <c r="E21" s="289">
        <v>0</v>
      </c>
      <c r="F21" s="290"/>
      <c r="G21" s="289">
        <v>0</v>
      </c>
      <c r="H21" s="290"/>
      <c r="I21" s="289">
        <v>0</v>
      </c>
      <c r="J21" s="290"/>
      <c r="K21" s="289">
        <v>0</v>
      </c>
      <c r="L21" s="290"/>
      <c r="M21" s="289">
        <v>0</v>
      </c>
      <c r="N21" s="290"/>
      <c r="O21" s="289">
        <v>0</v>
      </c>
      <c r="P21" s="290"/>
      <c r="Q21" s="289">
        <v>0</v>
      </c>
      <c r="R21" s="290"/>
      <c r="S21" s="289">
        <v>0</v>
      </c>
      <c r="T21" s="290"/>
      <c r="U21" s="289">
        <v>0</v>
      </c>
      <c r="V21" s="290"/>
      <c r="W21" s="289">
        <v>0</v>
      </c>
      <c r="X21" s="290"/>
      <c r="Y21" s="289">
        <v>0</v>
      </c>
      <c r="Z21" s="290"/>
      <c r="AA21" s="297">
        <f t="shared" ref="AA21" si="19">SUM(C21:Z21)</f>
        <v>0</v>
      </c>
      <c r="AB21" s="297"/>
    </row>
    <row r="22" spans="1:28" ht="44.25" x14ac:dyDescent="0.25">
      <c r="A22" s="1" t="s">
        <v>24</v>
      </c>
      <c r="B22" s="30" t="s">
        <v>464</v>
      </c>
      <c r="C22" s="295">
        <v>25</v>
      </c>
      <c r="D22" s="296"/>
      <c r="E22" s="295">
        <v>413</v>
      </c>
      <c r="F22" s="296"/>
      <c r="G22" s="295">
        <v>205</v>
      </c>
      <c r="H22" s="296"/>
      <c r="I22" s="295">
        <v>28</v>
      </c>
      <c r="J22" s="296"/>
      <c r="K22" s="295">
        <v>63</v>
      </c>
      <c r="L22" s="296"/>
      <c r="M22" s="295">
        <v>6</v>
      </c>
      <c r="N22" s="296"/>
      <c r="O22" s="295">
        <v>128</v>
      </c>
      <c r="P22" s="296"/>
      <c r="Q22" s="295">
        <v>163</v>
      </c>
      <c r="R22" s="296"/>
      <c r="S22" s="295">
        <v>286</v>
      </c>
      <c r="T22" s="296"/>
      <c r="U22" s="289">
        <v>0</v>
      </c>
      <c r="V22" s="290"/>
      <c r="W22" s="289">
        <v>0</v>
      </c>
      <c r="X22" s="290"/>
      <c r="Y22" s="289">
        <v>0</v>
      </c>
      <c r="Z22" s="290"/>
      <c r="AA22" s="297">
        <f>SUM(C22:Z22)</f>
        <v>1317</v>
      </c>
      <c r="AB22" s="297"/>
    </row>
    <row r="23" spans="1:28" ht="30" x14ac:dyDescent="0.25">
      <c r="A23" s="1" t="s">
        <v>23</v>
      </c>
      <c r="B23" s="30" t="s">
        <v>473</v>
      </c>
      <c r="C23" s="289">
        <v>0</v>
      </c>
      <c r="D23" s="290"/>
      <c r="E23" s="289">
        <v>0</v>
      </c>
      <c r="F23" s="290"/>
      <c r="G23" s="289">
        <v>0</v>
      </c>
      <c r="H23" s="290"/>
      <c r="I23" s="289">
        <v>0</v>
      </c>
      <c r="J23" s="290"/>
      <c r="K23" s="289">
        <v>0</v>
      </c>
      <c r="L23" s="290"/>
      <c r="M23" s="289">
        <v>0</v>
      </c>
      <c r="N23" s="290"/>
      <c r="O23" s="295">
        <v>6</v>
      </c>
      <c r="P23" s="296"/>
      <c r="Q23" s="289">
        <v>0</v>
      </c>
      <c r="R23" s="290"/>
      <c r="S23" s="295">
        <v>7</v>
      </c>
      <c r="T23" s="296"/>
      <c r="U23" s="289">
        <v>0</v>
      </c>
      <c r="V23" s="290"/>
      <c r="W23" s="289">
        <v>0</v>
      </c>
      <c r="X23" s="290"/>
      <c r="Y23" s="289">
        <v>0</v>
      </c>
      <c r="Z23" s="290"/>
      <c r="AA23" s="297">
        <f t="shared" si="17"/>
        <v>13</v>
      </c>
      <c r="AB23" s="297"/>
    </row>
    <row r="24" spans="1:28" ht="59.25" x14ac:dyDescent="0.25">
      <c r="A24" s="1" t="s">
        <v>22</v>
      </c>
      <c r="B24" s="30" t="s">
        <v>474</v>
      </c>
      <c r="C24" s="289">
        <v>0</v>
      </c>
      <c r="D24" s="290"/>
      <c r="E24" s="289">
        <v>0</v>
      </c>
      <c r="F24" s="290"/>
      <c r="G24" s="289">
        <v>0</v>
      </c>
      <c r="H24" s="290"/>
      <c r="I24" s="289">
        <v>0</v>
      </c>
      <c r="J24" s="290"/>
      <c r="K24" s="289">
        <v>0</v>
      </c>
      <c r="L24" s="290"/>
      <c r="M24" s="289">
        <v>0</v>
      </c>
      <c r="N24" s="290"/>
      <c r="O24" s="289">
        <v>0</v>
      </c>
      <c r="P24" s="290"/>
      <c r="Q24" s="289">
        <v>0</v>
      </c>
      <c r="R24" s="290"/>
      <c r="S24" s="289">
        <v>0</v>
      </c>
      <c r="T24" s="290"/>
      <c r="U24" s="289">
        <v>0</v>
      </c>
      <c r="V24" s="290"/>
      <c r="W24" s="289">
        <v>0</v>
      </c>
      <c r="X24" s="290"/>
      <c r="Y24" s="289">
        <v>0</v>
      </c>
      <c r="Z24" s="290"/>
      <c r="AA24" s="297">
        <f t="shared" si="17"/>
        <v>0</v>
      </c>
      <c r="AB24" s="297"/>
    </row>
    <row r="25" spans="1:28" ht="73.5" x14ac:dyDescent="0.25">
      <c r="A25" s="1" t="s">
        <v>21</v>
      </c>
      <c r="B25" s="30" t="s">
        <v>475</v>
      </c>
      <c r="C25" s="289">
        <v>0</v>
      </c>
      <c r="D25" s="290"/>
      <c r="E25" s="289">
        <v>0</v>
      </c>
      <c r="F25" s="290"/>
      <c r="G25" s="289">
        <v>0</v>
      </c>
      <c r="H25" s="290"/>
      <c r="I25" s="289">
        <v>0</v>
      </c>
      <c r="J25" s="290"/>
      <c r="K25" s="289">
        <v>0</v>
      </c>
      <c r="L25" s="290"/>
      <c r="M25" s="289">
        <v>0</v>
      </c>
      <c r="N25" s="290"/>
      <c r="O25" s="289">
        <v>0</v>
      </c>
      <c r="P25" s="290"/>
      <c r="Q25" s="289">
        <v>0</v>
      </c>
      <c r="R25" s="290"/>
      <c r="S25" s="289">
        <v>0</v>
      </c>
      <c r="T25" s="290"/>
      <c r="U25" s="289">
        <v>0</v>
      </c>
      <c r="V25" s="290"/>
      <c r="W25" s="289">
        <v>0</v>
      </c>
      <c r="X25" s="290"/>
      <c r="Y25" s="289">
        <v>0</v>
      </c>
      <c r="Z25" s="290"/>
      <c r="AA25" s="297">
        <f t="shared" si="17"/>
        <v>0</v>
      </c>
      <c r="AB25" s="297"/>
    </row>
    <row r="26" spans="1:28" s="29" customFormat="1" ht="117" x14ac:dyDescent="0.25">
      <c r="A26" s="1" t="s">
        <v>466</v>
      </c>
      <c r="B26" s="30" t="s">
        <v>476</v>
      </c>
      <c r="C26" s="289">
        <v>0</v>
      </c>
      <c r="D26" s="290"/>
      <c r="E26" s="289">
        <v>0</v>
      </c>
      <c r="F26" s="290"/>
      <c r="G26" s="289">
        <v>0</v>
      </c>
      <c r="H26" s="290"/>
      <c r="I26" s="289">
        <v>0</v>
      </c>
      <c r="J26" s="290"/>
      <c r="K26" s="289">
        <v>0</v>
      </c>
      <c r="L26" s="290"/>
      <c r="M26" s="289">
        <v>0</v>
      </c>
      <c r="N26" s="290"/>
      <c r="O26" s="289">
        <v>0</v>
      </c>
      <c r="P26" s="290"/>
      <c r="Q26" s="289">
        <v>0</v>
      </c>
      <c r="R26" s="290"/>
      <c r="S26" s="289">
        <v>0</v>
      </c>
      <c r="T26" s="290"/>
      <c r="U26" s="289">
        <v>0</v>
      </c>
      <c r="V26" s="290"/>
      <c r="W26" s="289">
        <v>0</v>
      </c>
      <c r="X26" s="290"/>
      <c r="Y26" s="289">
        <v>0</v>
      </c>
      <c r="Z26" s="290"/>
      <c r="AA26" s="297">
        <f t="shared" ref="AA26:AA31" si="20">SUM(C26:Z26)</f>
        <v>0</v>
      </c>
      <c r="AB26" s="297"/>
    </row>
    <row r="27" spans="1:28" s="29" customFormat="1" ht="147" x14ac:dyDescent="0.25">
      <c r="A27" s="1" t="s">
        <v>467</v>
      </c>
      <c r="B27" s="30" t="s">
        <v>477</v>
      </c>
      <c r="C27" s="289">
        <v>0</v>
      </c>
      <c r="D27" s="290"/>
      <c r="E27" s="289">
        <v>0</v>
      </c>
      <c r="F27" s="290"/>
      <c r="G27" s="289">
        <v>0</v>
      </c>
      <c r="H27" s="290"/>
      <c r="I27" s="289">
        <v>0</v>
      </c>
      <c r="J27" s="290"/>
      <c r="K27" s="289">
        <v>0</v>
      </c>
      <c r="L27" s="290"/>
      <c r="M27" s="289">
        <v>0</v>
      </c>
      <c r="N27" s="290"/>
      <c r="O27" s="289">
        <v>0</v>
      </c>
      <c r="P27" s="290"/>
      <c r="Q27" s="289">
        <v>0</v>
      </c>
      <c r="R27" s="290"/>
      <c r="S27" s="289">
        <v>0</v>
      </c>
      <c r="T27" s="290"/>
      <c r="U27" s="289">
        <v>0</v>
      </c>
      <c r="V27" s="290"/>
      <c r="W27" s="289">
        <v>0</v>
      </c>
      <c r="X27" s="290"/>
      <c r="Y27" s="289">
        <v>0</v>
      </c>
      <c r="Z27" s="290"/>
      <c r="AA27" s="297">
        <v>0</v>
      </c>
      <c r="AB27" s="297"/>
    </row>
    <row r="28" spans="1:28" s="29" customFormat="1" ht="88.5" x14ac:dyDescent="0.25">
      <c r="A28" s="1" t="s">
        <v>468</v>
      </c>
      <c r="B28" s="30" t="s">
        <v>478</v>
      </c>
      <c r="C28" s="289">
        <v>0</v>
      </c>
      <c r="D28" s="290"/>
      <c r="E28" s="289">
        <v>0</v>
      </c>
      <c r="F28" s="290"/>
      <c r="G28" s="289">
        <v>0</v>
      </c>
      <c r="H28" s="290"/>
      <c r="I28" s="289">
        <v>0</v>
      </c>
      <c r="J28" s="290"/>
      <c r="K28" s="289">
        <v>0</v>
      </c>
      <c r="L28" s="290"/>
      <c r="M28" s="289">
        <v>0</v>
      </c>
      <c r="N28" s="290"/>
      <c r="O28" s="289">
        <v>0</v>
      </c>
      <c r="P28" s="290"/>
      <c r="Q28" s="289">
        <v>0</v>
      </c>
      <c r="R28" s="290"/>
      <c r="S28" s="289">
        <v>0</v>
      </c>
      <c r="T28" s="290"/>
      <c r="U28" s="289">
        <v>0</v>
      </c>
      <c r="V28" s="290"/>
      <c r="W28" s="289">
        <v>0</v>
      </c>
      <c r="X28" s="290"/>
      <c r="Y28" s="289">
        <v>0</v>
      </c>
      <c r="Z28" s="290"/>
      <c r="AA28" s="297">
        <f t="shared" si="20"/>
        <v>0</v>
      </c>
      <c r="AB28" s="297"/>
    </row>
    <row r="29" spans="1:28" s="29" customFormat="1" ht="44.25" x14ac:dyDescent="0.25">
      <c r="A29" s="1" t="s">
        <v>469</v>
      </c>
      <c r="B29" s="30" t="s">
        <v>479</v>
      </c>
      <c r="C29" s="289">
        <v>0</v>
      </c>
      <c r="D29" s="290"/>
      <c r="E29" s="289">
        <v>0</v>
      </c>
      <c r="F29" s="290"/>
      <c r="G29" s="289">
        <v>0</v>
      </c>
      <c r="H29" s="290"/>
      <c r="I29" s="289">
        <v>0</v>
      </c>
      <c r="J29" s="290"/>
      <c r="K29" s="289">
        <v>0</v>
      </c>
      <c r="L29" s="290"/>
      <c r="M29" s="289">
        <v>0</v>
      </c>
      <c r="N29" s="290"/>
      <c r="O29" s="289">
        <v>0</v>
      </c>
      <c r="P29" s="290"/>
      <c r="Q29" s="289">
        <v>0</v>
      </c>
      <c r="R29" s="290"/>
      <c r="S29" s="289">
        <v>0</v>
      </c>
      <c r="T29" s="290"/>
      <c r="U29" s="289">
        <v>0</v>
      </c>
      <c r="V29" s="290"/>
      <c r="W29" s="289">
        <v>0</v>
      </c>
      <c r="X29" s="290"/>
      <c r="Y29" s="289">
        <v>0</v>
      </c>
      <c r="Z29" s="290"/>
      <c r="AA29" s="297">
        <f t="shared" si="20"/>
        <v>0</v>
      </c>
      <c r="AB29" s="297"/>
    </row>
    <row r="30" spans="1:28" s="29" customFormat="1" ht="44.25" x14ac:dyDescent="0.25">
      <c r="A30" s="1" t="s">
        <v>470</v>
      </c>
      <c r="B30" s="30" t="s">
        <v>480</v>
      </c>
      <c r="C30" s="289">
        <v>0</v>
      </c>
      <c r="D30" s="290"/>
      <c r="E30" s="289">
        <v>0</v>
      </c>
      <c r="F30" s="290"/>
      <c r="G30" s="289">
        <v>0</v>
      </c>
      <c r="H30" s="290"/>
      <c r="I30" s="289">
        <v>0</v>
      </c>
      <c r="J30" s="290"/>
      <c r="K30" s="289">
        <v>0</v>
      </c>
      <c r="L30" s="290"/>
      <c r="M30" s="289">
        <v>0</v>
      </c>
      <c r="N30" s="290"/>
      <c r="O30" s="289">
        <v>0</v>
      </c>
      <c r="P30" s="290"/>
      <c r="Q30" s="289">
        <v>0</v>
      </c>
      <c r="R30" s="290"/>
      <c r="S30" s="289">
        <v>0</v>
      </c>
      <c r="T30" s="290"/>
      <c r="U30" s="289">
        <v>0</v>
      </c>
      <c r="V30" s="290"/>
      <c r="W30" s="289">
        <v>0</v>
      </c>
      <c r="X30" s="290"/>
      <c r="Y30" s="289">
        <v>0</v>
      </c>
      <c r="Z30" s="290"/>
      <c r="AA30" s="297">
        <f t="shared" si="20"/>
        <v>0</v>
      </c>
      <c r="AB30" s="297"/>
    </row>
    <row r="31" spans="1:28" s="29" customFormat="1" ht="161.25" x14ac:dyDescent="0.25">
      <c r="A31" s="1" t="s">
        <v>471</v>
      </c>
      <c r="B31" s="30" t="s">
        <v>481</v>
      </c>
      <c r="C31" s="289">
        <v>0</v>
      </c>
      <c r="D31" s="290"/>
      <c r="E31" s="289">
        <v>0</v>
      </c>
      <c r="F31" s="290"/>
      <c r="G31" s="289">
        <v>0</v>
      </c>
      <c r="H31" s="290"/>
      <c r="I31" s="289">
        <v>0</v>
      </c>
      <c r="J31" s="290"/>
      <c r="K31" s="289">
        <v>0</v>
      </c>
      <c r="L31" s="290"/>
      <c r="M31" s="289">
        <v>0</v>
      </c>
      <c r="N31" s="290"/>
      <c r="O31" s="289">
        <v>0</v>
      </c>
      <c r="P31" s="290"/>
      <c r="Q31" s="289">
        <v>0</v>
      </c>
      <c r="R31" s="290"/>
      <c r="S31" s="289">
        <v>0</v>
      </c>
      <c r="T31" s="290"/>
      <c r="U31" s="289">
        <v>0</v>
      </c>
      <c r="V31" s="290"/>
      <c r="W31" s="289">
        <v>0</v>
      </c>
      <c r="X31" s="290"/>
      <c r="Y31" s="289">
        <v>0</v>
      </c>
      <c r="Z31" s="290"/>
      <c r="AA31" s="297">
        <f t="shared" si="20"/>
        <v>0</v>
      </c>
      <c r="AB31" s="297"/>
    </row>
    <row r="32" spans="1:28" ht="59.25" x14ac:dyDescent="0.25">
      <c r="A32" s="1" t="s">
        <v>472</v>
      </c>
      <c r="B32" s="30" t="s">
        <v>482</v>
      </c>
      <c r="C32" s="295">
        <v>20</v>
      </c>
      <c r="D32" s="296"/>
      <c r="E32" s="295">
        <v>52</v>
      </c>
      <c r="F32" s="296"/>
      <c r="G32" s="295">
        <v>27</v>
      </c>
      <c r="H32" s="296"/>
      <c r="I32" s="295">
        <v>57</v>
      </c>
      <c r="J32" s="296"/>
      <c r="K32" s="295">
        <v>26</v>
      </c>
      <c r="L32" s="296"/>
      <c r="M32" s="295">
        <v>28</v>
      </c>
      <c r="N32" s="296"/>
      <c r="O32" s="295">
        <v>24</v>
      </c>
      <c r="P32" s="296"/>
      <c r="Q32" s="295">
        <v>32</v>
      </c>
      <c r="R32" s="296"/>
      <c r="S32" s="295">
        <v>39</v>
      </c>
      <c r="T32" s="296"/>
      <c r="U32" s="289">
        <v>0</v>
      </c>
      <c r="V32" s="290"/>
      <c r="W32" s="289">
        <v>0</v>
      </c>
      <c r="X32" s="290"/>
      <c r="Y32" s="289">
        <v>0</v>
      </c>
      <c r="Z32" s="290"/>
      <c r="AA32" s="297">
        <f t="shared" ref="AA32" si="21">SUM(C32:Z32)</f>
        <v>305</v>
      </c>
      <c r="AB32" s="297"/>
    </row>
    <row r="33" spans="1:28" ht="123" customHeight="1" x14ac:dyDescent="0.25">
      <c r="A33" s="32" t="s">
        <v>20</v>
      </c>
      <c r="B33" s="31" t="s">
        <v>483</v>
      </c>
      <c r="C33" s="320">
        <v>0</v>
      </c>
      <c r="D33" s="320"/>
      <c r="E33" s="320">
        <v>0</v>
      </c>
      <c r="F33" s="320"/>
      <c r="G33" s="320">
        <v>0</v>
      </c>
      <c r="H33" s="320"/>
      <c r="I33" s="320">
        <v>0</v>
      </c>
      <c r="J33" s="320"/>
      <c r="K33" s="320">
        <v>0</v>
      </c>
      <c r="L33" s="320"/>
      <c r="M33" s="320">
        <v>0</v>
      </c>
      <c r="N33" s="320"/>
      <c r="O33" s="320">
        <v>0</v>
      </c>
      <c r="P33" s="320"/>
      <c r="Q33" s="320">
        <v>0</v>
      </c>
      <c r="R33" s="320"/>
      <c r="S33" s="320">
        <v>0</v>
      </c>
      <c r="T33" s="320"/>
      <c r="U33" s="320">
        <v>0</v>
      </c>
      <c r="V33" s="320"/>
      <c r="W33" s="320">
        <v>0</v>
      </c>
      <c r="X33" s="320"/>
      <c r="Y33" s="320">
        <v>0</v>
      </c>
      <c r="Z33" s="320"/>
      <c r="AA33" s="326">
        <f>SUM(C33:Z33)</f>
        <v>0</v>
      </c>
      <c r="AB33" s="326"/>
    </row>
    <row r="34" spans="1:28" ht="58.5" x14ac:dyDescent="0.25">
      <c r="A34" s="32">
        <v>5</v>
      </c>
      <c r="B34" s="31" t="s">
        <v>484</v>
      </c>
      <c r="C34" s="318">
        <f t="shared" ref="C34:G34" si="22">SUM(C35:D40)</f>
        <v>11</v>
      </c>
      <c r="D34" s="318"/>
      <c r="E34" s="318">
        <f t="shared" si="22"/>
        <v>29</v>
      </c>
      <c r="F34" s="318"/>
      <c r="G34" s="318">
        <f t="shared" si="22"/>
        <v>20</v>
      </c>
      <c r="H34" s="318"/>
      <c r="I34" s="318">
        <f t="shared" ref="I34:M34" si="23">SUM(I35:J40)</f>
        <v>19</v>
      </c>
      <c r="J34" s="318"/>
      <c r="K34" s="318">
        <f t="shared" si="23"/>
        <v>14</v>
      </c>
      <c r="L34" s="318"/>
      <c r="M34" s="318">
        <f t="shared" si="23"/>
        <v>12</v>
      </c>
      <c r="N34" s="318"/>
      <c r="O34" s="318">
        <f t="shared" ref="O34:Q34" si="24">SUM(O35:P40)</f>
        <v>6</v>
      </c>
      <c r="P34" s="318"/>
      <c r="Q34" s="318">
        <f t="shared" si="24"/>
        <v>9</v>
      </c>
      <c r="R34" s="318"/>
      <c r="S34" s="318">
        <f>SUM(S35:T40)</f>
        <v>3</v>
      </c>
      <c r="T34" s="318"/>
      <c r="U34" s="318">
        <f>SUM(U35:V40)</f>
        <v>0</v>
      </c>
      <c r="V34" s="318"/>
      <c r="W34" s="318">
        <f>SUM(W35:X40)</f>
        <v>0</v>
      </c>
      <c r="X34" s="318"/>
      <c r="Y34" s="318">
        <f>SUM(Y35:Z40)</f>
        <v>0</v>
      </c>
      <c r="Z34" s="318"/>
      <c r="AA34" s="326">
        <f t="shared" ref="AA34" si="25">SUM(C34:Z34)</f>
        <v>123</v>
      </c>
      <c r="AB34" s="326"/>
    </row>
    <row r="35" spans="1:28" x14ac:dyDescent="0.25">
      <c r="A35" s="30" t="s">
        <v>491</v>
      </c>
      <c r="B35" s="30" t="s">
        <v>485</v>
      </c>
      <c r="C35" s="304">
        <v>10</v>
      </c>
      <c r="D35" s="304"/>
      <c r="E35" s="304">
        <v>27</v>
      </c>
      <c r="F35" s="304"/>
      <c r="G35" s="304">
        <v>19</v>
      </c>
      <c r="H35" s="304"/>
      <c r="I35" s="304">
        <v>18</v>
      </c>
      <c r="J35" s="304"/>
      <c r="K35" s="322">
        <v>14</v>
      </c>
      <c r="L35" s="322"/>
      <c r="M35" s="322">
        <v>9</v>
      </c>
      <c r="N35" s="322"/>
      <c r="O35" s="304">
        <v>6</v>
      </c>
      <c r="P35" s="304"/>
      <c r="Q35" s="304">
        <v>9</v>
      </c>
      <c r="R35" s="304"/>
      <c r="S35" s="329">
        <v>2</v>
      </c>
      <c r="T35" s="329"/>
      <c r="U35" s="319">
        <v>0</v>
      </c>
      <c r="V35" s="319"/>
      <c r="W35" s="319">
        <v>0</v>
      </c>
      <c r="X35" s="319"/>
      <c r="Y35" s="319">
        <v>0</v>
      </c>
      <c r="Z35" s="319"/>
      <c r="AA35" s="297">
        <f t="shared" ref="AA35:AA41" si="26">SUM(C35:Z35)</f>
        <v>114</v>
      </c>
      <c r="AB35" s="297"/>
    </row>
    <row r="36" spans="1:28" x14ac:dyDescent="0.25">
      <c r="A36" s="30" t="s">
        <v>492</v>
      </c>
      <c r="B36" s="30" t="s">
        <v>486</v>
      </c>
      <c r="C36" s="304">
        <v>1</v>
      </c>
      <c r="D36" s="304"/>
      <c r="E36" s="304">
        <v>2</v>
      </c>
      <c r="F36" s="304"/>
      <c r="G36" s="304">
        <v>1</v>
      </c>
      <c r="H36" s="304"/>
      <c r="I36" s="304">
        <v>1</v>
      </c>
      <c r="J36" s="304"/>
      <c r="K36" s="335">
        <v>0</v>
      </c>
      <c r="L36" s="335"/>
      <c r="M36" s="322">
        <v>3</v>
      </c>
      <c r="N36" s="322"/>
      <c r="O36" s="319">
        <v>0</v>
      </c>
      <c r="P36" s="319"/>
      <c r="Q36" s="319">
        <v>0</v>
      </c>
      <c r="R36" s="319"/>
      <c r="S36" s="304">
        <v>1</v>
      </c>
      <c r="T36" s="304"/>
      <c r="U36" s="319">
        <v>0</v>
      </c>
      <c r="V36" s="319"/>
      <c r="W36" s="319">
        <v>0</v>
      </c>
      <c r="X36" s="319"/>
      <c r="Y36" s="319">
        <v>0</v>
      </c>
      <c r="Z36" s="319"/>
      <c r="AA36" s="297">
        <f t="shared" si="26"/>
        <v>9</v>
      </c>
      <c r="AB36" s="297"/>
    </row>
    <row r="37" spans="1:28" x14ac:dyDescent="0.25">
      <c r="A37" s="30" t="s">
        <v>493</v>
      </c>
      <c r="B37" s="30" t="s">
        <v>487</v>
      </c>
      <c r="C37" s="319">
        <v>0</v>
      </c>
      <c r="D37" s="319"/>
      <c r="E37" s="319">
        <v>0</v>
      </c>
      <c r="F37" s="319"/>
      <c r="G37" s="319">
        <v>0</v>
      </c>
      <c r="H37" s="319"/>
      <c r="I37" s="319">
        <v>0</v>
      </c>
      <c r="J37" s="319"/>
      <c r="K37" s="319">
        <v>0</v>
      </c>
      <c r="L37" s="319"/>
      <c r="M37" s="319">
        <v>0</v>
      </c>
      <c r="N37" s="319"/>
      <c r="O37" s="319">
        <v>0</v>
      </c>
      <c r="P37" s="319"/>
      <c r="Q37" s="319">
        <v>0</v>
      </c>
      <c r="R37" s="319"/>
      <c r="S37" s="319">
        <v>0</v>
      </c>
      <c r="T37" s="319"/>
      <c r="U37" s="319">
        <v>0</v>
      </c>
      <c r="V37" s="319"/>
      <c r="W37" s="319">
        <v>0</v>
      </c>
      <c r="X37" s="319"/>
      <c r="Y37" s="319">
        <v>0</v>
      </c>
      <c r="Z37" s="319"/>
      <c r="AA37" s="297">
        <f t="shared" si="26"/>
        <v>0</v>
      </c>
      <c r="AB37" s="297"/>
    </row>
    <row r="38" spans="1:28" ht="30" x14ac:dyDescent="0.25">
      <c r="A38" s="30" t="s">
        <v>494</v>
      </c>
      <c r="B38" s="30" t="s">
        <v>488</v>
      </c>
      <c r="C38" s="319">
        <v>0</v>
      </c>
      <c r="D38" s="319"/>
      <c r="E38" s="319">
        <v>0</v>
      </c>
      <c r="F38" s="319"/>
      <c r="G38" s="319">
        <v>0</v>
      </c>
      <c r="H38" s="319"/>
      <c r="I38" s="319">
        <v>0</v>
      </c>
      <c r="J38" s="319"/>
      <c r="K38" s="319">
        <v>0</v>
      </c>
      <c r="L38" s="319"/>
      <c r="M38" s="319">
        <v>0</v>
      </c>
      <c r="N38" s="319"/>
      <c r="O38" s="319">
        <v>0</v>
      </c>
      <c r="P38" s="319"/>
      <c r="Q38" s="319">
        <v>0</v>
      </c>
      <c r="R38" s="319"/>
      <c r="S38" s="319">
        <v>0</v>
      </c>
      <c r="T38" s="319"/>
      <c r="U38" s="319">
        <v>0</v>
      </c>
      <c r="V38" s="319"/>
      <c r="W38" s="319">
        <v>0</v>
      </c>
      <c r="X38" s="319"/>
      <c r="Y38" s="319">
        <v>0</v>
      </c>
      <c r="Z38" s="319"/>
      <c r="AA38" s="297">
        <f t="shared" si="26"/>
        <v>0</v>
      </c>
      <c r="AB38" s="297"/>
    </row>
    <row r="39" spans="1:28" x14ac:dyDescent="0.25">
      <c r="A39" s="30" t="s">
        <v>495</v>
      </c>
      <c r="B39" s="30" t="s">
        <v>489</v>
      </c>
      <c r="C39" s="319">
        <v>0</v>
      </c>
      <c r="D39" s="319"/>
      <c r="E39" s="319">
        <v>0</v>
      </c>
      <c r="F39" s="319"/>
      <c r="G39" s="319">
        <v>0</v>
      </c>
      <c r="H39" s="319"/>
      <c r="I39" s="319">
        <v>0</v>
      </c>
      <c r="J39" s="319"/>
      <c r="K39" s="319">
        <v>0</v>
      </c>
      <c r="L39" s="319"/>
      <c r="M39" s="319">
        <v>0</v>
      </c>
      <c r="N39" s="319"/>
      <c r="O39" s="319">
        <v>0</v>
      </c>
      <c r="P39" s="319"/>
      <c r="Q39" s="319">
        <v>0</v>
      </c>
      <c r="R39" s="319"/>
      <c r="S39" s="319">
        <v>0</v>
      </c>
      <c r="T39" s="319"/>
      <c r="U39" s="319">
        <v>0</v>
      </c>
      <c r="V39" s="319"/>
      <c r="W39" s="319">
        <v>0</v>
      </c>
      <c r="X39" s="319"/>
      <c r="Y39" s="319">
        <v>0</v>
      </c>
      <c r="Z39" s="319"/>
      <c r="AA39" s="297">
        <f t="shared" si="26"/>
        <v>0</v>
      </c>
      <c r="AB39" s="297"/>
    </row>
    <row r="40" spans="1:28" ht="30" x14ac:dyDescent="0.25">
      <c r="A40" s="30" t="s">
        <v>496</v>
      </c>
      <c r="B40" s="30" t="s">
        <v>490</v>
      </c>
      <c r="C40" s="319">
        <v>0</v>
      </c>
      <c r="D40" s="319"/>
      <c r="E40" s="319">
        <v>0</v>
      </c>
      <c r="F40" s="319"/>
      <c r="G40" s="319">
        <v>0</v>
      </c>
      <c r="H40" s="319"/>
      <c r="I40" s="319">
        <v>0</v>
      </c>
      <c r="J40" s="319"/>
      <c r="K40" s="319">
        <v>0</v>
      </c>
      <c r="L40" s="319"/>
      <c r="M40" s="319">
        <v>0</v>
      </c>
      <c r="N40" s="319"/>
      <c r="O40" s="319">
        <v>0</v>
      </c>
      <c r="P40" s="319"/>
      <c r="Q40" s="319">
        <v>0</v>
      </c>
      <c r="R40" s="319"/>
      <c r="S40" s="319">
        <v>0</v>
      </c>
      <c r="T40" s="319"/>
      <c r="U40" s="319">
        <v>0</v>
      </c>
      <c r="V40" s="319"/>
      <c r="W40" s="319">
        <v>0</v>
      </c>
      <c r="X40" s="319"/>
      <c r="Y40" s="319">
        <v>0</v>
      </c>
      <c r="Z40" s="319"/>
      <c r="AA40" s="297">
        <f t="shared" si="26"/>
        <v>0</v>
      </c>
      <c r="AB40" s="297"/>
    </row>
    <row r="41" spans="1:28" ht="59.25" x14ac:dyDescent="0.25">
      <c r="A41" s="32" t="s">
        <v>19</v>
      </c>
      <c r="B41" s="31" t="s">
        <v>497</v>
      </c>
      <c r="C41" s="318">
        <f>SUM(C42:D44)</f>
        <v>11</v>
      </c>
      <c r="D41" s="318"/>
      <c r="E41" s="318">
        <f t="shared" ref="E41" si="27">SUM(E42:F44)</f>
        <v>29</v>
      </c>
      <c r="F41" s="318"/>
      <c r="G41" s="318">
        <f t="shared" ref="G41" si="28">SUM(G42:H44)</f>
        <v>20</v>
      </c>
      <c r="H41" s="318"/>
      <c r="I41" s="318">
        <f t="shared" ref="I41" si="29">SUM(I42:J44)</f>
        <v>19</v>
      </c>
      <c r="J41" s="318"/>
      <c r="K41" s="318">
        <f t="shared" ref="K41" si="30">SUM(K42:L44)</f>
        <v>14</v>
      </c>
      <c r="L41" s="318"/>
      <c r="M41" s="318">
        <f t="shared" ref="M41" si="31">SUM(M42:N44)</f>
        <v>12</v>
      </c>
      <c r="N41" s="318"/>
      <c r="O41" s="318">
        <f>SUM(O43:P44)</f>
        <v>6</v>
      </c>
      <c r="P41" s="318"/>
      <c r="Q41" s="318">
        <f>SUM(Q43:R44)</f>
        <v>9</v>
      </c>
      <c r="R41" s="318"/>
      <c r="S41" s="318">
        <f>SUM(S43:T44)</f>
        <v>3</v>
      </c>
      <c r="T41" s="318"/>
      <c r="U41" s="318">
        <f>SUM(U43:V44)</f>
        <v>0</v>
      </c>
      <c r="V41" s="318"/>
      <c r="W41" s="318">
        <f>SUM(W43:X44)</f>
        <v>0</v>
      </c>
      <c r="X41" s="318"/>
      <c r="Y41" s="318">
        <f>SUM(Y43:Z44)</f>
        <v>0</v>
      </c>
      <c r="Z41" s="318"/>
      <c r="AA41" s="326">
        <f t="shared" si="26"/>
        <v>123</v>
      </c>
      <c r="AB41" s="326"/>
    </row>
    <row r="42" spans="1:28" s="29" customFormat="1" ht="38.25" x14ac:dyDescent="0.25">
      <c r="A42" s="78" t="s">
        <v>502</v>
      </c>
      <c r="B42" s="117" t="s">
        <v>503</v>
      </c>
      <c r="C42" s="298">
        <v>0</v>
      </c>
      <c r="D42" s="298"/>
      <c r="E42" s="298">
        <v>0</v>
      </c>
      <c r="F42" s="298"/>
      <c r="G42" s="298">
        <v>0</v>
      </c>
      <c r="H42" s="298"/>
      <c r="I42" s="298">
        <v>0</v>
      </c>
      <c r="J42" s="298"/>
      <c r="K42" s="298">
        <v>0</v>
      </c>
      <c r="L42" s="298"/>
      <c r="M42" s="298">
        <v>0</v>
      </c>
      <c r="N42" s="298"/>
      <c r="O42" s="298">
        <v>0</v>
      </c>
      <c r="P42" s="298"/>
      <c r="Q42" s="298">
        <v>0</v>
      </c>
      <c r="R42" s="298"/>
      <c r="S42" s="298">
        <v>0</v>
      </c>
      <c r="T42" s="298"/>
      <c r="U42" s="298">
        <v>0</v>
      </c>
      <c r="V42" s="298"/>
      <c r="W42" s="298">
        <v>0</v>
      </c>
      <c r="X42" s="298"/>
      <c r="Y42" s="298">
        <v>0</v>
      </c>
      <c r="Z42" s="298"/>
      <c r="AA42" s="297">
        <f t="shared" ref="AA42:AA45" si="32">SUM(C42:Z42)</f>
        <v>0</v>
      </c>
      <c r="AB42" s="297"/>
    </row>
    <row r="43" spans="1:28" ht="25.5" x14ac:dyDescent="0.25">
      <c r="A43" s="78" t="s">
        <v>498</v>
      </c>
      <c r="B43" s="117" t="s">
        <v>499</v>
      </c>
      <c r="C43" s="298">
        <v>0</v>
      </c>
      <c r="D43" s="298"/>
      <c r="E43" s="298">
        <v>0</v>
      </c>
      <c r="F43" s="298"/>
      <c r="G43" s="298">
        <v>0</v>
      </c>
      <c r="H43" s="298"/>
      <c r="I43" s="321">
        <v>1</v>
      </c>
      <c r="J43" s="321"/>
      <c r="K43" s="298">
        <v>0</v>
      </c>
      <c r="L43" s="298"/>
      <c r="M43" s="298">
        <v>0</v>
      </c>
      <c r="N43" s="298"/>
      <c r="O43" s="298">
        <v>0</v>
      </c>
      <c r="P43" s="298"/>
      <c r="Q43" s="321">
        <v>2</v>
      </c>
      <c r="R43" s="321"/>
      <c r="S43" s="321">
        <v>2</v>
      </c>
      <c r="T43" s="321"/>
      <c r="U43" s="298">
        <v>0</v>
      </c>
      <c r="V43" s="298"/>
      <c r="W43" s="298">
        <v>0</v>
      </c>
      <c r="X43" s="298"/>
      <c r="Y43" s="298">
        <v>0</v>
      </c>
      <c r="Z43" s="298"/>
      <c r="AA43" s="297">
        <f t="shared" si="32"/>
        <v>5</v>
      </c>
      <c r="AB43" s="297"/>
    </row>
    <row r="44" spans="1:28" ht="25.5" x14ac:dyDescent="0.25">
      <c r="A44" s="78" t="s">
        <v>500</v>
      </c>
      <c r="B44" s="117" t="s">
        <v>501</v>
      </c>
      <c r="C44" s="321">
        <v>11</v>
      </c>
      <c r="D44" s="321"/>
      <c r="E44" s="321">
        <v>29</v>
      </c>
      <c r="F44" s="321"/>
      <c r="G44" s="321">
        <v>20</v>
      </c>
      <c r="H44" s="321"/>
      <c r="I44" s="321">
        <v>18</v>
      </c>
      <c r="J44" s="321"/>
      <c r="K44" s="305">
        <v>14</v>
      </c>
      <c r="L44" s="305"/>
      <c r="M44" s="305">
        <v>12</v>
      </c>
      <c r="N44" s="305"/>
      <c r="O44" s="321">
        <v>6</v>
      </c>
      <c r="P44" s="321"/>
      <c r="Q44" s="321">
        <v>7</v>
      </c>
      <c r="R44" s="321"/>
      <c r="S44" s="321">
        <v>1</v>
      </c>
      <c r="T44" s="321"/>
      <c r="U44" s="298">
        <v>0</v>
      </c>
      <c r="V44" s="298"/>
      <c r="W44" s="298">
        <v>0</v>
      </c>
      <c r="X44" s="298"/>
      <c r="Y44" s="298">
        <v>0</v>
      </c>
      <c r="Z44" s="298"/>
      <c r="AA44" s="297">
        <f t="shared" si="32"/>
        <v>118</v>
      </c>
      <c r="AB44" s="297"/>
    </row>
    <row r="45" spans="1:28" ht="58.5" x14ac:dyDescent="0.25">
      <c r="A45" s="31" t="s">
        <v>505</v>
      </c>
      <c r="B45" s="31" t="s">
        <v>504</v>
      </c>
      <c r="C45" s="318">
        <f>SUM(C46:D47)</f>
        <v>4</v>
      </c>
      <c r="D45" s="318"/>
      <c r="E45" s="318">
        <f t="shared" ref="E45" si="33">SUM(E46:F47)</f>
        <v>8</v>
      </c>
      <c r="F45" s="318"/>
      <c r="G45" s="318">
        <f t="shared" ref="G45" si="34">SUM(G46:H47)</f>
        <v>6</v>
      </c>
      <c r="H45" s="318"/>
      <c r="I45" s="318">
        <f t="shared" ref="I45:U45" si="35">SUM(I46:J47)</f>
        <v>11</v>
      </c>
      <c r="J45" s="318"/>
      <c r="K45" s="318">
        <f t="shared" si="35"/>
        <v>6</v>
      </c>
      <c r="L45" s="318"/>
      <c r="M45" s="318">
        <f t="shared" si="35"/>
        <v>8</v>
      </c>
      <c r="N45" s="318"/>
      <c r="O45" s="318">
        <f t="shared" si="35"/>
        <v>9</v>
      </c>
      <c r="P45" s="318"/>
      <c r="Q45" s="318">
        <f t="shared" si="35"/>
        <v>5</v>
      </c>
      <c r="R45" s="318"/>
      <c r="S45" s="318">
        <f t="shared" si="35"/>
        <v>3</v>
      </c>
      <c r="T45" s="318"/>
      <c r="U45" s="318">
        <f t="shared" si="35"/>
        <v>0</v>
      </c>
      <c r="V45" s="318"/>
      <c r="W45" s="318">
        <f t="shared" ref="W45:Y45" si="36">SUM(W46:X47)</f>
        <v>0</v>
      </c>
      <c r="X45" s="318"/>
      <c r="Y45" s="318">
        <f t="shared" si="36"/>
        <v>0</v>
      </c>
      <c r="Z45" s="318"/>
      <c r="AA45" s="326">
        <f t="shared" si="32"/>
        <v>60</v>
      </c>
      <c r="AB45" s="326"/>
    </row>
    <row r="46" spans="1:28" x14ac:dyDescent="0.25">
      <c r="A46" s="30" t="s">
        <v>506</v>
      </c>
      <c r="B46" s="30" t="s">
        <v>508</v>
      </c>
      <c r="C46" s="321">
        <v>4</v>
      </c>
      <c r="D46" s="321"/>
      <c r="E46" s="321">
        <v>8</v>
      </c>
      <c r="F46" s="321"/>
      <c r="G46" s="321">
        <v>6</v>
      </c>
      <c r="H46" s="321"/>
      <c r="I46" s="321">
        <v>11</v>
      </c>
      <c r="J46" s="321"/>
      <c r="K46" s="321">
        <v>6</v>
      </c>
      <c r="L46" s="321"/>
      <c r="M46" s="321">
        <v>8</v>
      </c>
      <c r="N46" s="321"/>
      <c r="O46" s="321">
        <v>9</v>
      </c>
      <c r="P46" s="321"/>
      <c r="Q46" s="321">
        <v>5</v>
      </c>
      <c r="R46" s="321"/>
      <c r="S46" s="321">
        <v>3</v>
      </c>
      <c r="T46" s="321"/>
      <c r="U46" s="298">
        <v>0</v>
      </c>
      <c r="V46" s="298"/>
      <c r="W46" s="298">
        <v>0</v>
      </c>
      <c r="X46" s="298"/>
      <c r="Y46" s="298">
        <v>0</v>
      </c>
      <c r="Z46" s="298"/>
      <c r="AA46" s="297">
        <f t="shared" ref="AA46:AA47" si="37">SUM(C46:Z46)</f>
        <v>60</v>
      </c>
      <c r="AB46" s="297"/>
    </row>
    <row r="47" spans="1:28" x14ac:dyDescent="0.25">
      <c r="A47" s="30" t="s">
        <v>507</v>
      </c>
      <c r="B47" s="30" t="s">
        <v>509</v>
      </c>
      <c r="C47" s="298">
        <v>0</v>
      </c>
      <c r="D47" s="298"/>
      <c r="E47" s="298">
        <v>0</v>
      </c>
      <c r="F47" s="298"/>
      <c r="G47" s="298">
        <v>0</v>
      </c>
      <c r="H47" s="298"/>
      <c r="I47" s="298">
        <v>0</v>
      </c>
      <c r="J47" s="298"/>
      <c r="K47" s="298">
        <v>0</v>
      </c>
      <c r="L47" s="298"/>
      <c r="M47" s="298">
        <v>0</v>
      </c>
      <c r="N47" s="298"/>
      <c r="O47" s="298">
        <v>0</v>
      </c>
      <c r="P47" s="298"/>
      <c r="Q47" s="298">
        <v>0</v>
      </c>
      <c r="R47" s="298"/>
      <c r="S47" s="298">
        <v>0</v>
      </c>
      <c r="T47" s="298"/>
      <c r="U47" s="298">
        <v>0</v>
      </c>
      <c r="V47" s="298"/>
      <c r="W47" s="298">
        <v>0</v>
      </c>
      <c r="X47" s="298"/>
      <c r="Y47" s="298">
        <v>0</v>
      </c>
      <c r="Z47" s="298"/>
      <c r="AA47" s="297">
        <f t="shared" si="37"/>
        <v>0</v>
      </c>
      <c r="AB47" s="297"/>
    </row>
    <row r="48" spans="1:28" ht="27" customHeight="1" x14ac:dyDescent="0.25">
      <c r="A48" s="297" t="s">
        <v>540</v>
      </c>
      <c r="B48" s="297"/>
      <c r="C48" s="297"/>
      <c r="D48" s="297"/>
      <c r="E48" s="297"/>
      <c r="F48" s="297"/>
      <c r="G48" s="297"/>
      <c r="H48" s="297"/>
      <c r="I48" s="334"/>
      <c r="J48" s="334"/>
      <c r="K48" s="334"/>
      <c r="L48" s="334"/>
      <c r="M48" s="334"/>
      <c r="N48" s="334"/>
      <c r="O48" s="334"/>
      <c r="P48" s="334"/>
      <c r="Q48" s="334"/>
      <c r="R48" s="334"/>
      <c r="S48" s="334"/>
      <c r="T48" s="334"/>
      <c r="U48" s="334"/>
      <c r="V48" s="334"/>
      <c r="W48" s="334"/>
      <c r="X48" s="334"/>
      <c r="Y48" s="334"/>
      <c r="Z48" s="334"/>
      <c r="AA48" s="297"/>
      <c r="AB48" s="297"/>
    </row>
    <row r="49" spans="1:33" ht="27.75" customHeight="1" x14ac:dyDescent="0.25">
      <c r="A49" s="322" t="s">
        <v>541</v>
      </c>
      <c r="B49" s="322"/>
      <c r="C49" s="322"/>
      <c r="D49" s="322"/>
      <c r="E49" s="322"/>
      <c r="F49" s="322"/>
      <c r="G49" s="322"/>
      <c r="H49" s="322"/>
      <c r="I49" s="322"/>
      <c r="J49" s="322"/>
      <c r="K49" s="322"/>
      <c r="L49" s="322"/>
      <c r="M49" s="322"/>
      <c r="N49" s="322"/>
      <c r="O49" s="322"/>
      <c r="P49" s="322"/>
      <c r="Q49" s="322"/>
      <c r="R49" s="322"/>
      <c r="S49" s="322"/>
      <c r="T49" s="322"/>
      <c r="U49" s="322"/>
      <c r="V49" s="322"/>
      <c r="W49" s="322"/>
      <c r="X49" s="322"/>
      <c r="Y49" s="322"/>
      <c r="Z49" s="322"/>
      <c r="AA49" s="322"/>
      <c r="AB49" s="322"/>
    </row>
    <row r="50" spans="1:33" ht="15" customHeight="1" x14ac:dyDescent="0.25">
      <c r="A50" s="323" t="s">
        <v>91</v>
      </c>
      <c r="B50" s="304" t="s">
        <v>518</v>
      </c>
      <c r="C50" s="304" t="s">
        <v>519</v>
      </c>
      <c r="D50" s="304"/>
      <c r="E50" s="304"/>
      <c r="F50" s="304"/>
      <c r="G50" s="304"/>
      <c r="H50" s="304"/>
      <c r="I50" s="304"/>
      <c r="J50" s="304"/>
      <c r="K50" s="304"/>
      <c r="L50" s="304"/>
      <c r="M50" s="304"/>
      <c r="N50" s="304"/>
      <c r="O50" s="304"/>
      <c r="P50" s="304"/>
      <c r="Q50" s="304"/>
      <c r="R50" s="304"/>
      <c r="S50" s="304"/>
      <c r="T50" s="304"/>
      <c r="U50" s="304"/>
      <c r="V50" s="304"/>
      <c r="W50" s="304"/>
      <c r="X50" s="304"/>
      <c r="Y50" s="304"/>
      <c r="Z50" s="304"/>
      <c r="AA50" s="309" t="s">
        <v>99</v>
      </c>
      <c r="AB50" s="310"/>
    </row>
    <row r="51" spans="1:33" x14ac:dyDescent="0.25">
      <c r="A51" s="323"/>
      <c r="B51" s="324"/>
      <c r="C51" s="305" t="s">
        <v>93</v>
      </c>
      <c r="D51" s="305"/>
      <c r="E51" s="305" t="s">
        <v>94</v>
      </c>
      <c r="F51" s="305"/>
      <c r="G51" s="305" t="s">
        <v>95</v>
      </c>
      <c r="H51" s="305"/>
      <c r="I51" s="305" t="s">
        <v>96</v>
      </c>
      <c r="J51" s="325"/>
      <c r="K51" s="305" t="s">
        <v>97</v>
      </c>
      <c r="L51" s="325"/>
      <c r="M51" s="305" t="s">
        <v>98</v>
      </c>
      <c r="N51" s="305"/>
      <c r="O51" s="305" t="s">
        <v>155</v>
      </c>
      <c r="P51" s="305"/>
      <c r="Q51" s="305" t="s">
        <v>156</v>
      </c>
      <c r="R51" s="305"/>
      <c r="S51" s="305" t="s">
        <v>157</v>
      </c>
      <c r="T51" s="305"/>
      <c r="U51" s="305" t="s">
        <v>163</v>
      </c>
      <c r="V51" s="305"/>
      <c r="W51" s="305" t="s">
        <v>164</v>
      </c>
      <c r="X51" s="305"/>
      <c r="Y51" s="305" t="s">
        <v>165</v>
      </c>
      <c r="Z51" s="305"/>
      <c r="AA51" s="311"/>
      <c r="AB51" s="312"/>
    </row>
    <row r="52" spans="1:33" ht="42.75" x14ac:dyDescent="0.25">
      <c r="A52" s="323"/>
      <c r="B52" s="324"/>
      <c r="C52" s="67" t="s">
        <v>101</v>
      </c>
      <c r="D52" s="67" t="s">
        <v>102</v>
      </c>
      <c r="E52" s="67" t="s">
        <v>101</v>
      </c>
      <c r="F52" s="67" t="s">
        <v>102</v>
      </c>
      <c r="G52" s="67" t="s">
        <v>101</v>
      </c>
      <c r="H52" s="67" t="s">
        <v>102</v>
      </c>
      <c r="I52" s="67" t="s">
        <v>101</v>
      </c>
      <c r="J52" s="67" t="s">
        <v>102</v>
      </c>
      <c r="K52" s="67" t="s">
        <v>101</v>
      </c>
      <c r="L52" s="67" t="s">
        <v>102</v>
      </c>
      <c r="M52" s="67" t="s">
        <v>101</v>
      </c>
      <c r="N52" s="67" t="s">
        <v>102</v>
      </c>
      <c r="O52" s="67" t="s">
        <v>101</v>
      </c>
      <c r="P52" s="67" t="s">
        <v>102</v>
      </c>
      <c r="Q52" s="67" t="s">
        <v>101</v>
      </c>
      <c r="R52" s="67" t="s">
        <v>102</v>
      </c>
      <c r="S52" s="67" t="s">
        <v>101</v>
      </c>
      <c r="T52" s="67" t="s">
        <v>102</v>
      </c>
      <c r="U52" s="67" t="s">
        <v>101</v>
      </c>
      <c r="V52" s="67" t="s">
        <v>102</v>
      </c>
      <c r="W52" s="67" t="s">
        <v>101</v>
      </c>
      <c r="X52" s="67" t="s">
        <v>102</v>
      </c>
      <c r="Y52" s="67" t="s">
        <v>101</v>
      </c>
      <c r="Z52" s="67" t="s">
        <v>102</v>
      </c>
      <c r="AA52" s="67" t="s">
        <v>101</v>
      </c>
      <c r="AB52" s="67" t="s">
        <v>102</v>
      </c>
      <c r="AE52" s="5"/>
      <c r="AF52" s="5"/>
      <c r="AG52" s="6"/>
    </row>
    <row r="53" spans="1:33" ht="44.25" x14ac:dyDescent="0.25">
      <c r="A53" s="46" t="s">
        <v>18</v>
      </c>
      <c r="B53" s="44" t="s">
        <v>517</v>
      </c>
      <c r="C53" s="47">
        <f t="shared" ref="C53:Z53" si="38">SUM(C54+C72+C111+C174)</f>
        <v>1200515</v>
      </c>
      <c r="D53" s="47">
        <f t="shared" si="38"/>
        <v>3207</v>
      </c>
      <c r="E53" s="47">
        <f t="shared" si="38"/>
        <v>1386809</v>
      </c>
      <c r="F53" s="47">
        <f t="shared" si="38"/>
        <v>1936</v>
      </c>
      <c r="G53" s="47">
        <f t="shared" si="38"/>
        <v>1292453</v>
      </c>
      <c r="H53" s="47">
        <f t="shared" si="38"/>
        <v>671</v>
      </c>
      <c r="I53" s="47">
        <f t="shared" si="38"/>
        <v>1572860</v>
      </c>
      <c r="J53" s="47">
        <f t="shared" si="38"/>
        <v>1490</v>
      </c>
      <c r="K53" s="47">
        <f t="shared" si="38"/>
        <v>1243856</v>
      </c>
      <c r="L53" s="47">
        <f t="shared" si="38"/>
        <v>1556</v>
      </c>
      <c r="M53" s="47">
        <f t="shared" si="38"/>
        <v>1452000</v>
      </c>
      <c r="N53" s="47">
        <f t="shared" si="38"/>
        <v>1564</v>
      </c>
      <c r="O53" s="47">
        <f t="shared" si="38"/>
        <v>1475480</v>
      </c>
      <c r="P53" s="47">
        <f t="shared" si="38"/>
        <v>1504</v>
      </c>
      <c r="Q53" s="47">
        <f t="shared" si="38"/>
        <v>1370494</v>
      </c>
      <c r="R53" s="47">
        <f t="shared" si="38"/>
        <v>1198</v>
      </c>
      <c r="S53" s="47">
        <f t="shared" si="38"/>
        <v>1427011</v>
      </c>
      <c r="T53" s="47">
        <f t="shared" si="38"/>
        <v>1190</v>
      </c>
      <c r="U53" s="47">
        <f t="shared" si="38"/>
        <v>1383028</v>
      </c>
      <c r="V53" s="47">
        <f t="shared" si="38"/>
        <v>0</v>
      </c>
      <c r="W53" s="47">
        <f t="shared" si="38"/>
        <v>0</v>
      </c>
      <c r="X53" s="47">
        <f t="shared" si="38"/>
        <v>0</v>
      </c>
      <c r="Y53" s="47">
        <f t="shared" si="38"/>
        <v>0</v>
      </c>
      <c r="Z53" s="47">
        <f t="shared" si="38"/>
        <v>0</v>
      </c>
      <c r="AA53" s="45">
        <f t="shared" ref="AA53:AB53" si="39">SUM(C53+E53+G53+I53+K53+M53+O53+Q53+S53+U53+W53+Y53)</f>
        <v>13804506</v>
      </c>
      <c r="AB53" s="45">
        <f t="shared" si="39"/>
        <v>14316</v>
      </c>
      <c r="AE53" s="7"/>
      <c r="AF53" s="7"/>
      <c r="AG53" s="6"/>
    </row>
    <row r="54" spans="1:33" ht="102" x14ac:dyDescent="0.25">
      <c r="A54" s="48" t="s">
        <v>17</v>
      </c>
      <c r="B54" s="49" t="s">
        <v>511</v>
      </c>
      <c r="C54" s="50">
        <f>SUM(C55+C56+C57+C58+C59+C60+C61+C64+C65+C66+C67+C68+C69+C70+C71)</f>
        <v>968</v>
      </c>
      <c r="D54" s="50">
        <f t="shared" ref="D54:H54" si="40">SUM(D55+D56+D57+D58+D59+D60+D61+D64+D65+D66+D67+D68+D69+D70+D71)</f>
        <v>23</v>
      </c>
      <c r="E54" s="50">
        <f t="shared" si="40"/>
        <v>1015</v>
      </c>
      <c r="F54" s="50">
        <f t="shared" si="40"/>
        <v>33</v>
      </c>
      <c r="G54" s="50">
        <f t="shared" si="40"/>
        <v>818</v>
      </c>
      <c r="H54" s="50">
        <f t="shared" si="40"/>
        <v>22</v>
      </c>
      <c r="I54" s="50">
        <f t="shared" ref="I54:Z54" si="41">SUM(I55+I56+I57+I58+I59+I60+I61+I64+I65+I66+I67+I68+I69+I70+I71)</f>
        <v>6614</v>
      </c>
      <c r="J54" s="50">
        <f t="shared" si="41"/>
        <v>36</v>
      </c>
      <c r="K54" s="50">
        <f t="shared" si="41"/>
        <v>8993</v>
      </c>
      <c r="L54" s="50">
        <f t="shared" si="41"/>
        <v>24</v>
      </c>
      <c r="M54" s="50">
        <f t="shared" si="41"/>
        <v>7025</v>
      </c>
      <c r="N54" s="50">
        <f t="shared" si="41"/>
        <v>34</v>
      </c>
      <c r="O54" s="50">
        <f t="shared" si="41"/>
        <v>7271</v>
      </c>
      <c r="P54" s="50">
        <f t="shared" si="41"/>
        <v>21</v>
      </c>
      <c r="Q54" s="50">
        <f t="shared" si="41"/>
        <v>8031</v>
      </c>
      <c r="R54" s="50">
        <f t="shared" si="41"/>
        <v>51</v>
      </c>
      <c r="S54" s="50">
        <f t="shared" si="41"/>
        <v>9307</v>
      </c>
      <c r="T54" s="50">
        <f t="shared" si="41"/>
        <v>43</v>
      </c>
      <c r="U54" s="50">
        <f t="shared" si="41"/>
        <v>0</v>
      </c>
      <c r="V54" s="50">
        <f t="shared" si="41"/>
        <v>0</v>
      </c>
      <c r="W54" s="50">
        <f t="shared" si="41"/>
        <v>0</v>
      </c>
      <c r="X54" s="50">
        <f t="shared" si="41"/>
        <v>0</v>
      </c>
      <c r="Y54" s="50">
        <f t="shared" si="41"/>
        <v>0</v>
      </c>
      <c r="Z54" s="50">
        <f t="shared" si="41"/>
        <v>0</v>
      </c>
      <c r="AA54" s="41">
        <f>SUM(C54+E54+G54+I54+K54+M54+O54+Q54+S54+U54+W54+Y54)</f>
        <v>50042</v>
      </c>
      <c r="AB54" s="41">
        <f>SUM(D54+F54+H54+J54+L54+N54+P54+R54+T54+V54+X54+Z54)</f>
        <v>287</v>
      </c>
    </row>
    <row r="55" spans="1:33" ht="49.5" customHeight="1" x14ac:dyDescent="0.25">
      <c r="A55" s="1">
        <v>1</v>
      </c>
      <c r="B55" s="27" t="s">
        <v>109</v>
      </c>
      <c r="C55" s="36">
        <v>40</v>
      </c>
      <c r="D55" s="36">
        <v>16</v>
      </c>
      <c r="E55" s="36">
        <v>45</v>
      </c>
      <c r="F55" s="36">
        <v>18</v>
      </c>
      <c r="G55" s="36">
        <v>1</v>
      </c>
      <c r="H55" s="36">
        <v>9</v>
      </c>
      <c r="I55" s="36">
        <v>80</v>
      </c>
      <c r="J55" s="36">
        <v>26</v>
      </c>
      <c r="K55" s="36">
        <v>75</v>
      </c>
      <c r="L55" s="36">
        <v>20</v>
      </c>
      <c r="M55" s="36">
        <v>40</v>
      </c>
      <c r="N55" s="36">
        <v>16</v>
      </c>
      <c r="O55" s="36">
        <v>33</v>
      </c>
      <c r="P55" s="36">
        <v>16</v>
      </c>
      <c r="Q55" s="36">
        <v>33</v>
      </c>
      <c r="R55" s="36">
        <v>16</v>
      </c>
      <c r="S55" s="36">
        <v>42</v>
      </c>
      <c r="T55" s="36">
        <v>12</v>
      </c>
      <c r="U55" s="37">
        <v>0</v>
      </c>
      <c r="V55" s="37">
        <v>0</v>
      </c>
      <c r="W55" s="37">
        <v>0</v>
      </c>
      <c r="X55" s="37">
        <v>0</v>
      </c>
      <c r="Y55" s="37">
        <v>0</v>
      </c>
      <c r="Z55" s="37">
        <v>0</v>
      </c>
      <c r="AA55" s="36">
        <f t="shared" ref="AA55:AA57" si="42">SUM(C55+E55+G55+I55+K55+M55+O55+Q55+S55+U55+W55+Y55)</f>
        <v>389</v>
      </c>
      <c r="AB55" s="36">
        <f>SUM(D55+F55+H55+J55+L55+N55+P55+R55+T55+V55+X55+Z55)</f>
        <v>149</v>
      </c>
    </row>
    <row r="56" spans="1:33" s="140" customFormat="1" ht="49.5" customHeight="1" x14ac:dyDescent="0.25">
      <c r="A56" s="51">
        <v>2</v>
      </c>
      <c r="B56" s="23" t="s">
        <v>104</v>
      </c>
      <c r="C56" s="36">
        <v>58</v>
      </c>
      <c r="D56" s="36">
        <v>7</v>
      </c>
      <c r="E56" s="36">
        <v>76</v>
      </c>
      <c r="F56" s="36">
        <v>15</v>
      </c>
      <c r="G56" s="36">
        <v>66</v>
      </c>
      <c r="H56" s="36">
        <v>13</v>
      </c>
      <c r="I56" s="36">
        <v>87</v>
      </c>
      <c r="J56" s="36">
        <v>10</v>
      </c>
      <c r="K56" s="36">
        <v>59</v>
      </c>
      <c r="L56" s="36">
        <v>4</v>
      </c>
      <c r="M56" s="36">
        <v>130</v>
      </c>
      <c r="N56" s="36">
        <v>18</v>
      </c>
      <c r="O56" s="36">
        <v>64</v>
      </c>
      <c r="P56" s="36">
        <v>5</v>
      </c>
      <c r="Q56" s="36">
        <v>37</v>
      </c>
      <c r="R56" s="36">
        <v>35</v>
      </c>
      <c r="S56" s="36">
        <v>79</v>
      </c>
      <c r="T56" s="36">
        <v>29</v>
      </c>
      <c r="U56" s="37">
        <v>0</v>
      </c>
      <c r="V56" s="37">
        <v>0</v>
      </c>
      <c r="W56" s="37">
        <v>0</v>
      </c>
      <c r="X56" s="37">
        <v>0</v>
      </c>
      <c r="Y56" s="37">
        <v>0</v>
      </c>
      <c r="Z56" s="37">
        <v>0</v>
      </c>
      <c r="AA56" s="36">
        <f t="shared" si="42"/>
        <v>656</v>
      </c>
      <c r="AB56" s="36">
        <f t="shared" ref="AB56:AB57" si="43">SUM(D56+F56+H56+J56+L56+N56+P56+R56+T56+V56+X56+Z56)</f>
        <v>136</v>
      </c>
    </row>
    <row r="57" spans="1:33" s="140" customFormat="1" ht="49.5" customHeight="1" x14ac:dyDescent="0.25">
      <c r="A57" s="51">
        <v>3</v>
      </c>
      <c r="B57" s="23" t="s">
        <v>576</v>
      </c>
      <c r="C57" s="36">
        <v>2</v>
      </c>
      <c r="D57" s="37">
        <v>0</v>
      </c>
      <c r="E57" s="36">
        <v>5</v>
      </c>
      <c r="F57" s="37">
        <v>0</v>
      </c>
      <c r="G57" s="36">
        <v>1</v>
      </c>
      <c r="H57" s="37">
        <v>0</v>
      </c>
      <c r="I57" s="36">
        <v>4</v>
      </c>
      <c r="J57" s="37">
        <v>0</v>
      </c>
      <c r="K57" s="36">
        <v>5</v>
      </c>
      <c r="L57" s="37">
        <v>0</v>
      </c>
      <c r="M57" s="36">
        <v>2</v>
      </c>
      <c r="N57" s="37">
        <v>0</v>
      </c>
      <c r="O57" s="36">
        <v>1</v>
      </c>
      <c r="P57" s="37">
        <v>0</v>
      </c>
      <c r="Q57" s="36">
        <v>3</v>
      </c>
      <c r="R57" s="37">
        <v>0</v>
      </c>
      <c r="S57" s="37">
        <v>0</v>
      </c>
      <c r="T57" s="36">
        <v>2</v>
      </c>
      <c r="U57" s="37">
        <v>0</v>
      </c>
      <c r="V57" s="37">
        <v>0</v>
      </c>
      <c r="W57" s="37">
        <v>0</v>
      </c>
      <c r="X57" s="37">
        <v>0</v>
      </c>
      <c r="Y57" s="37">
        <v>0</v>
      </c>
      <c r="Z57" s="37">
        <v>0</v>
      </c>
      <c r="AA57" s="36">
        <f t="shared" si="42"/>
        <v>23</v>
      </c>
      <c r="AB57" s="36">
        <f t="shared" si="43"/>
        <v>2</v>
      </c>
    </row>
    <row r="58" spans="1:33" s="4" customFormat="1" ht="73.5" x14ac:dyDescent="0.25">
      <c r="A58" s="139">
        <v>4</v>
      </c>
      <c r="B58" s="23" t="s">
        <v>160</v>
      </c>
      <c r="C58" s="190">
        <v>41</v>
      </c>
      <c r="D58" s="123">
        <v>0</v>
      </c>
      <c r="E58" s="190">
        <v>125</v>
      </c>
      <c r="F58" s="124">
        <v>0</v>
      </c>
      <c r="G58" s="191">
        <v>208</v>
      </c>
      <c r="H58" s="124">
        <v>0</v>
      </c>
      <c r="I58" s="36">
        <v>179</v>
      </c>
      <c r="J58" s="37">
        <v>0</v>
      </c>
      <c r="K58" s="36">
        <v>107</v>
      </c>
      <c r="L58" s="37">
        <v>0</v>
      </c>
      <c r="M58" s="36">
        <v>117</v>
      </c>
      <c r="N58" s="37">
        <v>0</v>
      </c>
      <c r="O58" s="36">
        <v>97</v>
      </c>
      <c r="P58" s="37">
        <v>0</v>
      </c>
      <c r="Q58" s="36">
        <v>96</v>
      </c>
      <c r="R58" s="37">
        <v>0</v>
      </c>
      <c r="S58" s="36">
        <v>104</v>
      </c>
      <c r="T58" s="37">
        <v>0</v>
      </c>
      <c r="U58" s="37">
        <v>0</v>
      </c>
      <c r="V58" s="37">
        <v>0</v>
      </c>
      <c r="W58" s="37">
        <v>0</v>
      </c>
      <c r="X58" s="37">
        <v>0</v>
      </c>
      <c r="Y58" s="37">
        <v>0</v>
      </c>
      <c r="Z58" s="37">
        <v>0</v>
      </c>
      <c r="AA58" s="36">
        <f t="shared" ref="AA58:AB63" si="44">SUM(C58+E58+G58+I58+K58+M58+O58+Q58+S58+U58+W58+Y58)</f>
        <v>1074</v>
      </c>
      <c r="AB58" s="36">
        <f t="shared" si="44"/>
        <v>0</v>
      </c>
    </row>
    <row r="59" spans="1:33" s="4" customFormat="1" ht="73.5" x14ac:dyDescent="0.25">
      <c r="A59" s="51">
        <v>5</v>
      </c>
      <c r="B59" s="154" t="s">
        <v>159</v>
      </c>
      <c r="C59" s="36">
        <v>458</v>
      </c>
      <c r="D59" s="37">
        <v>0</v>
      </c>
      <c r="E59" s="36">
        <v>475</v>
      </c>
      <c r="F59" s="37">
        <v>0</v>
      </c>
      <c r="G59" s="36">
        <v>302</v>
      </c>
      <c r="H59" s="37">
        <v>0</v>
      </c>
      <c r="I59" s="36">
        <v>415</v>
      </c>
      <c r="J59" s="37">
        <v>0</v>
      </c>
      <c r="K59" s="36">
        <v>394</v>
      </c>
      <c r="L59" s="37">
        <v>0</v>
      </c>
      <c r="M59" s="36">
        <v>918</v>
      </c>
      <c r="N59" s="37">
        <v>0</v>
      </c>
      <c r="O59" s="36">
        <v>965</v>
      </c>
      <c r="P59" s="37">
        <v>0</v>
      </c>
      <c r="Q59" s="36">
        <v>1542</v>
      </c>
      <c r="R59" s="37">
        <v>0</v>
      </c>
      <c r="S59" s="36">
        <v>2177</v>
      </c>
      <c r="T59" s="37">
        <v>0</v>
      </c>
      <c r="U59" s="37">
        <v>0</v>
      </c>
      <c r="V59" s="37">
        <v>0</v>
      </c>
      <c r="W59" s="37">
        <v>0</v>
      </c>
      <c r="X59" s="37">
        <v>0</v>
      </c>
      <c r="Y59" s="37">
        <v>0</v>
      </c>
      <c r="Z59" s="37">
        <v>0</v>
      </c>
      <c r="AA59" s="36">
        <f t="shared" si="44"/>
        <v>7646</v>
      </c>
      <c r="AB59" s="36">
        <f t="shared" si="44"/>
        <v>0</v>
      </c>
    </row>
    <row r="60" spans="1:33" s="4" customFormat="1" ht="58.5" x14ac:dyDescent="0.25">
      <c r="A60" s="51">
        <v>6</v>
      </c>
      <c r="B60" s="52" t="s">
        <v>158</v>
      </c>
      <c r="C60" s="190">
        <v>7</v>
      </c>
      <c r="D60" s="37">
        <v>0</v>
      </c>
      <c r="E60" s="190">
        <v>7</v>
      </c>
      <c r="F60" s="37">
        <v>0</v>
      </c>
      <c r="G60" s="191">
        <v>4</v>
      </c>
      <c r="H60" s="37">
        <v>0</v>
      </c>
      <c r="I60" s="37">
        <v>0</v>
      </c>
      <c r="J60" s="37">
        <v>0</v>
      </c>
      <c r="K60" s="37">
        <v>0</v>
      </c>
      <c r="L60" s="37">
        <v>0</v>
      </c>
      <c r="M60" s="37">
        <v>0</v>
      </c>
      <c r="N60" s="37">
        <v>0</v>
      </c>
      <c r="O60" s="36">
        <v>135</v>
      </c>
      <c r="P60" s="37">
        <v>0</v>
      </c>
      <c r="Q60" s="36">
        <v>4</v>
      </c>
      <c r="R60" s="37">
        <v>0</v>
      </c>
      <c r="S60" s="36">
        <v>10</v>
      </c>
      <c r="T60" s="37">
        <v>0</v>
      </c>
      <c r="U60" s="37">
        <v>0</v>
      </c>
      <c r="V60" s="37">
        <v>0</v>
      </c>
      <c r="W60" s="37">
        <v>0</v>
      </c>
      <c r="X60" s="37">
        <v>0</v>
      </c>
      <c r="Y60" s="37">
        <v>0</v>
      </c>
      <c r="Z60" s="37">
        <v>0</v>
      </c>
      <c r="AA60" s="36">
        <f t="shared" si="44"/>
        <v>167</v>
      </c>
      <c r="AB60" s="36">
        <f t="shared" si="44"/>
        <v>0</v>
      </c>
    </row>
    <row r="61" spans="1:33" s="4" customFormat="1" ht="117" x14ac:dyDescent="0.25">
      <c r="A61" s="139">
        <v>7</v>
      </c>
      <c r="B61" s="53" t="s">
        <v>161</v>
      </c>
      <c r="C61" s="192">
        <v>11</v>
      </c>
      <c r="D61" s="37">
        <v>0</v>
      </c>
      <c r="E61" s="174">
        <v>3</v>
      </c>
      <c r="F61" s="37">
        <v>0</v>
      </c>
      <c r="G61" s="174">
        <v>4</v>
      </c>
      <c r="H61" s="37">
        <v>0</v>
      </c>
      <c r="I61" s="37">
        <v>0</v>
      </c>
      <c r="J61" s="37">
        <v>0</v>
      </c>
      <c r="K61" s="37">
        <v>0</v>
      </c>
      <c r="L61" s="37">
        <v>0</v>
      </c>
      <c r="M61" s="36">
        <v>17</v>
      </c>
      <c r="N61" s="37">
        <v>0</v>
      </c>
      <c r="O61" s="36">
        <v>20</v>
      </c>
      <c r="P61" s="37">
        <v>0</v>
      </c>
      <c r="Q61" s="36">
        <v>129</v>
      </c>
      <c r="R61" s="37">
        <v>0</v>
      </c>
      <c r="S61" s="36">
        <v>167</v>
      </c>
      <c r="T61" s="37">
        <v>0</v>
      </c>
      <c r="U61" s="37">
        <v>0</v>
      </c>
      <c r="V61" s="37">
        <v>0</v>
      </c>
      <c r="W61" s="37">
        <v>0</v>
      </c>
      <c r="X61" s="37">
        <v>0</v>
      </c>
      <c r="Y61" s="37">
        <v>0</v>
      </c>
      <c r="Z61" s="37">
        <v>0</v>
      </c>
      <c r="AA61" s="36">
        <f t="shared" si="44"/>
        <v>351</v>
      </c>
      <c r="AB61" s="36">
        <f t="shared" si="44"/>
        <v>0</v>
      </c>
    </row>
    <row r="62" spans="1:33" ht="102.75" x14ac:dyDescent="0.25">
      <c r="A62" s="54" t="s">
        <v>640</v>
      </c>
      <c r="B62" s="55" t="s">
        <v>141</v>
      </c>
      <c r="C62" s="193">
        <v>3</v>
      </c>
      <c r="D62" s="119">
        <v>0</v>
      </c>
      <c r="E62" s="184">
        <v>0</v>
      </c>
      <c r="F62" s="119">
        <v>0</v>
      </c>
      <c r="G62" s="184">
        <v>3</v>
      </c>
      <c r="H62" s="119">
        <v>0</v>
      </c>
      <c r="I62" s="55">
        <v>0</v>
      </c>
      <c r="J62" s="55">
        <v>0</v>
      </c>
      <c r="K62" s="55">
        <v>0</v>
      </c>
      <c r="L62" s="55">
        <v>0</v>
      </c>
      <c r="M62" s="55">
        <v>0</v>
      </c>
      <c r="N62" s="55">
        <v>0</v>
      </c>
      <c r="O62" s="84">
        <v>20</v>
      </c>
      <c r="P62" s="55">
        <v>0</v>
      </c>
      <c r="Q62" s="84">
        <v>111</v>
      </c>
      <c r="R62" s="55">
        <v>0</v>
      </c>
      <c r="S62" s="84">
        <v>19</v>
      </c>
      <c r="T62" s="55">
        <v>0</v>
      </c>
      <c r="U62" s="55">
        <v>0</v>
      </c>
      <c r="V62" s="55">
        <v>0</v>
      </c>
      <c r="W62" s="55">
        <v>0</v>
      </c>
      <c r="X62" s="55">
        <v>0</v>
      </c>
      <c r="Y62" s="55">
        <v>0</v>
      </c>
      <c r="Z62" s="55">
        <v>0</v>
      </c>
      <c r="AA62" s="57">
        <f t="shared" si="44"/>
        <v>156</v>
      </c>
      <c r="AB62" s="57">
        <f t="shared" si="44"/>
        <v>0</v>
      </c>
    </row>
    <row r="63" spans="1:33" ht="102.75" x14ac:dyDescent="0.25">
      <c r="A63" s="54" t="s">
        <v>641</v>
      </c>
      <c r="B63" s="55" t="s">
        <v>142</v>
      </c>
      <c r="C63" s="193">
        <v>8</v>
      </c>
      <c r="D63" s="119">
        <v>0</v>
      </c>
      <c r="E63" s="184">
        <v>3</v>
      </c>
      <c r="F63" s="119">
        <v>0</v>
      </c>
      <c r="G63" s="184">
        <v>1</v>
      </c>
      <c r="H63" s="119">
        <v>0</v>
      </c>
      <c r="I63" s="55">
        <v>0</v>
      </c>
      <c r="J63" s="55">
        <v>0</v>
      </c>
      <c r="K63" s="55">
        <v>0</v>
      </c>
      <c r="L63" s="55">
        <v>0</v>
      </c>
      <c r="M63" s="84">
        <v>17</v>
      </c>
      <c r="N63" s="55">
        <v>0</v>
      </c>
      <c r="O63" s="55">
        <v>0</v>
      </c>
      <c r="P63" s="55">
        <v>0</v>
      </c>
      <c r="Q63" s="84">
        <v>18</v>
      </c>
      <c r="R63" s="55">
        <v>0</v>
      </c>
      <c r="S63" s="84">
        <v>148</v>
      </c>
      <c r="T63" s="55">
        <v>0</v>
      </c>
      <c r="U63" s="55">
        <v>0</v>
      </c>
      <c r="V63" s="55">
        <v>0</v>
      </c>
      <c r="W63" s="55">
        <v>0</v>
      </c>
      <c r="X63" s="55">
        <v>0</v>
      </c>
      <c r="Y63" s="55">
        <v>0</v>
      </c>
      <c r="Z63" s="55">
        <v>0</v>
      </c>
      <c r="AA63" s="57">
        <f t="shared" si="44"/>
        <v>195</v>
      </c>
      <c r="AB63" s="57">
        <f t="shared" si="44"/>
        <v>0</v>
      </c>
    </row>
    <row r="64" spans="1:33" s="4" customFormat="1" ht="88.5" x14ac:dyDescent="0.25">
      <c r="A64" s="51">
        <v>8</v>
      </c>
      <c r="B64" s="53" t="s">
        <v>162</v>
      </c>
      <c r="C64" s="124">
        <v>0</v>
      </c>
      <c r="D64" s="123">
        <v>0</v>
      </c>
      <c r="E64" s="124">
        <v>0</v>
      </c>
      <c r="F64" s="124">
        <v>0</v>
      </c>
      <c r="G64" s="194">
        <v>0</v>
      </c>
      <c r="H64" s="124">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6">
        <f t="shared" ref="AA64:AA72" si="45">SUM(C64+E64+G64+I64+K64+M64+O64+Q64+S64+U64+W64+Y64)</f>
        <v>0</v>
      </c>
      <c r="AB64" s="36">
        <f t="shared" ref="AB64:AB72" si="46">SUM(D64+F64+H64+J64+L64+N64+P64+R64+T64+V64+X64+Z64)</f>
        <v>0</v>
      </c>
    </row>
    <row r="65" spans="1:28" s="4" customFormat="1" ht="117.75" x14ac:dyDescent="0.25">
      <c r="A65" s="51">
        <v>9</v>
      </c>
      <c r="B65" s="53" t="s">
        <v>183</v>
      </c>
      <c r="C65" s="190">
        <v>121</v>
      </c>
      <c r="D65" s="123">
        <v>0</v>
      </c>
      <c r="E65" s="190">
        <v>51</v>
      </c>
      <c r="F65" s="124">
        <v>0</v>
      </c>
      <c r="G65" s="191">
        <v>27</v>
      </c>
      <c r="H65" s="61">
        <v>0</v>
      </c>
      <c r="I65" s="36">
        <v>7</v>
      </c>
      <c r="J65" s="37">
        <v>0</v>
      </c>
      <c r="K65" s="36">
        <v>2</v>
      </c>
      <c r="L65" s="37">
        <v>0</v>
      </c>
      <c r="M65" s="37">
        <v>0</v>
      </c>
      <c r="N65" s="37">
        <v>0</v>
      </c>
      <c r="O65" s="36">
        <v>123</v>
      </c>
      <c r="P65" s="37">
        <v>0</v>
      </c>
      <c r="Q65" s="36">
        <v>325</v>
      </c>
      <c r="R65" s="37">
        <v>0</v>
      </c>
      <c r="S65" s="36">
        <v>902</v>
      </c>
      <c r="T65" s="37">
        <v>0</v>
      </c>
      <c r="U65" s="37">
        <v>0</v>
      </c>
      <c r="V65" s="37">
        <v>0</v>
      </c>
      <c r="W65" s="37">
        <v>0</v>
      </c>
      <c r="X65" s="37">
        <v>0</v>
      </c>
      <c r="Y65" s="37">
        <v>0</v>
      </c>
      <c r="Z65" s="37">
        <v>0</v>
      </c>
      <c r="AA65" s="36">
        <f t="shared" si="45"/>
        <v>1558</v>
      </c>
      <c r="AB65" s="36">
        <f t="shared" si="46"/>
        <v>0</v>
      </c>
    </row>
    <row r="66" spans="1:28" s="4" customFormat="1" ht="73.5" x14ac:dyDescent="0.25">
      <c r="A66" s="51">
        <v>10</v>
      </c>
      <c r="B66" s="23" t="s">
        <v>571</v>
      </c>
      <c r="C66" s="37">
        <v>0</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6">
        <f t="shared" si="45"/>
        <v>0</v>
      </c>
      <c r="AB66" s="36">
        <f t="shared" si="46"/>
        <v>0</v>
      </c>
    </row>
    <row r="67" spans="1:28" s="4" customFormat="1" ht="117" x14ac:dyDescent="0.25">
      <c r="A67" s="51">
        <v>11</v>
      </c>
      <c r="B67" s="139" t="s">
        <v>348</v>
      </c>
      <c r="C67" s="37">
        <v>0</v>
      </c>
      <c r="D67" s="37">
        <v>0</v>
      </c>
      <c r="E67" s="37">
        <v>0</v>
      </c>
      <c r="F67" s="37">
        <v>0</v>
      </c>
      <c r="G67" s="37">
        <v>0</v>
      </c>
      <c r="H67" s="37">
        <v>0</v>
      </c>
      <c r="I67" s="36">
        <v>100</v>
      </c>
      <c r="J67" s="37">
        <v>0</v>
      </c>
      <c r="K67" s="36">
        <v>50</v>
      </c>
      <c r="L67" s="37">
        <v>0</v>
      </c>
      <c r="M67" s="37">
        <v>0</v>
      </c>
      <c r="N67" s="37">
        <v>0</v>
      </c>
      <c r="O67" s="37">
        <v>0</v>
      </c>
      <c r="P67" s="37">
        <v>0</v>
      </c>
      <c r="Q67" s="37">
        <v>0</v>
      </c>
      <c r="R67" s="37">
        <v>0</v>
      </c>
      <c r="S67" s="37">
        <v>0</v>
      </c>
      <c r="T67" s="37">
        <v>0</v>
      </c>
      <c r="U67" s="37">
        <v>0</v>
      </c>
      <c r="V67" s="37">
        <v>0</v>
      </c>
      <c r="W67" s="37">
        <v>0</v>
      </c>
      <c r="X67" s="37">
        <v>0</v>
      </c>
      <c r="Y67" s="37">
        <v>0</v>
      </c>
      <c r="Z67" s="37">
        <v>0</v>
      </c>
      <c r="AA67" s="36">
        <f t="shared" ref="AA67" si="47">SUM(C67+E67+G67+I67+K67+M67+O67+Q67+S67+U67+W67+Y67)</f>
        <v>150</v>
      </c>
      <c r="AB67" s="36">
        <f>SUM(D67+F67+H67+J67+L67+N67+P67+R67+T67+V67+X67+Z67)</f>
        <v>0</v>
      </c>
    </row>
    <row r="68" spans="1:28" ht="73.5" x14ac:dyDescent="0.25">
      <c r="A68" s="51">
        <v>12</v>
      </c>
      <c r="B68" s="27" t="s">
        <v>106</v>
      </c>
      <c r="C68" s="36">
        <v>230</v>
      </c>
      <c r="D68" s="37">
        <v>0</v>
      </c>
      <c r="E68" s="36">
        <v>228</v>
      </c>
      <c r="F68" s="37">
        <v>0</v>
      </c>
      <c r="G68" s="36">
        <v>205</v>
      </c>
      <c r="H68" s="37">
        <v>0</v>
      </c>
      <c r="I68" s="36">
        <v>5742</v>
      </c>
      <c r="J68" s="37">
        <v>0</v>
      </c>
      <c r="K68" s="36">
        <v>8301</v>
      </c>
      <c r="L68" s="37">
        <v>0</v>
      </c>
      <c r="M68" s="36">
        <v>5801</v>
      </c>
      <c r="N68" s="37">
        <v>0</v>
      </c>
      <c r="O68" s="36">
        <v>5833</v>
      </c>
      <c r="P68" s="37">
        <v>0</v>
      </c>
      <c r="Q68" s="36">
        <v>5862</v>
      </c>
      <c r="R68" s="37">
        <v>0</v>
      </c>
      <c r="S68" s="36">
        <v>5826</v>
      </c>
      <c r="T68" s="37">
        <v>0</v>
      </c>
      <c r="U68" s="37">
        <v>0</v>
      </c>
      <c r="V68" s="37">
        <v>0</v>
      </c>
      <c r="W68" s="37">
        <v>0</v>
      </c>
      <c r="X68" s="37">
        <v>0</v>
      </c>
      <c r="Y68" s="37">
        <v>0</v>
      </c>
      <c r="Z68" s="37">
        <v>0</v>
      </c>
      <c r="AA68" s="36">
        <f t="shared" ref="AA68:AA70" si="48">SUM(C68+E68+G68+I68+K68+M68+O68+Q68+S68+U68+W68+Y68)</f>
        <v>38028</v>
      </c>
      <c r="AB68" s="36">
        <f t="shared" ref="AB68:AB70" si="49">SUM(D68+F68+H68+J68+L68+N68+P68+R68+T68+V68+X68+Z68)</f>
        <v>0</v>
      </c>
    </row>
    <row r="69" spans="1:28" s="169" customFormat="1" ht="30" x14ac:dyDescent="0.25">
      <c r="A69" s="51">
        <v>13</v>
      </c>
      <c r="B69" s="27" t="s">
        <v>679</v>
      </c>
      <c r="C69" s="37">
        <v>0</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6">
        <f t="shared" si="48"/>
        <v>0</v>
      </c>
      <c r="AB69" s="36">
        <f t="shared" si="49"/>
        <v>0</v>
      </c>
    </row>
    <row r="70" spans="1:28" s="169" customFormat="1" ht="161.25" x14ac:dyDescent="0.25">
      <c r="A70" s="51">
        <v>14</v>
      </c>
      <c r="B70" s="23" t="s">
        <v>677</v>
      </c>
      <c r="C70" s="37">
        <v>0</v>
      </c>
      <c r="D70" s="37">
        <v>0</v>
      </c>
      <c r="E70" s="37">
        <v>0</v>
      </c>
      <c r="F70" s="37">
        <v>0</v>
      </c>
      <c r="G70" s="37">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6">
        <f t="shared" si="48"/>
        <v>0</v>
      </c>
      <c r="AB70" s="36">
        <f t="shared" si="49"/>
        <v>0</v>
      </c>
    </row>
    <row r="71" spans="1:28" s="169" customFormat="1" ht="44.25" x14ac:dyDescent="0.25">
      <c r="A71" s="51">
        <v>15</v>
      </c>
      <c r="B71" s="23" t="s">
        <v>678</v>
      </c>
      <c r="C71" s="37">
        <v>0</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6">
        <f>SUM(C71+E71+G71+I71+K71+M71+O71+Q71+S71+U71+W71+Y71)</f>
        <v>0</v>
      </c>
      <c r="AB71" s="36">
        <f t="shared" ref="AB71" si="50">SUM(D71+F71+H71+J71+L71+N71+P71+R71+T71+V71+X71+Z71)</f>
        <v>0</v>
      </c>
    </row>
    <row r="72" spans="1:28" ht="156.75" x14ac:dyDescent="0.25">
      <c r="A72" s="48" t="s">
        <v>16</v>
      </c>
      <c r="B72" s="49" t="s">
        <v>103</v>
      </c>
      <c r="C72" s="50">
        <f>SUM(C73+C74+C75+C82+C87+C88+C89+C90+C92+C95+C96+C99+C102+C103+C108+C109+C110)</f>
        <v>2489</v>
      </c>
      <c r="D72" s="50">
        <f t="shared" ref="D72:Z72" si="51">SUM(D73+D74+D75+D82+D87+D88+D89+D90+D92+D95+D96+D99+D102+D103+D108+D109+D110)</f>
        <v>1299</v>
      </c>
      <c r="E72" s="50">
        <f t="shared" si="51"/>
        <v>2887</v>
      </c>
      <c r="F72" s="50">
        <f t="shared" si="51"/>
        <v>1144</v>
      </c>
      <c r="G72" s="50">
        <f t="shared" si="51"/>
        <v>566</v>
      </c>
      <c r="H72" s="50">
        <f t="shared" si="51"/>
        <v>437</v>
      </c>
      <c r="I72" s="50">
        <f t="shared" si="51"/>
        <v>535</v>
      </c>
      <c r="J72" s="50">
        <f t="shared" si="51"/>
        <v>474</v>
      </c>
      <c r="K72" s="50">
        <f t="shared" si="51"/>
        <v>523</v>
      </c>
      <c r="L72" s="50">
        <f t="shared" si="51"/>
        <v>347</v>
      </c>
      <c r="M72" s="50">
        <f t="shared" si="51"/>
        <v>806</v>
      </c>
      <c r="N72" s="50">
        <f t="shared" si="51"/>
        <v>458</v>
      </c>
      <c r="O72" s="50">
        <f t="shared" si="51"/>
        <v>6942</v>
      </c>
      <c r="P72" s="50">
        <f t="shared" si="51"/>
        <v>478</v>
      </c>
      <c r="Q72" s="50">
        <f t="shared" si="51"/>
        <v>12474</v>
      </c>
      <c r="R72" s="50">
        <f t="shared" si="51"/>
        <v>372</v>
      </c>
      <c r="S72" s="50">
        <f t="shared" si="51"/>
        <v>523</v>
      </c>
      <c r="T72" s="50">
        <f t="shared" si="51"/>
        <v>457</v>
      </c>
      <c r="U72" s="50">
        <f t="shared" si="51"/>
        <v>0</v>
      </c>
      <c r="V72" s="50">
        <f t="shared" si="51"/>
        <v>0</v>
      </c>
      <c r="W72" s="50">
        <f t="shared" si="51"/>
        <v>0</v>
      </c>
      <c r="X72" s="50">
        <f t="shared" si="51"/>
        <v>0</v>
      </c>
      <c r="Y72" s="50">
        <f t="shared" si="51"/>
        <v>0</v>
      </c>
      <c r="Z72" s="50">
        <f t="shared" si="51"/>
        <v>0</v>
      </c>
      <c r="AA72" s="41">
        <f t="shared" si="45"/>
        <v>27745</v>
      </c>
      <c r="AB72" s="41">
        <f t="shared" si="46"/>
        <v>5466</v>
      </c>
    </row>
    <row r="73" spans="1:28" s="4" customFormat="1" ht="74.25" x14ac:dyDescent="0.25">
      <c r="A73" s="58" t="s">
        <v>339</v>
      </c>
      <c r="B73" s="53" t="s">
        <v>105</v>
      </c>
      <c r="C73" s="37">
        <v>0</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6">
        <f t="shared" ref="AA73" si="52">SUM(C73+E73+G73+I73+K73+M73+O73+Q73+S73+U73+W73+Y73)</f>
        <v>0</v>
      </c>
      <c r="AB73" s="36">
        <f t="shared" ref="AB73" si="53">SUM(D73+F73+H73+J73+L73+N73+P73+R73+T73+V73+X73+Z73)</f>
        <v>0</v>
      </c>
    </row>
    <row r="74" spans="1:28" ht="59.25" x14ac:dyDescent="0.25">
      <c r="A74" s="1">
        <v>2</v>
      </c>
      <c r="B74" s="27" t="s">
        <v>111</v>
      </c>
      <c r="C74" s="176">
        <v>31</v>
      </c>
      <c r="D74" s="176">
        <v>179</v>
      </c>
      <c r="E74" s="176">
        <v>400</v>
      </c>
      <c r="F74" s="176">
        <v>139</v>
      </c>
      <c r="G74" s="176">
        <v>323</v>
      </c>
      <c r="H74" s="176">
        <v>116</v>
      </c>
      <c r="I74" s="216">
        <v>211</v>
      </c>
      <c r="J74" s="216">
        <v>189</v>
      </c>
      <c r="K74" s="234">
        <v>254</v>
      </c>
      <c r="L74" s="234">
        <v>121</v>
      </c>
      <c r="M74" s="234">
        <v>301</v>
      </c>
      <c r="N74" s="234">
        <v>146</v>
      </c>
      <c r="O74" s="250">
        <v>236</v>
      </c>
      <c r="P74" s="250">
        <v>85</v>
      </c>
      <c r="Q74" s="270">
        <v>214</v>
      </c>
      <c r="R74" s="270">
        <v>98</v>
      </c>
      <c r="S74" s="270">
        <v>238</v>
      </c>
      <c r="T74" s="270">
        <v>113</v>
      </c>
      <c r="U74" s="37">
        <v>0</v>
      </c>
      <c r="V74" s="37">
        <v>0</v>
      </c>
      <c r="W74" s="37">
        <v>0</v>
      </c>
      <c r="X74" s="37">
        <v>0</v>
      </c>
      <c r="Y74" s="37">
        <v>0</v>
      </c>
      <c r="Z74" s="37">
        <v>0</v>
      </c>
      <c r="AA74" s="36">
        <f t="shared" ref="AA74:AA75" si="54">SUM(C74+E74+G74+I74+K74+M74+O74+Q74+S74+U74+W74+Y74)</f>
        <v>2208</v>
      </c>
      <c r="AB74" s="36">
        <f t="shared" ref="AB74" si="55">SUM(D74+F74+H74+J74+L74+N74+P74+R74+T74+V74+X74+Z74)</f>
        <v>1186</v>
      </c>
    </row>
    <row r="75" spans="1:28" ht="278.25" x14ac:dyDescent="0.25">
      <c r="A75" s="1">
        <v>3</v>
      </c>
      <c r="B75" s="23" t="s">
        <v>112</v>
      </c>
      <c r="C75" s="36">
        <v>108</v>
      </c>
      <c r="D75" s="36">
        <v>45</v>
      </c>
      <c r="E75" s="36">
        <v>119</v>
      </c>
      <c r="F75" s="36">
        <v>42</v>
      </c>
      <c r="G75" s="36">
        <v>152</v>
      </c>
      <c r="H75" s="36">
        <v>76</v>
      </c>
      <c r="I75" s="36">
        <v>118</v>
      </c>
      <c r="J75" s="36">
        <v>58</v>
      </c>
      <c r="K75" s="36">
        <v>81</v>
      </c>
      <c r="L75" s="36">
        <v>61</v>
      </c>
      <c r="M75" s="36">
        <v>73</v>
      </c>
      <c r="N75" s="36">
        <v>81</v>
      </c>
      <c r="O75" s="36">
        <v>77</v>
      </c>
      <c r="P75" s="36">
        <v>105</v>
      </c>
      <c r="Q75" s="36">
        <v>65</v>
      </c>
      <c r="R75" s="36">
        <v>71</v>
      </c>
      <c r="S75" s="36">
        <v>57</v>
      </c>
      <c r="T75" s="36">
        <v>50</v>
      </c>
      <c r="U75" s="37">
        <v>0</v>
      </c>
      <c r="V75" s="37">
        <v>0</v>
      </c>
      <c r="W75" s="37">
        <v>0</v>
      </c>
      <c r="X75" s="37">
        <v>0</v>
      </c>
      <c r="Y75" s="37">
        <v>0</v>
      </c>
      <c r="Z75" s="37">
        <v>0</v>
      </c>
      <c r="AA75" s="36">
        <f t="shared" si="54"/>
        <v>850</v>
      </c>
      <c r="AB75" s="36">
        <f t="shared" ref="AB75:AB82" si="56">SUM(D75+F75+H75+J75+L75+N75+P75+R75+T75+V75+X75+Z75)</f>
        <v>589</v>
      </c>
    </row>
    <row r="76" spans="1:28" x14ac:dyDescent="0.25">
      <c r="A76" s="59" t="s">
        <v>30</v>
      </c>
      <c r="B76" s="56" t="s">
        <v>113</v>
      </c>
      <c r="C76" s="209">
        <v>45</v>
      </c>
      <c r="D76" s="209">
        <v>12</v>
      </c>
      <c r="E76" s="209">
        <v>40</v>
      </c>
      <c r="F76" s="209">
        <v>7</v>
      </c>
      <c r="G76" s="209">
        <v>84</v>
      </c>
      <c r="H76" s="209">
        <v>36</v>
      </c>
      <c r="I76" s="238">
        <v>45</v>
      </c>
      <c r="J76" s="238">
        <v>34</v>
      </c>
      <c r="K76" s="238">
        <v>45</v>
      </c>
      <c r="L76" s="238">
        <v>39</v>
      </c>
      <c r="M76" s="238">
        <v>27</v>
      </c>
      <c r="N76" s="238">
        <v>47</v>
      </c>
      <c r="O76" s="238">
        <v>38</v>
      </c>
      <c r="P76" s="238">
        <v>51</v>
      </c>
      <c r="Q76" s="238">
        <v>31</v>
      </c>
      <c r="R76" s="238">
        <v>41</v>
      </c>
      <c r="S76" s="238">
        <v>27</v>
      </c>
      <c r="T76" s="238">
        <v>25</v>
      </c>
      <c r="U76" s="60">
        <v>0</v>
      </c>
      <c r="V76" s="60">
        <v>0</v>
      </c>
      <c r="W76" s="60">
        <v>0</v>
      </c>
      <c r="X76" s="60">
        <v>0</v>
      </c>
      <c r="Y76" s="60">
        <v>0</v>
      </c>
      <c r="Z76" s="60">
        <v>0</v>
      </c>
      <c r="AA76" s="57">
        <f t="shared" ref="AA76" si="57">SUM(C76+E76+G76+I76+K76+M76+O76+Q76+S76+U76+W76+Y76)</f>
        <v>382</v>
      </c>
      <c r="AB76" s="57">
        <f t="shared" si="56"/>
        <v>292</v>
      </c>
    </row>
    <row r="77" spans="1:28" x14ac:dyDescent="0.25">
      <c r="A77" s="59" t="s">
        <v>29</v>
      </c>
      <c r="B77" s="56" t="s">
        <v>114</v>
      </c>
      <c r="C77" s="60">
        <v>0</v>
      </c>
      <c r="D77" s="209">
        <v>4</v>
      </c>
      <c r="E77" s="60">
        <v>0</v>
      </c>
      <c r="F77" s="60">
        <v>0</v>
      </c>
      <c r="G77" s="60">
        <v>0</v>
      </c>
      <c r="H77" s="60">
        <v>8</v>
      </c>
      <c r="I77" s="238">
        <v>1</v>
      </c>
      <c r="J77" s="237">
        <v>0</v>
      </c>
      <c r="K77" s="237">
        <v>0</v>
      </c>
      <c r="L77" s="237">
        <v>0</v>
      </c>
      <c r="M77" s="237">
        <v>0</v>
      </c>
      <c r="N77" s="238">
        <v>2</v>
      </c>
      <c r="O77" s="238">
        <v>4</v>
      </c>
      <c r="P77" s="237">
        <v>0</v>
      </c>
      <c r="Q77" s="237">
        <v>0</v>
      </c>
      <c r="R77" s="237">
        <v>0</v>
      </c>
      <c r="S77" s="238">
        <v>1</v>
      </c>
      <c r="T77" s="237">
        <v>0</v>
      </c>
      <c r="U77" s="60">
        <v>0</v>
      </c>
      <c r="V77" s="60">
        <v>0</v>
      </c>
      <c r="W77" s="60">
        <v>0</v>
      </c>
      <c r="X77" s="60">
        <v>0</v>
      </c>
      <c r="Y77" s="60">
        <v>0</v>
      </c>
      <c r="Z77" s="60">
        <v>0</v>
      </c>
      <c r="AA77" s="57">
        <f t="shared" ref="AA77:AA81" si="58">SUM(C77+E77+G77+I77+K77+M77+O77+Q77+S77+U77+W77+Y77)</f>
        <v>6</v>
      </c>
      <c r="AB77" s="57">
        <f t="shared" ref="AB77:AB81" si="59">SUM(D77+F77+H77+J77+L77+N77+P77+R77+T77+V77+X77+Z77)</f>
        <v>14</v>
      </c>
    </row>
    <row r="78" spans="1:28" ht="30" x14ac:dyDescent="0.25">
      <c r="A78" s="59" t="s">
        <v>28</v>
      </c>
      <c r="B78" s="56" t="s">
        <v>115</v>
      </c>
      <c r="C78" s="209">
        <v>33</v>
      </c>
      <c r="D78" s="209">
        <v>28</v>
      </c>
      <c r="E78" s="209">
        <v>43</v>
      </c>
      <c r="F78" s="209">
        <v>26</v>
      </c>
      <c r="G78" s="209">
        <v>46</v>
      </c>
      <c r="H78" s="209">
        <v>27</v>
      </c>
      <c r="I78" s="238">
        <v>50</v>
      </c>
      <c r="J78" s="238">
        <v>17</v>
      </c>
      <c r="K78" s="238">
        <v>22</v>
      </c>
      <c r="L78" s="238">
        <v>19</v>
      </c>
      <c r="M78" s="238">
        <v>24</v>
      </c>
      <c r="N78" s="238">
        <v>25</v>
      </c>
      <c r="O78" s="238">
        <v>22</v>
      </c>
      <c r="P78" s="238">
        <v>50</v>
      </c>
      <c r="Q78" s="238">
        <v>22</v>
      </c>
      <c r="R78" s="238">
        <v>24</v>
      </c>
      <c r="S78" s="238">
        <v>22</v>
      </c>
      <c r="T78" s="238">
        <v>22</v>
      </c>
      <c r="U78" s="60">
        <v>0</v>
      </c>
      <c r="V78" s="60">
        <v>0</v>
      </c>
      <c r="W78" s="60">
        <v>0</v>
      </c>
      <c r="X78" s="60">
        <v>0</v>
      </c>
      <c r="Y78" s="60">
        <v>0</v>
      </c>
      <c r="Z78" s="60">
        <v>0</v>
      </c>
      <c r="AA78" s="57">
        <f t="shared" si="58"/>
        <v>284</v>
      </c>
      <c r="AB78" s="57">
        <f t="shared" si="59"/>
        <v>238</v>
      </c>
    </row>
    <row r="79" spans="1:28" ht="44.25" x14ac:dyDescent="0.25">
      <c r="A79" s="59" t="s">
        <v>27</v>
      </c>
      <c r="B79" s="56" t="s">
        <v>116</v>
      </c>
      <c r="C79" s="209">
        <v>4</v>
      </c>
      <c r="D79" s="209">
        <v>1</v>
      </c>
      <c r="E79" s="209">
        <v>5</v>
      </c>
      <c r="F79" s="209">
        <v>5</v>
      </c>
      <c r="G79" s="209">
        <v>3</v>
      </c>
      <c r="H79" s="209">
        <v>3</v>
      </c>
      <c r="I79" s="238">
        <v>3</v>
      </c>
      <c r="J79" s="238">
        <v>3</v>
      </c>
      <c r="K79" s="238">
        <v>4</v>
      </c>
      <c r="L79" s="238">
        <v>2</v>
      </c>
      <c r="M79" s="238">
        <v>4</v>
      </c>
      <c r="N79" s="238">
        <v>1</v>
      </c>
      <c r="O79" s="238">
        <v>2</v>
      </c>
      <c r="P79" s="238">
        <v>2</v>
      </c>
      <c r="Q79" s="238">
        <v>1</v>
      </c>
      <c r="R79" s="238">
        <v>3</v>
      </c>
      <c r="S79" s="238">
        <v>2</v>
      </c>
      <c r="T79" s="238">
        <v>2</v>
      </c>
      <c r="U79" s="60">
        <v>0</v>
      </c>
      <c r="V79" s="60">
        <v>0</v>
      </c>
      <c r="W79" s="60">
        <v>0</v>
      </c>
      <c r="X79" s="60">
        <v>0</v>
      </c>
      <c r="Y79" s="60">
        <v>0</v>
      </c>
      <c r="Z79" s="60">
        <v>0</v>
      </c>
      <c r="AA79" s="57">
        <f t="shared" si="58"/>
        <v>28</v>
      </c>
      <c r="AB79" s="57">
        <f t="shared" si="59"/>
        <v>22</v>
      </c>
    </row>
    <row r="80" spans="1:28" s="20" customFormat="1" ht="44.25" x14ac:dyDescent="0.25">
      <c r="A80" s="59" t="s">
        <v>26</v>
      </c>
      <c r="B80" s="56" t="s">
        <v>436</v>
      </c>
      <c r="C80" s="60">
        <v>0</v>
      </c>
      <c r="D80" s="60">
        <v>0</v>
      </c>
      <c r="E80" s="60">
        <v>0</v>
      </c>
      <c r="F80" s="60">
        <v>0</v>
      </c>
      <c r="G80" s="60">
        <v>0</v>
      </c>
      <c r="H80" s="60">
        <v>0</v>
      </c>
      <c r="I80" s="237">
        <v>0</v>
      </c>
      <c r="J80" s="237">
        <v>0</v>
      </c>
      <c r="K80" s="237">
        <v>0</v>
      </c>
      <c r="L80" s="237">
        <v>0</v>
      </c>
      <c r="M80" s="237">
        <v>0</v>
      </c>
      <c r="N80" s="237">
        <v>0</v>
      </c>
      <c r="O80" s="237">
        <v>0</v>
      </c>
      <c r="P80" s="237">
        <v>0</v>
      </c>
      <c r="Q80" s="237">
        <v>0</v>
      </c>
      <c r="R80" s="237">
        <v>0</v>
      </c>
      <c r="S80" s="237">
        <v>0</v>
      </c>
      <c r="T80" s="237">
        <v>0</v>
      </c>
      <c r="U80" s="60">
        <v>0</v>
      </c>
      <c r="V80" s="60">
        <v>0</v>
      </c>
      <c r="W80" s="60">
        <v>0</v>
      </c>
      <c r="X80" s="60">
        <v>0</v>
      </c>
      <c r="Y80" s="60">
        <v>0</v>
      </c>
      <c r="Z80" s="60">
        <v>0</v>
      </c>
      <c r="AA80" s="57">
        <f t="shared" si="58"/>
        <v>0</v>
      </c>
      <c r="AB80" s="57">
        <f t="shared" si="59"/>
        <v>0</v>
      </c>
    </row>
    <row r="81" spans="1:28" s="20" customFormat="1" ht="190.5" x14ac:dyDescent="0.25">
      <c r="A81" s="59" t="s">
        <v>25</v>
      </c>
      <c r="B81" s="56" t="s">
        <v>437</v>
      </c>
      <c r="C81" s="209">
        <v>26</v>
      </c>
      <c r="D81" s="60">
        <v>0</v>
      </c>
      <c r="E81" s="209">
        <v>31</v>
      </c>
      <c r="F81" s="209">
        <v>4</v>
      </c>
      <c r="G81" s="209">
        <v>19</v>
      </c>
      <c r="H81" s="209">
        <v>2</v>
      </c>
      <c r="I81" s="238">
        <v>19</v>
      </c>
      <c r="J81" s="238">
        <v>4</v>
      </c>
      <c r="K81" s="238">
        <v>10</v>
      </c>
      <c r="L81" s="238">
        <v>1</v>
      </c>
      <c r="M81" s="238">
        <v>18</v>
      </c>
      <c r="N81" s="238">
        <v>6</v>
      </c>
      <c r="O81" s="238">
        <v>11</v>
      </c>
      <c r="P81" s="238">
        <v>2</v>
      </c>
      <c r="Q81" s="238">
        <v>11</v>
      </c>
      <c r="R81" s="238">
        <v>3</v>
      </c>
      <c r="S81" s="238">
        <v>5</v>
      </c>
      <c r="T81" s="238">
        <v>1</v>
      </c>
      <c r="U81" s="60">
        <v>0</v>
      </c>
      <c r="V81" s="60">
        <v>0</v>
      </c>
      <c r="W81" s="60">
        <v>0</v>
      </c>
      <c r="X81" s="60">
        <v>0</v>
      </c>
      <c r="Y81" s="60">
        <v>0</v>
      </c>
      <c r="Z81" s="60">
        <v>0</v>
      </c>
      <c r="AA81" s="57">
        <f t="shared" si="58"/>
        <v>150</v>
      </c>
      <c r="AB81" s="57">
        <f t="shared" si="59"/>
        <v>23</v>
      </c>
    </row>
    <row r="82" spans="1:28" ht="176.25" x14ac:dyDescent="0.25">
      <c r="A82" s="1">
        <v>4</v>
      </c>
      <c r="B82" s="23" t="s">
        <v>117</v>
      </c>
      <c r="C82" s="200">
        <v>7</v>
      </c>
      <c r="D82" s="62">
        <v>0</v>
      </c>
      <c r="E82" s="200">
        <v>12</v>
      </c>
      <c r="F82" s="62">
        <v>0</v>
      </c>
      <c r="G82" s="200">
        <v>10</v>
      </c>
      <c r="H82" s="62">
        <v>0</v>
      </c>
      <c r="I82" s="215">
        <v>15</v>
      </c>
      <c r="J82" s="62">
        <v>0</v>
      </c>
      <c r="K82" s="215">
        <v>5</v>
      </c>
      <c r="L82" s="62">
        <v>0</v>
      </c>
      <c r="M82" s="215">
        <v>3</v>
      </c>
      <c r="N82" s="62">
        <v>0</v>
      </c>
      <c r="O82" s="252">
        <v>11</v>
      </c>
      <c r="P82" s="62">
        <v>0</v>
      </c>
      <c r="Q82" s="252">
        <v>13</v>
      </c>
      <c r="R82" s="62">
        <v>0</v>
      </c>
      <c r="S82" s="252">
        <v>15</v>
      </c>
      <c r="T82" s="62">
        <v>0</v>
      </c>
      <c r="U82" s="62">
        <v>0</v>
      </c>
      <c r="V82" s="62">
        <v>0</v>
      </c>
      <c r="W82" s="62">
        <v>0</v>
      </c>
      <c r="X82" s="62">
        <v>0</v>
      </c>
      <c r="Y82" s="62">
        <v>0</v>
      </c>
      <c r="Z82" s="62">
        <v>0</v>
      </c>
      <c r="AA82" s="36">
        <f t="shared" ref="AA82" si="60">SUM(C82+E82+G82+I82+K82+M82+O82+Q82+S82+U82+W82+Y82)</f>
        <v>91</v>
      </c>
      <c r="AB82" s="36">
        <f t="shared" si="56"/>
        <v>0</v>
      </c>
    </row>
    <row r="83" spans="1:28" ht="44.25" x14ac:dyDescent="0.25">
      <c r="A83" s="59" t="s">
        <v>340</v>
      </c>
      <c r="B83" s="56" t="s">
        <v>271</v>
      </c>
      <c r="C83" s="63">
        <v>0</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57">
        <f>SUM(C83+E83+G83+I83+K83+M83+O83+Q83+S83+U83+W83+Y83)</f>
        <v>0</v>
      </c>
      <c r="AB83" s="57">
        <f t="shared" ref="AB83:AB94" si="61">SUM(D83+F83+H83+J83+L83+N83+P83+R83+T83+V83+X83+Z83)</f>
        <v>0</v>
      </c>
    </row>
    <row r="84" spans="1:28" ht="58.5" x14ac:dyDescent="0.25">
      <c r="A84" s="59" t="s">
        <v>341</v>
      </c>
      <c r="B84" s="56" t="s">
        <v>272</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63">
        <v>0</v>
      </c>
      <c r="T84" s="63">
        <v>0</v>
      </c>
      <c r="U84" s="63">
        <v>0</v>
      </c>
      <c r="V84" s="63">
        <v>0</v>
      </c>
      <c r="W84" s="63">
        <v>0</v>
      </c>
      <c r="X84" s="63">
        <v>0</v>
      </c>
      <c r="Y84" s="63">
        <v>0</v>
      </c>
      <c r="Z84" s="63">
        <v>0</v>
      </c>
      <c r="AA84" s="57">
        <f t="shared" ref="AA84:AA94" si="62">SUM(C84+E84+G84+I84+K84+M84+O84+Q84+S84+U84+W84+Y84)</f>
        <v>0</v>
      </c>
      <c r="AB84" s="57">
        <f t="shared" si="61"/>
        <v>0</v>
      </c>
    </row>
    <row r="85" spans="1:28" ht="30" x14ac:dyDescent="0.25">
      <c r="A85" s="59" t="s">
        <v>342</v>
      </c>
      <c r="B85" s="56" t="s">
        <v>273</v>
      </c>
      <c r="C85" s="63">
        <v>0</v>
      </c>
      <c r="D85" s="63">
        <v>0</v>
      </c>
      <c r="E85" s="63">
        <v>0</v>
      </c>
      <c r="F85" s="63">
        <v>0</v>
      </c>
      <c r="G85" s="63">
        <v>0</v>
      </c>
      <c r="H85" s="63">
        <v>0</v>
      </c>
      <c r="I85" s="63">
        <v>0</v>
      </c>
      <c r="J85" s="63">
        <v>0</v>
      </c>
      <c r="K85" s="63">
        <v>0</v>
      </c>
      <c r="L85" s="63">
        <v>0</v>
      </c>
      <c r="M85" s="63">
        <v>0</v>
      </c>
      <c r="N85" s="63">
        <v>0</v>
      </c>
      <c r="O85" s="63">
        <v>0</v>
      </c>
      <c r="P85" s="63">
        <v>0</v>
      </c>
      <c r="Q85" s="63">
        <v>0</v>
      </c>
      <c r="R85" s="63">
        <v>0</v>
      </c>
      <c r="S85" s="63">
        <v>0</v>
      </c>
      <c r="T85" s="63">
        <v>0</v>
      </c>
      <c r="U85" s="63">
        <v>0</v>
      </c>
      <c r="V85" s="63">
        <v>0</v>
      </c>
      <c r="W85" s="63">
        <v>0</v>
      </c>
      <c r="X85" s="63">
        <v>0</v>
      </c>
      <c r="Y85" s="63">
        <v>0</v>
      </c>
      <c r="Z85" s="63">
        <v>0</v>
      </c>
      <c r="AA85" s="57">
        <f t="shared" si="62"/>
        <v>0</v>
      </c>
      <c r="AB85" s="57">
        <f t="shared" si="61"/>
        <v>0</v>
      </c>
    </row>
    <row r="86" spans="1:28" ht="30" x14ac:dyDescent="0.25">
      <c r="A86" s="59" t="s">
        <v>343</v>
      </c>
      <c r="B86" s="56" t="s">
        <v>274</v>
      </c>
      <c r="C86" s="63">
        <v>0</v>
      </c>
      <c r="D86" s="63">
        <v>0</v>
      </c>
      <c r="E86" s="63">
        <v>0</v>
      </c>
      <c r="F86" s="63">
        <v>0</v>
      </c>
      <c r="G86" s="63">
        <v>0</v>
      </c>
      <c r="H86" s="63">
        <v>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57">
        <f t="shared" si="62"/>
        <v>0</v>
      </c>
      <c r="AB86" s="57">
        <f t="shared" si="61"/>
        <v>0</v>
      </c>
    </row>
    <row r="87" spans="1:28" s="9" customFormat="1" ht="365.25" x14ac:dyDescent="0.25">
      <c r="A87" s="1">
        <v>5</v>
      </c>
      <c r="B87" s="27" t="s">
        <v>118</v>
      </c>
      <c r="C87" s="42">
        <v>4</v>
      </c>
      <c r="D87" s="42">
        <v>1</v>
      </c>
      <c r="E87" s="42">
        <v>5</v>
      </c>
      <c r="F87" s="42">
        <v>3</v>
      </c>
      <c r="G87" s="42">
        <v>8</v>
      </c>
      <c r="H87" s="42">
        <v>15</v>
      </c>
      <c r="I87" s="42">
        <v>6</v>
      </c>
      <c r="J87" s="42">
        <v>3</v>
      </c>
      <c r="K87" s="42">
        <v>4</v>
      </c>
      <c r="L87" s="42">
        <v>2</v>
      </c>
      <c r="M87" s="42">
        <v>4</v>
      </c>
      <c r="N87" s="42">
        <v>14</v>
      </c>
      <c r="O87" s="42">
        <v>5</v>
      </c>
      <c r="P87" s="42">
        <v>3</v>
      </c>
      <c r="Q87" s="42">
        <v>1</v>
      </c>
      <c r="R87" s="42">
        <v>18</v>
      </c>
      <c r="S87" s="42">
        <v>5</v>
      </c>
      <c r="T87" s="42">
        <v>1</v>
      </c>
      <c r="U87" s="61">
        <v>0</v>
      </c>
      <c r="V87" s="61">
        <v>0</v>
      </c>
      <c r="W87" s="61">
        <v>0</v>
      </c>
      <c r="X87" s="61">
        <v>0</v>
      </c>
      <c r="Y87" s="61">
        <v>0</v>
      </c>
      <c r="Z87" s="61">
        <v>0</v>
      </c>
      <c r="AA87" s="36">
        <f t="shared" si="62"/>
        <v>42</v>
      </c>
      <c r="AB87" s="36">
        <f t="shared" si="61"/>
        <v>60</v>
      </c>
    </row>
    <row r="88" spans="1:28" ht="219.75" x14ac:dyDescent="0.25">
      <c r="A88" s="1">
        <v>6</v>
      </c>
      <c r="B88" s="27" t="s">
        <v>119</v>
      </c>
      <c r="C88" s="42">
        <v>13</v>
      </c>
      <c r="D88" s="42">
        <v>3</v>
      </c>
      <c r="E88" s="42">
        <v>10</v>
      </c>
      <c r="F88" s="42">
        <v>3</v>
      </c>
      <c r="G88" s="42">
        <v>12</v>
      </c>
      <c r="H88" s="42">
        <v>4</v>
      </c>
      <c r="I88" s="42">
        <v>7</v>
      </c>
      <c r="J88" s="42">
        <v>37</v>
      </c>
      <c r="K88" s="42">
        <v>11</v>
      </c>
      <c r="L88" s="42">
        <v>24</v>
      </c>
      <c r="M88" s="42">
        <v>9</v>
      </c>
      <c r="N88" s="42">
        <v>11</v>
      </c>
      <c r="O88" s="42">
        <v>5</v>
      </c>
      <c r="P88" s="42">
        <v>21</v>
      </c>
      <c r="Q88" s="42">
        <v>3</v>
      </c>
      <c r="R88" s="61">
        <v>0</v>
      </c>
      <c r="S88" s="42">
        <v>3</v>
      </c>
      <c r="T88" s="42">
        <v>3</v>
      </c>
      <c r="U88" s="61">
        <v>0</v>
      </c>
      <c r="V88" s="61">
        <v>0</v>
      </c>
      <c r="W88" s="61">
        <v>0</v>
      </c>
      <c r="X88" s="61">
        <v>0</v>
      </c>
      <c r="Y88" s="61">
        <v>0</v>
      </c>
      <c r="Z88" s="61">
        <v>0</v>
      </c>
      <c r="AA88" s="36">
        <f t="shared" si="62"/>
        <v>73</v>
      </c>
      <c r="AB88" s="36">
        <f t="shared" si="61"/>
        <v>106</v>
      </c>
    </row>
    <row r="89" spans="1:28" ht="30" x14ac:dyDescent="0.25">
      <c r="A89" s="1">
        <v>7</v>
      </c>
      <c r="B89" s="27" t="s">
        <v>120</v>
      </c>
      <c r="C89" s="42">
        <v>49</v>
      </c>
      <c r="D89" s="42">
        <v>171</v>
      </c>
      <c r="E89" s="42">
        <v>45</v>
      </c>
      <c r="F89" s="42">
        <v>237</v>
      </c>
      <c r="G89" s="42">
        <v>39</v>
      </c>
      <c r="H89" s="42">
        <v>226</v>
      </c>
      <c r="I89" s="42">
        <v>126</v>
      </c>
      <c r="J89" s="42">
        <v>187</v>
      </c>
      <c r="K89" s="42">
        <v>110</v>
      </c>
      <c r="L89" s="42">
        <v>139</v>
      </c>
      <c r="M89" s="42">
        <v>162</v>
      </c>
      <c r="N89" s="42">
        <v>205</v>
      </c>
      <c r="O89" s="249">
        <v>178</v>
      </c>
      <c r="P89" s="249">
        <v>264</v>
      </c>
      <c r="Q89" s="249">
        <v>155</v>
      </c>
      <c r="R89" s="249">
        <v>183</v>
      </c>
      <c r="S89" s="249">
        <v>105</v>
      </c>
      <c r="T89" s="249">
        <v>290</v>
      </c>
      <c r="U89" s="61">
        <v>0</v>
      </c>
      <c r="V89" s="61">
        <v>0</v>
      </c>
      <c r="W89" s="61">
        <v>0</v>
      </c>
      <c r="X89" s="61">
        <v>0</v>
      </c>
      <c r="Y89" s="61">
        <v>0</v>
      </c>
      <c r="Z89" s="61">
        <v>0</v>
      </c>
      <c r="AA89" s="36">
        <f t="shared" si="62"/>
        <v>969</v>
      </c>
      <c r="AB89" s="36">
        <f t="shared" si="61"/>
        <v>1902</v>
      </c>
    </row>
    <row r="90" spans="1:28" ht="30" x14ac:dyDescent="0.25">
      <c r="A90" s="1">
        <v>8</v>
      </c>
      <c r="B90" s="27" t="s">
        <v>121</v>
      </c>
      <c r="C90" s="42">
        <v>2224</v>
      </c>
      <c r="D90" s="42">
        <v>900</v>
      </c>
      <c r="E90" s="42">
        <v>2278</v>
      </c>
      <c r="F90" s="42">
        <v>720</v>
      </c>
      <c r="G90" s="61">
        <v>0</v>
      </c>
      <c r="H90" s="61">
        <v>0</v>
      </c>
      <c r="I90" s="61">
        <v>0</v>
      </c>
      <c r="J90" s="61">
        <v>0</v>
      </c>
      <c r="K90" s="61">
        <v>0</v>
      </c>
      <c r="L90" s="61">
        <v>0</v>
      </c>
      <c r="M90" s="61">
        <v>0</v>
      </c>
      <c r="N90" s="61">
        <v>0</v>
      </c>
      <c r="O90" s="53">
        <v>0</v>
      </c>
      <c r="P90" s="53">
        <v>0</v>
      </c>
      <c r="Q90" s="249">
        <v>34</v>
      </c>
      <c r="R90" s="53">
        <v>0</v>
      </c>
      <c r="S90" s="53">
        <v>0</v>
      </c>
      <c r="T90" s="53">
        <v>0</v>
      </c>
      <c r="U90" s="61">
        <v>0</v>
      </c>
      <c r="V90" s="61">
        <v>0</v>
      </c>
      <c r="W90" s="61">
        <v>0</v>
      </c>
      <c r="X90" s="61">
        <v>0</v>
      </c>
      <c r="Y90" s="61">
        <v>0</v>
      </c>
      <c r="Z90" s="61">
        <v>0</v>
      </c>
      <c r="AA90" s="36">
        <f t="shared" si="62"/>
        <v>4536</v>
      </c>
      <c r="AB90" s="36">
        <f t="shared" si="61"/>
        <v>1620</v>
      </c>
    </row>
    <row r="91" spans="1:28" s="267" customFormat="1" ht="44.25" x14ac:dyDescent="0.25">
      <c r="A91" s="139">
        <v>9</v>
      </c>
      <c r="B91" s="185" t="s">
        <v>710</v>
      </c>
      <c r="C91" s="37">
        <v>0</v>
      </c>
      <c r="D91" s="37">
        <v>0</v>
      </c>
      <c r="E91" s="37">
        <v>0</v>
      </c>
      <c r="F91" s="37">
        <v>0</v>
      </c>
      <c r="G91" s="36">
        <v>8</v>
      </c>
      <c r="H91" s="36">
        <v>1</v>
      </c>
      <c r="I91" s="36">
        <v>2</v>
      </c>
      <c r="J91" s="37">
        <v>0</v>
      </c>
      <c r="K91" s="36">
        <v>1</v>
      </c>
      <c r="L91" s="37">
        <v>0</v>
      </c>
      <c r="M91" s="36">
        <v>3</v>
      </c>
      <c r="N91" s="37">
        <v>0</v>
      </c>
      <c r="O91" s="37">
        <v>0</v>
      </c>
      <c r="P91" s="37">
        <v>0</v>
      </c>
      <c r="Q91" s="53">
        <v>0</v>
      </c>
      <c r="R91" s="53">
        <v>0</v>
      </c>
      <c r="S91" s="53">
        <v>0</v>
      </c>
      <c r="T91" s="268">
        <v>1</v>
      </c>
      <c r="U91" s="61"/>
      <c r="V91" s="61"/>
      <c r="W91" s="61"/>
      <c r="X91" s="61"/>
      <c r="Y91" s="61"/>
      <c r="Z91" s="61"/>
      <c r="AA91" s="36">
        <f t="shared" ref="AA91" si="63">SUM(C91+E91+G91+I91+K91+M91+O91+Q91+S91+U91+W91+Y91)</f>
        <v>14</v>
      </c>
      <c r="AB91" s="36">
        <f t="shared" si="61"/>
        <v>2</v>
      </c>
    </row>
    <row r="92" spans="1:28" s="20" customFormat="1" ht="102.75" x14ac:dyDescent="0.25">
      <c r="A92" s="1">
        <v>10</v>
      </c>
      <c r="B92" s="23" t="s">
        <v>441</v>
      </c>
      <c r="C92" s="61">
        <v>0</v>
      </c>
      <c r="D92" s="61">
        <v>0</v>
      </c>
      <c r="E92" s="61">
        <v>0</v>
      </c>
      <c r="F92" s="61">
        <v>0</v>
      </c>
      <c r="G92" s="61">
        <v>0</v>
      </c>
      <c r="H92" s="61">
        <v>0</v>
      </c>
      <c r="I92" s="61">
        <v>0</v>
      </c>
      <c r="J92" s="61">
        <v>0</v>
      </c>
      <c r="K92" s="61">
        <v>0</v>
      </c>
      <c r="L92" s="61">
        <v>0</v>
      </c>
      <c r="M92" s="61">
        <v>0</v>
      </c>
      <c r="N92" s="42">
        <v>1</v>
      </c>
      <c r="O92" s="61">
        <v>0</v>
      </c>
      <c r="P92" s="61">
        <v>0</v>
      </c>
      <c r="Q92" s="61">
        <v>0</v>
      </c>
      <c r="R92" s="61">
        <v>0</v>
      </c>
      <c r="S92" s="61">
        <v>0</v>
      </c>
      <c r="T92" s="61">
        <v>0</v>
      </c>
      <c r="U92" s="61">
        <v>0</v>
      </c>
      <c r="V92" s="61">
        <v>0</v>
      </c>
      <c r="W92" s="61">
        <v>0</v>
      </c>
      <c r="X92" s="61">
        <v>0</v>
      </c>
      <c r="Y92" s="61">
        <v>0</v>
      </c>
      <c r="Z92" s="61">
        <v>0</v>
      </c>
      <c r="AA92" s="36">
        <f t="shared" si="62"/>
        <v>0</v>
      </c>
      <c r="AB92" s="36">
        <f t="shared" si="61"/>
        <v>1</v>
      </c>
    </row>
    <row r="93" spans="1:28" s="20" customFormat="1" ht="73.5" x14ac:dyDescent="0.25">
      <c r="A93" s="59" t="s">
        <v>698</v>
      </c>
      <c r="B93" s="106" t="s">
        <v>170</v>
      </c>
      <c r="C93" s="107">
        <v>0</v>
      </c>
      <c r="D93" s="107">
        <v>0</v>
      </c>
      <c r="E93" s="107">
        <v>0</v>
      </c>
      <c r="F93" s="107">
        <v>0</v>
      </c>
      <c r="G93" s="107">
        <v>0</v>
      </c>
      <c r="H93" s="107">
        <v>0</v>
      </c>
      <c r="I93" s="107">
        <v>0</v>
      </c>
      <c r="J93" s="107">
        <v>0</v>
      </c>
      <c r="K93" s="107">
        <v>0</v>
      </c>
      <c r="L93" s="107">
        <v>0</v>
      </c>
      <c r="M93" s="107">
        <v>0</v>
      </c>
      <c r="N93" s="108">
        <v>1</v>
      </c>
      <c r="O93" s="107">
        <v>0</v>
      </c>
      <c r="P93" s="107">
        <v>0</v>
      </c>
      <c r="Q93" s="107">
        <v>0</v>
      </c>
      <c r="R93" s="107">
        <v>0</v>
      </c>
      <c r="S93" s="107">
        <v>0</v>
      </c>
      <c r="T93" s="107">
        <v>0</v>
      </c>
      <c r="U93" s="107">
        <v>0</v>
      </c>
      <c r="V93" s="107">
        <v>0</v>
      </c>
      <c r="W93" s="107">
        <v>0</v>
      </c>
      <c r="X93" s="107">
        <v>0</v>
      </c>
      <c r="Y93" s="107">
        <v>0</v>
      </c>
      <c r="Z93" s="107">
        <v>0</v>
      </c>
      <c r="AA93" s="108">
        <f t="shared" si="62"/>
        <v>0</v>
      </c>
      <c r="AB93" s="108">
        <f t="shared" si="61"/>
        <v>1</v>
      </c>
    </row>
    <row r="94" spans="1:28" s="20" customFormat="1" ht="58.5" x14ac:dyDescent="0.25">
      <c r="A94" s="59" t="s">
        <v>699</v>
      </c>
      <c r="B94" s="56" t="s">
        <v>171</v>
      </c>
      <c r="C94" s="107">
        <v>0</v>
      </c>
      <c r="D94" s="107">
        <v>0</v>
      </c>
      <c r="E94" s="107">
        <v>0</v>
      </c>
      <c r="F94" s="107">
        <v>0</v>
      </c>
      <c r="G94" s="107">
        <v>0</v>
      </c>
      <c r="H94" s="107">
        <v>0</v>
      </c>
      <c r="I94" s="107">
        <v>0</v>
      </c>
      <c r="J94" s="107">
        <v>0</v>
      </c>
      <c r="K94" s="107">
        <v>0</v>
      </c>
      <c r="L94" s="107">
        <v>0</v>
      </c>
      <c r="M94" s="107">
        <v>0</v>
      </c>
      <c r="N94" s="107">
        <v>0</v>
      </c>
      <c r="O94" s="107">
        <v>0</v>
      </c>
      <c r="P94" s="107">
        <v>0</v>
      </c>
      <c r="Q94" s="107">
        <v>0</v>
      </c>
      <c r="R94" s="107">
        <v>0</v>
      </c>
      <c r="S94" s="107">
        <v>0</v>
      </c>
      <c r="T94" s="107">
        <v>0</v>
      </c>
      <c r="U94" s="107">
        <v>0</v>
      </c>
      <c r="V94" s="107">
        <v>0</v>
      </c>
      <c r="W94" s="107">
        <v>0</v>
      </c>
      <c r="X94" s="107">
        <v>0</v>
      </c>
      <c r="Y94" s="107">
        <v>0</v>
      </c>
      <c r="Z94" s="107">
        <v>0</v>
      </c>
      <c r="AA94" s="108">
        <f t="shared" si="62"/>
        <v>0</v>
      </c>
      <c r="AB94" s="108">
        <f t="shared" si="61"/>
        <v>0</v>
      </c>
    </row>
    <row r="95" spans="1:28" s="21" customFormat="1" ht="73.5" x14ac:dyDescent="0.25">
      <c r="A95" s="1">
        <v>11</v>
      </c>
      <c r="B95" s="96" t="s">
        <v>447</v>
      </c>
      <c r="C95" s="35">
        <v>0</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36">
        <f t="shared" ref="AA95:AA98" si="64">SUM(C95+E95+G95+I95+K95+M95+O95+Q95+S95+U95+W95+Y95)</f>
        <v>0</v>
      </c>
      <c r="AB95" s="36">
        <f t="shared" ref="AB95:AB98" si="65">SUM(D95+F95+H95+J95+L95+N95+P95+R95+T95+V95+X95+Z95)</f>
        <v>0</v>
      </c>
    </row>
    <row r="96" spans="1:28" s="100" customFormat="1" ht="161.25" x14ac:dyDescent="0.25">
      <c r="A96" s="101">
        <v>12</v>
      </c>
      <c r="B96" s="102" t="s">
        <v>582</v>
      </c>
      <c r="C96" s="176">
        <v>10</v>
      </c>
      <c r="D96" s="35">
        <v>0</v>
      </c>
      <c r="E96" s="176">
        <v>7</v>
      </c>
      <c r="F96" s="35">
        <v>0</v>
      </c>
      <c r="G96" s="176">
        <v>5</v>
      </c>
      <c r="H96" s="35">
        <v>0</v>
      </c>
      <c r="I96" s="176">
        <v>6</v>
      </c>
      <c r="J96" s="35">
        <v>0</v>
      </c>
      <c r="K96" s="176">
        <v>8</v>
      </c>
      <c r="L96" s="35">
        <v>0</v>
      </c>
      <c r="M96" s="176">
        <v>9</v>
      </c>
      <c r="N96" s="35">
        <v>0</v>
      </c>
      <c r="O96" s="176">
        <v>16</v>
      </c>
      <c r="P96" s="35">
        <v>0</v>
      </c>
      <c r="Q96" s="176">
        <v>29</v>
      </c>
      <c r="R96" s="176">
        <v>2</v>
      </c>
      <c r="S96" s="176">
        <v>12</v>
      </c>
      <c r="T96" s="35">
        <v>0</v>
      </c>
      <c r="U96" s="35">
        <v>0</v>
      </c>
      <c r="V96" s="35">
        <v>0</v>
      </c>
      <c r="W96" s="35">
        <v>0</v>
      </c>
      <c r="X96" s="35">
        <v>0</v>
      </c>
      <c r="Y96" s="35">
        <v>0</v>
      </c>
      <c r="Z96" s="35">
        <v>0</v>
      </c>
      <c r="AA96" s="36">
        <f t="shared" si="64"/>
        <v>102</v>
      </c>
      <c r="AB96" s="36">
        <f t="shared" si="65"/>
        <v>2</v>
      </c>
    </row>
    <row r="97" spans="1:33" s="100" customFormat="1" ht="117.75" x14ac:dyDescent="0.25">
      <c r="A97" s="59" t="s">
        <v>3</v>
      </c>
      <c r="B97" s="103" t="s">
        <v>583</v>
      </c>
      <c r="C97" s="108">
        <v>6</v>
      </c>
      <c r="D97" s="107">
        <v>0</v>
      </c>
      <c r="E97" s="108">
        <v>4</v>
      </c>
      <c r="F97" s="107">
        <v>0</v>
      </c>
      <c r="G97" s="108">
        <v>5</v>
      </c>
      <c r="H97" s="107">
        <v>0</v>
      </c>
      <c r="I97" s="108">
        <v>3</v>
      </c>
      <c r="J97" s="107">
        <v>0</v>
      </c>
      <c r="K97" s="108">
        <v>7</v>
      </c>
      <c r="L97" s="107">
        <v>0</v>
      </c>
      <c r="M97" s="108">
        <v>7</v>
      </c>
      <c r="N97" s="107">
        <v>0</v>
      </c>
      <c r="O97" s="108">
        <v>14</v>
      </c>
      <c r="P97" s="107">
        <v>0</v>
      </c>
      <c r="Q97" s="108">
        <v>26</v>
      </c>
      <c r="R97" s="108">
        <v>2</v>
      </c>
      <c r="S97" s="108">
        <v>11</v>
      </c>
      <c r="T97" s="107">
        <v>0</v>
      </c>
      <c r="U97" s="107">
        <v>0</v>
      </c>
      <c r="V97" s="107">
        <v>0</v>
      </c>
      <c r="W97" s="107">
        <v>0</v>
      </c>
      <c r="X97" s="107">
        <v>0</v>
      </c>
      <c r="Y97" s="107">
        <v>0</v>
      </c>
      <c r="Z97" s="107">
        <v>0</v>
      </c>
      <c r="AA97" s="108">
        <f t="shared" si="64"/>
        <v>83</v>
      </c>
      <c r="AB97" s="108">
        <f t="shared" si="65"/>
        <v>2</v>
      </c>
    </row>
    <row r="98" spans="1:33" s="100" customFormat="1" ht="88.5" x14ac:dyDescent="0.25">
      <c r="A98" s="59" t="s">
        <v>581</v>
      </c>
      <c r="B98" s="103" t="s">
        <v>584</v>
      </c>
      <c r="C98" s="108">
        <v>4</v>
      </c>
      <c r="D98" s="107">
        <v>0</v>
      </c>
      <c r="E98" s="108">
        <v>3</v>
      </c>
      <c r="F98" s="107">
        <v>0</v>
      </c>
      <c r="G98" s="107">
        <v>0</v>
      </c>
      <c r="H98" s="107">
        <v>0</v>
      </c>
      <c r="I98" s="108">
        <v>3</v>
      </c>
      <c r="J98" s="107">
        <v>0</v>
      </c>
      <c r="K98" s="108">
        <v>1</v>
      </c>
      <c r="L98" s="107">
        <v>0</v>
      </c>
      <c r="M98" s="108">
        <v>2</v>
      </c>
      <c r="N98" s="107">
        <v>0</v>
      </c>
      <c r="O98" s="108">
        <v>2</v>
      </c>
      <c r="P98" s="107">
        <v>0</v>
      </c>
      <c r="Q98" s="108">
        <v>3</v>
      </c>
      <c r="R98" s="107">
        <v>0</v>
      </c>
      <c r="S98" s="108">
        <v>1</v>
      </c>
      <c r="T98" s="107">
        <v>0</v>
      </c>
      <c r="U98" s="107">
        <v>0</v>
      </c>
      <c r="V98" s="107">
        <v>0</v>
      </c>
      <c r="W98" s="107">
        <v>0</v>
      </c>
      <c r="X98" s="107">
        <v>0</v>
      </c>
      <c r="Y98" s="107">
        <v>0</v>
      </c>
      <c r="Z98" s="107">
        <v>0</v>
      </c>
      <c r="AA98" s="108">
        <f t="shared" si="64"/>
        <v>19</v>
      </c>
      <c r="AB98" s="108">
        <f t="shared" si="65"/>
        <v>0</v>
      </c>
    </row>
    <row r="99" spans="1:33" s="4" customFormat="1" ht="59.25" x14ac:dyDescent="0.25">
      <c r="A99" s="139">
        <v>13</v>
      </c>
      <c r="B99" s="23" t="s">
        <v>593</v>
      </c>
      <c r="C99" s="37">
        <v>0</v>
      </c>
      <c r="D99" s="37">
        <v>0</v>
      </c>
      <c r="E99" s="37">
        <v>0</v>
      </c>
      <c r="F99" s="37">
        <v>0</v>
      </c>
      <c r="G99" s="37">
        <v>0</v>
      </c>
      <c r="H99" s="37">
        <v>0</v>
      </c>
      <c r="I99" s="125">
        <v>0</v>
      </c>
      <c r="J99" s="125">
        <v>0</v>
      </c>
      <c r="K99" s="125">
        <v>0</v>
      </c>
      <c r="L99" s="125">
        <v>0</v>
      </c>
      <c r="M99" s="242">
        <v>213</v>
      </c>
      <c r="N99" s="125">
        <v>0</v>
      </c>
      <c r="O99" s="125">
        <v>0</v>
      </c>
      <c r="P99" s="125">
        <v>0</v>
      </c>
      <c r="Q99" s="125">
        <v>0</v>
      </c>
      <c r="R99" s="125">
        <v>0</v>
      </c>
      <c r="S99" s="125">
        <v>0</v>
      </c>
      <c r="T99" s="125">
        <v>0</v>
      </c>
      <c r="U99" s="125">
        <v>0</v>
      </c>
      <c r="V99" s="125">
        <v>0</v>
      </c>
      <c r="W99" s="125">
        <v>0</v>
      </c>
      <c r="X99" s="125">
        <v>0</v>
      </c>
      <c r="Y99" s="125">
        <v>0</v>
      </c>
      <c r="Z99" s="125">
        <v>0</v>
      </c>
      <c r="AA99" s="36">
        <f t="shared" ref="AA99" si="66">SUM(C99+E99+G99+I99+K99+M99+O99+Q99+S99+U99+W99+Y99)</f>
        <v>213</v>
      </c>
      <c r="AB99" s="36">
        <f t="shared" ref="AB99" si="67">SUM(D99+F99+H99+J99+L99+N99+P99+R99+T99+V99+X99+Z99)</f>
        <v>0</v>
      </c>
    </row>
    <row r="100" spans="1:33" s="120" customFormat="1" ht="44.25" x14ac:dyDescent="0.25">
      <c r="A100" s="59" t="s">
        <v>1</v>
      </c>
      <c r="B100" s="33" t="s">
        <v>172</v>
      </c>
      <c r="C100" s="119">
        <v>0</v>
      </c>
      <c r="D100" s="119">
        <v>0</v>
      </c>
      <c r="E100" s="119">
        <v>0</v>
      </c>
      <c r="F100" s="119">
        <v>0</v>
      </c>
      <c r="G100" s="119">
        <v>0</v>
      </c>
      <c r="H100" s="119">
        <v>0</v>
      </c>
      <c r="I100" s="107">
        <v>0</v>
      </c>
      <c r="J100" s="107">
        <v>0</v>
      </c>
      <c r="K100" s="107">
        <v>0</v>
      </c>
      <c r="L100" s="107">
        <v>0</v>
      </c>
      <c r="M100" s="108">
        <v>213</v>
      </c>
      <c r="N100" s="107">
        <v>0</v>
      </c>
      <c r="O100" s="107">
        <v>0</v>
      </c>
      <c r="P100" s="107">
        <v>0</v>
      </c>
      <c r="Q100" s="107">
        <v>0</v>
      </c>
      <c r="R100" s="107">
        <v>0</v>
      </c>
      <c r="S100" s="107">
        <v>0</v>
      </c>
      <c r="T100" s="107">
        <v>0</v>
      </c>
      <c r="U100" s="107">
        <v>0</v>
      </c>
      <c r="V100" s="107">
        <v>0</v>
      </c>
      <c r="W100" s="107">
        <v>0</v>
      </c>
      <c r="X100" s="107">
        <v>0</v>
      </c>
      <c r="Y100" s="107">
        <v>0</v>
      </c>
      <c r="Z100" s="107">
        <v>0</v>
      </c>
      <c r="AA100" s="108">
        <f t="shared" ref="AA100:AA103" si="68">SUM(C100+E100+G100+I100+K100+M100+O100+Q100+S100+U100+W100+Y100)</f>
        <v>213</v>
      </c>
      <c r="AB100" s="108">
        <f t="shared" ref="AB100:AB107" si="69">SUM(D100+F100+H100+J100+L100+N100+P100+R100+T100+V100+X100+Z100)</f>
        <v>0</v>
      </c>
    </row>
    <row r="101" spans="1:33" s="120" customFormat="1" ht="44.25" x14ac:dyDescent="0.25">
      <c r="A101" s="59" t="s">
        <v>0</v>
      </c>
      <c r="B101" s="33" t="s">
        <v>173</v>
      </c>
      <c r="C101" s="119">
        <v>0</v>
      </c>
      <c r="D101" s="119">
        <v>0</v>
      </c>
      <c r="E101" s="119">
        <v>0</v>
      </c>
      <c r="F101" s="119">
        <v>0</v>
      </c>
      <c r="G101" s="119">
        <v>0</v>
      </c>
      <c r="H101" s="119">
        <v>0</v>
      </c>
      <c r="I101" s="107">
        <v>0</v>
      </c>
      <c r="J101" s="107">
        <v>0</v>
      </c>
      <c r="K101" s="107">
        <v>0</v>
      </c>
      <c r="L101" s="107">
        <v>0</v>
      </c>
      <c r="M101" s="107">
        <v>0</v>
      </c>
      <c r="N101" s="107">
        <v>0</v>
      </c>
      <c r="O101" s="107">
        <v>0</v>
      </c>
      <c r="P101" s="107">
        <v>0</v>
      </c>
      <c r="Q101" s="107">
        <v>0</v>
      </c>
      <c r="R101" s="107">
        <v>0</v>
      </c>
      <c r="S101" s="107">
        <v>0</v>
      </c>
      <c r="T101" s="107">
        <v>0</v>
      </c>
      <c r="U101" s="107">
        <v>0</v>
      </c>
      <c r="V101" s="107">
        <v>0</v>
      </c>
      <c r="W101" s="107">
        <v>0</v>
      </c>
      <c r="X101" s="107">
        <v>0</v>
      </c>
      <c r="Y101" s="107">
        <v>0</v>
      </c>
      <c r="Z101" s="107">
        <v>0</v>
      </c>
      <c r="AA101" s="108">
        <f t="shared" si="68"/>
        <v>0</v>
      </c>
      <c r="AB101" s="108">
        <f t="shared" si="69"/>
        <v>0</v>
      </c>
    </row>
    <row r="102" spans="1:33" s="4" customFormat="1" ht="73.5" x14ac:dyDescent="0.25">
      <c r="A102" s="139">
        <v>14</v>
      </c>
      <c r="B102" s="23" t="s">
        <v>594</v>
      </c>
      <c r="C102" s="190">
        <v>17</v>
      </c>
      <c r="D102" s="123">
        <v>0</v>
      </c>
      <c r="E102" s="190">
        <v>9</v>
      </c>
      <c r="F102" s="124">
        <v>0</v>
      </c>
      <c r="G102" s="191">
        <v>13</v>
      </c>
      <c r="H102" s="124">
        <v>0</v>
      </c>
      <c r="I102" s="242">
        <v>46</v>
      </c>
      <c r="J102" s="125">
        <v>0</v>
      </c>
      <c r="K102" s="242">
        <v>49</v>
      </c>
      <c r="L102" s="125">
        <v>0</v>
      </c>
      <c r="M102" s="242">
        <v>29</v>
      </c>
      <c r="N102" s="125">
        <v>0</v>
      </c>
      <c r="O102" s="284">
        <v>9</v>
      </c>
      <c r="P102" s="123">
        <v>0</v>
      </c>
      <c r="Q102" s="284">
        <v>6</v>
      </c>
      <c r="R102" s="123">
        <v>0</v>
      </c>
      <c r="S102" s="284">
        <v>13</v>
      </c>
      <c r="T102" s="123">
        <v>0</v>
      </c>
      <c r="U102" s="123">
        <v>0</v>
      </c>
      <c r="V102" s="123">
        <v>0</v>
      </c>
      <c r="W102" s="123">
        <v>0</v>
      </c>
      <c r="X102" s="123">
        <v>0</v>
      </c>
      <c r="Y102" s="123">
        <v>0</v>
      </c>
      <c r="Z102" s="123">
        <v>0</v>
      </c>
      <c r="AA102" s="36">
        <f t="shared" si="68"/>
        <v>191</v>
      </c>
      <c r="AB102" s="36">
        <f t="shared" si="69"/>
        <v>0</v>
      </c>
    </row>
    <row r="103" spans="1:33" s="4" customFormat="1" ht="117" x14ac:dyDescent="0.25">
      <c r="A103" s="139">
        <v>15</v>
      </c>
      <c r="B103" s="53" t="s">
        <v>345</v>
      </c>
      <c r="C103" s="123">
        <v>0</v>
      </c>
      <c r="D103" s="123">
        <v>0</v>
      </c>
      <c r="E103" s="123">
        <v>0</v>
      </c>
      <c r="F103" s="123">
        <v>0</v>
      </c>
      <c r="G103" s="123">
        <v>0</v>
      </c>
      <c r="H103" s="123">
        <v>0</v>
      </c>
      <c r="I103" s="123">
        <v>0</v>
      </c>
      <c r="J103" s="123">
        <v>0</v>
      </c>
      <c r="K103" s="123">
        <v>0</v>
      </c>
      <c r="L103" s="123">
        <v>0</v>
      </c>
      <c r="M103" s="123">
        <v>0</v>
      </c>
      <c r="N103" s="123">
        <v>0</v>
      </c>
      <c r="O103" s="284">
        <v>6394</v>
      </c>
      <c r="P103" s="123">
        <v>0</v>
      </c>
      <c r="Q103" s="284">
        <v>11874</v>
      </c>
      <c r="R103" s="123">
        <v>0</v>
      </c>
      <c r="S103" s="123">
        <v>0</v>
      </c>
      <c r="T103" s="123">
        <v>0</v>
      </c>
      <c r="U103" s="123">
        <v>0</v>
      </c>
      <c r="V103" s="123">
        <v>0</v>
      </c>
      <c r="W103" s="123">
        <v>0</v>
      </c>
      <c r="X103" s="123">
        <v>0</v>
      </c>
      <c r="Y103" s="123">
        <v>0</v>
      </c>
      <c r="Z103" s="123">
        <v>0</v>
      </c>
      <c r="AA103" s="36">
        <f t="shared" si="68"/>
        <v>18268</v>
      </c>
      <c r="AB103" s="36">
        <f t="shared" si="69"/>
        <v>0</v>
      </c>
    </row>
    <row r="104" spans="1:33" s="120" customFormat="1" ht="88.5" x14ac:dyDescent="0.25">
      <c r="A104" s="59" t="s">
        <v>700</v>
      </c>
      <c r="B104" s="33" t="s">
        <v>595</v>
      </c>
      <c r="C104" s="55">
        <v>0</v>
      </c>
      <c r="D104" s="55">
        <v>0</v>
      </c>
      <c r="E104" s="55">
        <v>0</v>
      </c>
      <c r="F104" s="55">
        <v>0</v>
      </c>
      <c r="G104" s="55">
        <v>0</v>
      </c>
      <c r="H104" s="55">
        <v>0</v>
      </c>
      <c r="I104" s="55">
        <v>0</v>
      </c>
      <c r="J104" s="55">
        <v>0</v>
      </c>
      <c r="K104" s="55">
        <v>0</v>
      </c>
      <c r="L104" s="55">
        <v>0</v>
      </c>
      <c r="M104" s="55">
        <v>0</v>
      </c>
      <c r="N104" s="55">
        <v>0</v>
      </c>
      <c r="O104" s="55">
        <v>0</v>
      </c>
      <c r="P104" s="55">
        <v>0</v>
      </c>
      <c r="Q104" s="55">
        <v>0</v>
      </c>
      <c r="R104" s="55">
        <v>0</v>
      </c>
      <c r="S104" s="55">
        <v>0</v>
      </c>
      <c r="T104" s="55">
        <v>0</v>
      </c>
      <c r="U104" s="55">
        <v>0</v>
      </c>
      <c r="V104" s="55">
        <v>0</v>
      </c>
      <c r="W104" s="55">
        <v>0</v>
      </c>
      <c r="X104" s="55">
        <v>0</v>
      </c>
      <c r="Y104" s="55">
        <v>0</v>
      </c>
      <c r="Z104" s="55">
        <v>0</v>
      </c>
      <c r="AA104" s="108">
        <f t="shared" ref="AA104:AA107" si="70">SUM(C104+E104+G104+I104+K104+M104+O104+Q104+S104+U104+W104+Y104)</f>
        <v>0</v>
      </c>
      <c r="AB104" s="108">
        <f t="shared" si="69"/>
        <v>0</v>
      </c>
    </row>
    <row r="105" spans="1:33" s="120" customFormat="1" ht="29.25" x14ac:dyDescent="0.25">
      <c r="A105" s="59" t="s">
        <v>701</v>
      </c>
      <c r="B105" s="33" t="s">
        <v>596</v>
      </c>
      <c r="C105" s="56">
        <v>0</v>
      </c>
      <c r="D105" s="55">
        <v>0</v>
      </c>
      <c r="E105" s="56">
        <v>0</v>
      </c>
      <c r="F105" s="55">
        <v>0</v>
      </c>
      <c r="G105" s="56">
        <v>0</v>
      </c>
      <c r="H105" s="55">
        <v>0</v>
      </c>
      <c r="I105" s="55">
        <v>0</v>
      </c>
      <c r="J105" s="55">
        <v>0</v>
      </c>
      <c r="K105" s="55">
        <v>0</v>
      </c>
      <c r="L105" s="55">
        <v>0</v>
      </c>
      <c r="M105" s="55">
        <v>0</v>
      </c>
      <c r="N105" s="55">
        <v>0</v>
      </c>
      <c r="O105" s="55">
        <v>0</v>
      </c>
      <c r="P105" s="55">
        <v>0</v>
      </c>
      <c r="Q105" s="55">
        <v>0</v>
      </c>
      <c r="R105" s="55">
        <v>0</v>
      </c>
      <c r="S105" s="55">
        <v>0</v>
      </c>
      <c r="T105" s="55">
        <v>0</v>
      </c>
      <c r="U105" s="55">
        <v>0</v>
      </c>
      <c r="V105" s="55">
        <v>0</v>
      </c>
      <c r="W105" s="55">
        <v>0</v>
      </c>
      <c r="X105" s="55">
        <v>0</v>
      </c>
      <c r="Y105" s="55">
        <v>0</v>
      </c>
      <c r="Z105" s="55">
        <v>0</v>
      </c>
      <c r="AA105" s="108">
        <f t="shared" si="70"/>
        <v>0</v>
      </c>
      <c r="AB105" s="108">
        <f t="shared" si="69"/>
        <v>0</v>
      </c>
    </row>
    <row r="106" spans="1:33" s="120" customFormat="1" ht="29.25" x14ac:dyDescent="0.25">
      <c r="A106" s="59" t="s">
        <v>702</v>
      </c>
      <c r="B106" s="33" t="s">
        <v>597</v>
      </c>
      <c r="C106" s="56">
        <v>0</v>
      </c>
      <c r="D106" s="55">
        <v>0</v>
      </c>
      <c r="E106" s="56">
        <v>0</v>
      </c>
      <c r="F106" s="55">
        <v>0</v>
      </c>
      <c r="G106" s="56">
        <v>0</v>
      </c>
      <c r="H106" s="55">
        <v>0</v>
      </c>
      <c r="I106" s="55">
        <v>0</v>
      </c>
      <c r="J106" s="55">
        <v>0</v>
      </c>
      <c r="K106" s="55">
        <v>0</v>
      </c>
      <c r="L106" s="55">
        <v>0</v>
      </c>
      <c r="M106" s="55">
        <v>0</v>
      </c>
      <c r="N106" s="55">
        <v>0</v>
      </c>
      <c r="O106" s="55">
        <v>0</v>
      </c>
      <c r="P106" s="55">
        <v>0</v>
      </c>
      <c r="Q106" s="55">
        <v>0</v>
      </c>
      <c r="R106" s="55">
        <v>0</v>
      </c>
      <c r="S106" s="55">
        <v>0</v>
      </c>
      <c r="T106" s="55">
        <v>0</v>
      </c>
      <c r="U106" s="55">
        <v>0</v>
      </c>
      <c r="V106" s="55">
        <v>0</v>
      </c>
      <c r="W106" s="55">
        <v>0</v>
      </c>
      <c r="X106" s="55">
        <v>0</v>
      </c>
      <c r="Y106" s="55">
        <v>0</v>
      </c>
      <c r="Z106" s="55">
        <v>0</v>
      </c>
      <c r="AA106" s="108">
        <f t="shared" si="70"/>
        <v>0</v>
      </c>
      <c r="AB106" s="108">
        <f t="shared" si="69"/>
        <v>0</v>
      </c>
      <c r="AG106" s="24"/>
    </row>
    <row r="107" spans="1:33" s="120" customFormat="1" ht="44.25" x14ac:dyDescent="0.25">
      <c r="A107" s="59" t="s">
        <v>703</v>
      </c>
      <c r="B107" s="33" t="s">
        <v>598</v>
      </c>
      <c r="C107" s="56">
        <v>0</v>
      </c>
      <c r="D107" s="56">
        <v>0</v>
      </c>
      <c r="E107" s="56">
        <v>0</v>
      </c>
      <c r="F107" s="56">
        <v>0</v>
      </c>
      <c r="G107" s="56">
        <v>0</v>
      </c>
      <c r="H107" s="56">
        <v>0</v>
      </c>
      <c r="I107" s="56">
        <v>0</v>
      </c>
      <c r="J107" s="56">
        <v>0</v>
      </c>
      <c r="K107" s="56">
        <v>0</v>
      </c>
      <c r="L107" s="56">
        <v>0</v>
      </c>
      <c r="M107" s="56">
        <v>0</v>
      </c>
      <c r="N107" s="56">
        <v>0</v>
      </c>
      <c r="O107" s="33">
        <v>6394</v>
      </c>
      <c r="P107" s="56">
        <v>0</v>
      </c>
      <c r="Q107" s="33">
        <v>11874</v>
      </c>
      <c r="R107" s="56">
        <v>0</v>
      </c>
      <c r="S107" s="56">
        <v>0</v>
      </c>
      <c r="T107" s="56">
        <v>0</v>
      </c>
      <c r="U107" s="56">
        <v>0</v>
      </c>
      <c r="V107" s="56">
        <v>0</v>
      </c>
      <c r="W107" s="56">
        <v>0</v>
      </c>
      <c r="X107" s="56">
        <v>0</v>
      </c>
      <c r="Y107" s="56">
        <v>0</v>
      </c>
      <c r="Z107" s="56">
        <v>0</v>
      </c>
      <c r="AA107" s="108">
        <f t="shared" si="70"/>
        <v>18268</v>
      </c>
      <c r="AB107" s="108">
        <f t="shared" si="69"/>
        <v>0</v>
      </c>
    </row>
    <row r="108" spans="1:33" s="121" customFormat="1" ht="73.5" x14ac:dyDescent="0.25">
      <c r="A108" s="122">
        <v>16</v>
      </c>
      <c r="B108" s="24" t="s">
        <v>253</v>
      </c>
      <c r="C108" s="27">
        <v>0</v>
      </c>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f t="shared" ref="AA108:AA109" si="71">SUM(C108+E108+G108+I108+K108+M108+O108+Q108+S108+U108+W108+Y108)</f>
        <v>0</v>
      </c>
      <c r="AB108" s="36">
        <f t="shared" ref="AB108:AB110" si="72">SUM(D108+F108+H108+J108+L108+N108+P108+R108+T108+V108+X108+Z108)</f>
        <v>0</v>
      </c>
    </row>
    <row r="109" spans="1:33" s="140" customFormat="1" ht="44.25" x14ac:dyDescent="0.25">
      <c r="A109" s="139">
        <v>17</v>
      </c>
      <c r="B109" s="23" t="s">
        <v>643</v>
      </c>
      <c r="C109" s="27">
        <v>0</v>
      </c>
      <c r="D109" s="27">
        <v>0</v>
      </c>
      <c r="E109" s="27">
        <v>0</v>
      </c>
      <c r="F109" s="27">
        <v>0</v>
      </c>
      <c r="G109" s="27">
        <v>0</v>
      </c>
      <c r="H109" s="27">
        <v>0</v>
      </c>
      <c r="I109" s="27">
        <v>0</v>
      </c>
      <c r="J109" s="27">
        <v>0</v>
      </c>
      <c r="K109" s="27">
        <v>0</v>
      </c>
      <c r="L109" s="27">
        <v>0</v>
      </c>
      <c r="M109" s="27">
        <v>0</v>
      </c>
      <c r="N109" s="27">
        <v>0</v>
      </c>
      <c r="O109" s="27">
        <v>0</v>
      </c>
      <c r="P109" s="27">
        <v>0</v>
      </c>
      <c r="Q109" s="27">
        <v>0</v>
      </c>
      <c r="R109" s="27">
        <v>0</v>
      </c>
      <c r="S109" s="27">
        <v>0</v>
      </c>
      <c r="T109" s="27">
        <v>0</v>
      </c>
      <c r="U109" s="27">
        <v>0</v>
      </c>
      <c r="V109" s="27">
        <v>0</v>
      </c>
      <c r="W109" s="27">
        <v>0</v>
      </c>
      <c r="X109" s="27">
        <v>0</v>
      </c>
      <c r="Y109" s="27">
        <v>0</v>
      </c>
      <c r="Z109" s="27">
        <v>0</v>
      </c>
      <c r="AA109" s="36">
        <f t="shared" si="71"/>
        <v>0</v>
      </c>
      <c r="AB109" s="36">
        <f t="shared" si="72"/>
        <v>0</v>
      </c>
    </row>
    <row r="110" spans="1:33" s="4" customFormat="1" ht="59.25" x14ac:dyDescent="0.25">
      <c r="A110" s="139">
        <v>18</v>
      </c>
      <c r="B110" s="23" t="s">
        <v>664</v>
      </c>
      <c r="C110" s="190">
        <v>26</v>
      </c>
      <c r="D110" s="123">
        <v>0</v>
      </c>
      <c r="E110" s="190">
        <v>2</v>
      </c>
      <c r="F110" s="124">
        <v>0</v>
      </c>
      <c r="G110" s="191">
        <v>4</v>
      </c>
      <c r="H110" s="124">
        <v>0</v>
      </c>
      <c r="I110" s="125">
        <v>0</v>
      </c>
      <c r="J110" s="125">
        <v>0</v>
      </c>
      <c r="K110" s="242">
        <v>1</v>
      </c>
      <c r="L110" s="125">
        <v>0</v>
      </c>
      <c r="M110" s="242">
        <v>3</v>
      </c>
      <c r="N110" s="125">
        <v>0</v>
      </c>
      <c r="O110" s="284">
        <v>11</v>
      </c>
      <c r="P110" s="123">
        <v>0</v>
      </c>
      <c r="Q110" s="284">
        <v>80</v>
      </c>
      <c r="R110" s="123">
        <v>0</v>
      </c>
      <c r="S110" s="284">
        <v>75</v>
      </c>
      <c r="T110" s="123">
        <v>0</v>
      </c>
      <c r="U110" s="123">
        <v>0</v>
      </c>
      <c r="V110" s="123">
        <v>0</v>
      </c>
      <c r="W110" s="123">
        <v>0</v>
      </c>
      <c r="X110" s="123">
        <v>0</v>
      </c>
      <c r="Y110" s="123">
        <v>0</v>
      </c>
      <c r="Z110" s="123">
        <v>0</v>
      </c>
      <c r="AA110" s="36">
        <f>SUM(C110+E110+G110+I110+K110+M110+O110+Q110+S110+U110+W110+Y110)</f>
        <v>202</v>
      </c>
      <c r="AB110" s="36">
        <f t="shared" si="72"/>
        <v>0</v>
      </c>
    </row>
    <row r="111" spans="1:33" ht="146.25" x14ac:dyDescent="0.25">
      <c r="A111" s="79" t="s">
        <v>15</v>
      </c>
      <c r="B111" s="49" t="s">
        <v>512</v>
      </c>
      <c r="C111" s="50">
        <f>SUM(C112+C113+C114+C115+C116+C117+C118+C119+C120+C121+C122+C123+C124+C125+C126+C127+C130+C131+C132+C133+C134+C135+C136+C137+C138+C139+C140+C141+C142+C143+C144+C145+C146+C149+C150+C151+C152+C153+C154+C155+C159+C164+C165+C169+C170+C172+C173)</f>
        <v>1059795</v>
      </c>
      <c r="D111" s="50">
        <f t="shared" ref="D111:T111" si="73">SUM(D112+D113+D114+D115+D116+D117+D118+D119+D120+D121+D122+D123+D124+D125+D126+D127+D130+D131+D132+D133+D134+D135+D136+D137+D138+D139+D140+D141+D142+D143+D144+D145+D146+D149+D150+D151+D152+D153+D154+D155+D159+D164+D165+D169+D170+D172+D173)</f>
        <v>1866</v>
      </c>
      <c r="E111" s="50">
        <f t="shared" si="73"/>
        <v>1193384</v>
      </c>
      <c r="F111" s="50">
        <f t="shared" si="73"/>
        <v>741</v>
      </c>
      <c r="G111" s="50">
        <f t="shared" si="73"/>
        <v>1122137</v>
      </c>
      <c r="H111" s="50">
        <f t="shared" si="73"/>
        <v>195</v>
      </c>
      <c r="I111" s="50">
        <f t="shared" si="73"/>
        <v>1346447</v>
      </c>
      <c r="J111" s="50">
        <f t="shared" si="73"/>
        <v>977</v>
      </c>
      <c r="K111" s="50">
        <f t="shared" si="73"/>
        <v>1063949</v>
      </c>
      <c r="L111" s="50">
        <f t="shared" si="73"/>
        <v>1183</v>
      </c>
      <c r="M111" s="50">
        <f t="shared" si="73"/>
        <v>1254627</v>
      </c>
      <c r="N111" s="50">
        <f t="shared" si="73"/>
        <v>1066</v>
      </c>
      <c r="O111" s="50">
        <f t="shared" si="73"/>
        <v>1273296</v>
      </c>
      <c r="P111" s="50">
        <f t="shared" si="73"/>
        <v>981</v>
      </c>
      <c r="Q111" s="50">
        <f>SUM(Q112+Q113+Q114+Q115+Q116+Q117+Q118+Q119+Q120+Q121+Q122+Q123+Q124+Q125+Q126+Q127+Q130+Q131+Q132+Q133+Q134+Q135+Q136+Q137+Q138+Q139+Q140+Q141+Q142+Q143+Q144+Q145+Q146+Q149+Q150+Q151+Q152+Q153+Q154+Q155+Q159+Q164+Q165+Q169+Q170+Q172+Q173)</f>
        <v>1163554</v>
      </c>
      <c r="R111" s="50">
        <f t="shared" si="73"/>
        <v>746</v>
      </c>
      <c r="S111" s="50">
        <f t="shared" si="73"/>
        <v>1151217</v>
      </c>
      <c r="T111" s="50">
        <f t="shared" si="73"/>
        <v>661</v>
      </c>
      <c r="U111" s="50">
        <f t="shared" ref="O111:Z111" si="74">SUM(U112+U113+U114+U115+U116+U117+U118+U119+U120+U121+U122+U123+U124+U125+U126+U127+U130+U131+U132+U133+U134+U135+U136+U137+U138+U139+U140+U141+U142+U143+U144+U145+U146+U149+U150+U151+U152+U153+U154+U155+U159+U164+U165+U169+U170)</f>
        <v>1189573</v>
      </c>
      <c r="V111" s="50">
        <f t="shared" si="74"/>
        <v>0</v>
      </c>
      <c r="W111" s="50">
        <f t="shared" si="74"/>
        <v>0</v>
      </c>
      <c r="X111" s="50">
        <f t="shared" si="74"/>
        <v>0</v>
      </c>
      <c r="Y111" s="50">
        <f t="shared" si="74"/>
        <v>0</v>
      </c>
      <c r="Z111" s="50">
        <f t="shared" si="74"/>
        <v>0</v>
      </c>
      <c r="AA111" s="41">
        <f t="shared" ref="AA111:AA127" si="75">SUM(C111+E111+G111+I111+K111+M111+O111+Q111+S111+U111+W111+Y111)</f>
        <v>11817979</v>
      </c>
      <c r="AB111" s="41">
        <f t="shared" ref="AB111:AB127" si="76">SUM(D111+F111+H111+J111+L111+N111+P111+R111+T111+V111+X111+Z111)</f>
        <v>8416</v>
      </c>
      <c r="AE111" s="3"/>
      <c r="AF111" s="3"/>
    </row>
    <row r="112" spans="1:33" ht="60" x14ac:dyDescent="0.25">
      <c r="A112" s="65">
        <v>1</v>
      </c>
      <c r="B112" s="65" t="s">
        <v>122</v>
      </c>
      <c r="C112" s="35">
        <v>0</v>
      </c>
      <c r="D112" s="176">
        <v>1341</v>
      </c>
      <c r="E112" s="35">
        <v>0</v>
      </c>
      <c r="F112" s="176">
        <v>563</v>
      </c>
      <c r="G112" s="35">
        <v>0</v>
      </c>
      <c r="H112" s="176">
        <v>112</v>
      </c>
      <c r="I112" s="35">
        <v>0</v>
      </c>
      <c r="J112" s="176">
        <v>859</v>
      </c>
      <c r="K112" s="35">
        <v>0</v>
      </c>
      <c r="L112" s="176">
        <v>1091</v>
      </c>
      <c r="M112" s="35">
        <v>0</v>
      </c>
      <c r="N112" s="176">
        <v>903</v>
      </c>
      <c r="O112" s="35">
        <v>0</v>
      </c>
      <c r="P112" s="176">
        <v>779</v>
      </c>
      <c r="Q112" s="35">
        <v>0</v>
      </c>
      <c r="R112" s="176">
        <v>630</v>
      </c>
      <c r="S112" s="35">
        <v>0</v>
      </c>
      <c r="T112" s="176">
        <v>521</v>
      </c>
      <c r="U112" s="35">
        <v>0</v>
      </c>
      <c r="V112" s="35">
        <v>0</v>
      </c>
      <c r="W112" s="35">
        <v>0</v>
      </c>
      <c r="X112" s="35">
        <v>0</v>
      </c>
      <c r="Y112" s="35">
        <v>0</v>
      </c>
      <c r="Z112" s="35">
        <v>0</v>
      </c>
      <c r="AA112" s="36">
        <f t="shared" si="75"/>
        <v>0</v>
      </c>
      <c r="AB112" s="36">
        <f t="shared" si="76"/>
        <v>6799</v>
      </c>
    </row>
    <row r="113" spans="1:28" s="127" customFormat="1" ht="75" x14ac:dyDescent="0.25">
      <c r="A113" s="65">
        <v>2</v>
      </c>
      <c r="B113" s="27" t="s">
        <v>599</v>
      </c>
      <c r="C113" s="35">
        <v>0</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36">
        <f t="shared" ref="AA113" si="77">SUM(C113+E113+G113+I113+K113+M113+O113+Q113+S113+U113+W113+Y113)</f>
        <v>0</v>
      </c>
      <c r="AB113" s="36">
        <f t="shared" si="76"/>
        <v>0</v>
      </c>
    </row>
    <row r="114" spans="1:28" ht="75" x14ac:dyDescent="0.25">
      <c r="A114" s="65">
        <v>3</v>
      </c>
      <c r="B114" s="27" t="s">
        <v>123</v>
      </c>
      <c r="C114" s="35">
        <v>0</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6">
        <f t="shared" si="75"/>
        <v>0</v>
      </c>
      <c r="AB114" s="36">
        <f t="shared" si="76"/>
        <v>0</v>
      </c>
    </row>
    <row r="115" spans="1:28" ht="75" x14ac:dyDescent="0.25">
      <c r="A115" s="65">
        <v>4</v>
      </c>
      <c r="B115" s="27" t="s">
        <v>572</v>
      </c>
      <c r="C115" s="35">
        <v>0</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6">
        <f t="shared" si="75"/>
        <v>0</v>
      </c>
      <c r="AB115" s="36">
        <f t="shared" si="76"/>
        <v>0</v>
      </c>
    </row>
    <row r="116" spans="1:28" ht="45" x14ac:dyDescent="0.25">
      <c r="A116" s="65">
        <v>5</v>
      </c>
      <c r="B116" s="23" t="s">
        <v>254</v>
      </c>
      <c r="C116" s="35">
        <v>0</v>
      </c>
      <c r="D116" s="35">
        <v>0</v>
      </c>
      <c r="E116" s="35">
        <v>0</v>
      </c>
      <c r="F116" s="35">
        <v>0</v>
      </c>
      <c r="G116" s="35">
        <v>0</v>
      </c>
      <c r="H116" s="35">
        <v>0</v>
      </c>
      <c r="I116" s="35">
        <v>0</v>
      </c>
      <c r="J116" s="35">
        <v>0</v>
      </c>
      <c r="K116" s="176">
        <v>66</v>
      </c>
      <c r="L116" s="176">
        <v>23</v>
      </c>
      <c r="M116" s="176">
        <v>8</v>
      </c>
      <c r="N116" s="35">
        <v>0</v>
      </c>
      <c r="O116" s="176">
        <v>1</v>
      </c>
      <c r="P116" s="176">
        <v>13</v>
      </c>
      <c r="Q116" s="176">
        <v>11</v>
      </c>
      <c r="R116" s="35">
        <v>0</v>
      </c>
      <c r="S116" s="176">
        <v>22</v>
      </c>
      <c r="T116" s="176">
        <v>1</v>
      </c>
      <c r="U116" s="35">
        <v>0</v>
      </c>
      <c r="V116" s="35">
        <v>0</v>
      </c>
      <c r="W116" s="35">
        <v>0</v>
      </c>
      <c r="X116" s="35">
        <v>0</v>
      </c>
      <c r="Y116" s="35">
        <v>0</v>
      </c>
      <c r="Z116" s="35">
        <v>0</v>
      </c>
      <c r="AA116" s="36">
        <f t="shared" si="75"/>
        <v>108</v>
      </c>
      <c r="AB116" s="36">
        <f t="shared" si="76"/>
        <v>37</v>
      </c>
    </row>
    <row r="117" spans="1:28" ht="130.5" customHeight="1" x14ac:dyDescent="0.25">
      <c r="A117" s="65">
        <v>6</v>
      </c>
      <c r="B117" s="27" t="s">
        <v>255</v>
      </c>
      <c r="C117" s="35">
        <v>0</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6">
        <f t="shared" si="75"/>
        <v>0</v>
      </c>
      <c r="AB117" s="36">
        <f t="shared" si="76"/>
        <v>0</v>
      </c>
    </row>
    <row r="118" spans="1:28" ht="38.25" customHeight="1" x14ac:dyDescent="0.25">
      <c r="A118" s="65">
        <v>7</v>
      </c>
      <c r="B118" s="23" t="s">
        <v>256</v>
      </c>
      <c r="C118" s="35">
        <v>0</v>
      </c>
      <c r="D118" s="35">
        <v>0</v>
      </c>
      <c r="E118" s="35">
        <v>0</v>
      </c>
      <c r="F118" s="35">
        <v>0</v>
      </c>
      <c r="G118" s="176">
        <v>1</v>
      </c>
      <c r="H118" s="176">
        <v>1</v>
      </c>
      <c r="I118" s="35">
        <v>0</v>
      </c>
      <c r="J118" s="35">
        <v>0</v>
      </c>
      <c r="K118" s="176">
        <v>1</v>
      </c>
      <c r="L118" s="35">
        <v>0</v>
      </c>
      <c r="M118" s="35">
        <v>0</v>
      </c>
      <c r="N118" s="35">
        <v>0</v>
      </c>
      <c r="O118" s="176">
        <v>1</v>
      </c>
      <c r="P118" s="176">
        <v>1</v>
      </c>
      <c r="Q118" s="176">
        <v>3</v>
      </c>
      <c r="R118" s="35">
        <v>0</v>
      </c>
      <c r="S118" s="176">
        <v>1</v>
      </c>
      <c r="T118" s="35">
        <v>0</v>
      </c>
      <c r="U118" s="35">
        <v>0</v>
      </c>
      <c r="V118" s="35">
        <v>0</v>
      </c>
      <c r="W118" s="35">
        <v>0</v>
      </c>
      <c r="X118" s="35">
        <v>0</v>
      </c>
      <c r="Y118" s="35">
        <v>0</v>
      </c>
      <c r="Z118" s="35">
        <v>0</v>
      </c>
      <c r="AA118" s="36">
        <f t="shared" si="75"/>
        <v>7</v>
      </c>
      <c r="AB118" s="36">
        <f t="shared" si="76"/>
        <v>2</v>
      </c>
    </row>
    <row r="119" spans="1:28" ht="75" x14ac:dyDescent="0.25">
      <c r="A119" s="65">
        <v>8</v>
      </c>
      <c r="B119" s="27" t="s">
        <v>124</v>
      </c>
      <c r="C119" s="35">
        <v>0</v>
      </c>
      <c r="D119" s="35">
        <v>0</v>
      </c>
      <c r="E119" s="176">
        <v>4</v>
      </c>
      <c r="F119" s="176">
        <v>73</v>
      </c>
      <c r="G119" s="35">
        <v>0</v>
      </c>
      <c r="H119" s="176">
        <v>7</v>
      </c>
      <c r="I119" s="176">
        <v>1</v>
      </c>
      <c r="J119" s="176">
        <v>11</v>
      </c>
      <c r="K119" s="176">
        <v>2</v>
      </c>
      <c r="L119" s="176">
        <v>2</v>
      </c>
      <c r="M119" s="176">
        <v>11</v>
      </c>
      <c r="N119" s="176">
        <v>3</v>
      </c>
      <c r="O119" s="176">
        <v>8</v>
      </c>
      <c r="P119" s="176">
        <v>5</v>
      </c>
      <c r="Q119" s="176">
        <v>3</v>
      </c>
      <c r="R119" s="35">
        <v>0</v>
      </c>
      <c r="S119" s="35">
        <v>0</v>
      </c>
      <c r="T119" s="176">
        <v>4</v>
      </c>
      <c r="U119" s="35">
        <v>0</v>
      </c>
      <c r="V119" s="35">
        <v>0</v>
      </c>
      <c r="W119" s="35">
        <v>0</v>
      </c>
      <c r="X119" s="35">
        <v>0</v>
      </c>
      <c r="Y119" s="35">
        <v>0</v>
      </c>
      <c r="Z119" s="35">
        <v>0</v>
      </c>
      <c r="AA119" s="36">
        <f t="shared" si="75"/>
        <v>29</v>
      </c>
      <c r="AB119" s="36">
        <f t="shared" si="76"/>
        <v>105</v>
      </c>
    </row>
    <row r="120" spans="1:28" ht="90" x14ac:dyDescent="0.25">
      <c r="A120" s="65">
        <v>9</v>
      </c>
      <c r="B120" s="27" t="s">
        <v>257</v>
      </c>
      <c r="C120" s="35">
        <v>0</v>
      </c>
      <c r="D120" s="35">
        <v>0</v>
      </c>
      <c r="E120" s="35">
        <v>0</v>
      </c>
      <c r="F120" s="35">
        <v>0</v>
      </c>
      <c r="G120" s="35">
        <v>0</v>
      </c>
      <c r="H120" s="35">
        <v>0</v>
      </c>
      <c r="I120" s="35">
        <v>0</v>
      </c>
      <c r="J120" s="35">
        <v>0</v>
      </c>
      <c r="K120" s="35">
        <v>0</v>
      </c>
      <c r="L120" s="35">
        <v>0</v>
      </c>
      <c r="M120" s="35">
        <v>0</v>
      </c>
      <c r="N120" s="35">
        <v>0</v>
      </c>
      <c r="O120" s="35">
        <v>0</v>
      </c>
      <c r="P120" s="35">
        <v>0</v>
      </c>
      <c r="Q120" s="35">
        <v>0</v>
      </c>
      <c r="R120" s="35">
        <v>0</v>
      </c>
      <c r="S120" s="35">
        <v>0</v>
      </c>
      <c r="T120" s="35">
        <v>0</v>
      </c>
      <c r="U120" s="35">
        <v>0</v>
      </c>
      <c r="V120" s="35">
        <v>0</v>
      </c>
      <c r="W120" s="35">
        <v>0</v>
      </c>
      <c r="X120" s="35">
        <v>0</v>
      </c>
      <c r="Y120" s="35">
        <v>0</v>
      </c>
      <c r="Z120" s="35">
        <v>0</v>
      </c>
      <c r="AA120" s="36">
        <f t="shared" si="75"/>
        <v>0</v>
      </c>
      <c r="AB120" s="36">
        <f t="shared" si="76"/>
        <v>0</v>
      </c>
    </row>
    <row r="121" spans="1:28" ht="120" x14ac:dyDescent="0.25">
      <c r="A121" s="65">
        <v>10</v>
      </c>
      <c r="B121" s="23" t="s">
        <v>258</v>
      </c>
      <c r="C121" s="37">
        <v>0</v>
      </c>
      <c r="D121" s="36">
        <v>20</v>
      </c>
      <c r="E121" s="37">
        <v>0</v>
      </c>
      <c r="F121" s="36">
        <v>19</v>
      </c>
      <c r="G121" s="37">
        <v>0</v>
      </c>
      <c r="H121" s="36">
        <v>11</v>
      </c>
      <c r="I121" s="37">
        <v>0</v>
      </c>
      <c r="J121" s="36">
        <v>9</v>
      </c>
      <c r="K121" s="37">
        <v>0</v>
      </c>
      <c r="L121" s="36">
        <v>2</v>
      </c>
      <c r="M121" s="37">
        <v>0</v>
      </c>
      <c r="N121" s="36">
        <v>15</v>
      </c>
      <c r="O121" s="37">
        <v>0</v>
      </c>
      <c r="P121" s="36">
        <v>7</v>
      </c>
      <c r="Q121" s="37">
        <v>0</v>
      </c>
      <c r="R121" s="37">
        <v>0</v>
      </c>
      <c r="S121" s="37">
        <v>0</v>
      </c>
      <c r="T121" s="37">
        <v>0</v>
      </c>
      <c r="U121" s="35">
        <v>0</v>
      </c>
      <c r="V121" s="35">
        <v>0</v>
      </c>
      <c r="W121" s="35">
        <v>0</v>
      </c>
      <c r="X121" s="35">
        <v>0</v>
      </c>
      <c r="Y121" s="35">
        <v>0</v>
      </c>
      <c r="Z121" s="35">
        <v>0</v>
      </c>
      <c r="AA121" s="36">
        <f t="shared" si="75"/>
        <v>0</v>
      </c>
      <c r="AB121" s="36">
        <f t="shared" si="76"/>
        <v>83</v>
      </c>
    </row>
    <row r="122" spans="1:28" ht="105" x14ac:dyDescent="0.25">
      <c r="A122" s="65">
        <v>11</v>
      </c>
      <c r="B122" s="27" t="s">
        <v>259</v>
      </c>
      <c r="C122" s="35">
        <v>0</v>
      </c>
      <c r="D122" s="35">
        <v>0</v>
      </c>
      <c r="E122" s="35">
        <v>0</v>
      </c>
      <c r="F122" s="35">
        <v>0</v>
      </c>
      <c r="G122" s="35">
        <v>0</v>
      </c>
      <c r="H122" s="35">
        <v>0</v>
      </c>
      <c r="I122" s="35">
        <v>0</v>
      </c>
      <c r="J122" s="35">
        <v>0</v>
      </c>
      <c r="K122" s="35">
        <v>0</v>
      </c>
      <c r="L122" s="35">
        <v>0</v>
      </c>
      <c r="M122" s="35">
        <v>0</v>
      </c>
      <c r="N122" s="35">
        <v>0</v>
      </c>
      <c r="O122" s="35">
        <v>0</v>
      </c>
      <c r="P122" s="35">
        <v>0</v>
      </c>
      <c r="Q122" s="35">
        <v>0</v>
      </c>
      <c r="R122" s="35">
        <v>0</v>
      </c>
      <c r="S122" s="35">
        <v>0</v>
      </c>
      <c r="T122" s="35">
        <v>0</v>
      </c>
      <c r="U122" s="35">
        <v>0</v>
      </c>
      <c r="V122" s="35">
        <v>0</v>
      </c>
      <c r="W122" s="35">
        <v>0</v>
      </c>
      <c r="X122" s="35">
        <v>0</v>
      </c>
      <c r="Y122" s="35">
        <v>0</v>
      </c>
      <c r="Z122" s="35">
        <v>0</v>
      </c>
      <c r="AA122" s="36">
        <f t="shared" si="75"/>
        <v>0</v>
      </c>
      <c r="AB122" s="36">
        <f t="shared" si="76"/>
        <v>0</v>
      </c>
    </row>
    <row r="123" spans="1:28" ht="90" x14ac:dyDescent="0.25">
      <c r="A123" s="65">
        <v>12</v>
      </c>
      <c r="B123" s="27" t="s">
        <v>260</v>
      </c>
      <c r="C123" s="35">
        <v>0</v>
      </c>
      <c r="D123" s="176">
        <v>268</v>
      </c>
      <c r="E123" s="35">
        <v>0</v>
      </c>
      <c r="F123" s="35">
        <v>0</v>
      </c>
      <c r="G123" s="35">
        <v>0</v>
      </c>
      <c r="H123" s="35">
        <v>0</v>
      </c>
      <c r="I123" s="35">
        <v>0</v>
      </c>
      <c r="J123" s="35">
        <v>0</v>
      </c>
      <c r="K123" s="35">
        <v>0</v>
      </c>
      <c r="L123" s="35">
        <v>0</v>
      </c>
      <c r="M123" s="35">
        <v>0</v>
      </c>
      <c r="N123" s="35">
        <v>0</v>
      </c>
      <c r="O123" s="35">
        <v>0</v>
      </c>
      <c r="P123" s="176">
        <v>107</v>
      </c>
      <c r="Q123" s="35">
        <v>0</v>
      </c>
      <c r="R123" s="176">
        <v>43</v>
      </c>
      <c r="S123" s="35">
        <v>0</v>
      </c>
      <c r="T123" s="176">
        <v>26</v>
      </c>
      <c r="U123" s="35">
        <v>0</v>
      </c>
      <c r="V123" s="35">
        <v>0</v>
      </c>
      <c r="W123" s="35">
        <v>0</v>
      </c>
      <c r="X123" s="35">
        <v>0</v>
      </c>
      <c r="Y123" s="35">
        <v>0</v>
      </c>
      <c r="Z123" s="35">
        <v>0</v>
      </c>
      <c r="AA123" s="36">
        <f t="shared" si="75"/>
        <v>0</v>
      </c>
      <c r="AB123" s="36">
        <f t="shared" si="76"/>
        <v>444</v>
      </c>
    </row>
    <row r="124" spans="1:28" ht="90" x14ac:dyDescent="0.25">
      <c r="A124" s="65">
        <v>13</v>
      </c>
      <c r="B124" s="23" t="s">
        <v>445</v>
      </c>
      <c r="C124" s="35">
        <v>0</v>
      </c>
      <c r="D124" s="35">
        <v>0</v>
      </c>
      <c r="E124" s="35">
        <v>0</v>
      </c>
      <c r="F124" s="35">
        <v>0</v>
      </c>
      <c r="G124" s="35">
        <v>0</v>
      </c>
      <c r="H124" s="35">
        <v>0</v>
      </c>
      <c r="I124" s="35">
        <v>0</v>
      </c>
      <c r="J124" s="35">
        <v>0</v>
      </c>
      <c r="K124" s="35">
        <v>0</v>
      </c>
      <c r="L124" s="35">
        <v>0</v>
      </c>
      <c r="M124" s="35">
        <v>0</v>
      </c>
      <c r="N124" s="35">
        <v>0</v>
      </c>
      <c r="O124" s="37">
        <v>0</v>
      </c>
      <c r="P124" s="37">
        <v>0</v>
      </c>
      <c r="Q124" s="37">
        <v>0</v>
      </c>
      <c r="R124" s="37">
        <v>0</v>
      </c>
      <c r="S124" s="37">
        <v>0</v>
      </c>
      <c r="T124" s="37">
        <v>0</v>
      </c>
      <c r="U124" s="35">
        <v>0</v>
      </c>
      <c r="V124" s="35">
        <v>0</v>
      </c>
      <c r="W124" s="35">
        <v>0</v>
      </c>
      <c r="X124" s="35">
        <v>0</v>
      </c>
      <c r="Y124" s="35">
        <v>0</v>
      </c>
      <c r="Z124" s="35">
        <v>0</v>
      </c>
      <c r="AA124" s="36">
        <f t="shared" si="75"/>
        <v>0</v>
      </c>
      <c r="AB124" s="36">
        <f t="shared" si="76"/>
        <v>0</v>
      </c>
    </row>
    <row r="125" spans="1:28" ht="90" x14ac:dyDescent="0.25">
      <c r="A125" s="65">
        <v>14</v>
      </c>
      <c r="B125" s="23" t="s">
        <v>261</v>
      </c>
      <c r="C125" s="35">
        <v>0</v>
      </c>
      <c r="D125" s="35">
        <v>0</v>
      </c>
      <c r="E125" s="35">
        <v>0</v>
      </c>
      <c r="F125" s="35">
        <v>0</v>
      </c>
      <c r="G125" s="35">
        <v>0</v>
      </c>
      <c r="H125" s="35">
        <v>0</v>
      </c>
      <c r="I125" s="35">
        <v>0</v>
      </c>
      <c r="J125" s="35">
        <v>0</v>
      </c>
      <c r="K125" s="35">
        <v>0</v>
      </c>
      <c r="L125" s="35">
        <v>0</v>
      </c>
      <c r="M125" s="35">
        <v>0</v>
      </c>
      <c r="N125" s="35">
        <v>0</v>
      </c>
      <c r="O125" s="35">
        <v>0</v>
      </c>
      <c r="P125" s="35">
        <v>0</v>
      </c>
      <c r="Q125" s="35">
        <v>0</v>
      </c>
      <c r="R125" s="35">
        <v>0</v>
      </c>
      <c r="S125" s="35">
        <v>0</v>
      </c>
      <c r="T125" s="35">
        <v>0</v>
      </c>
      <c r="U125" s="35">
        <v>0</v>
      </c>
      <c r="V125" s="35">
        <v>0</v>
      </c>
      <c r="W125" s="35">
        <v>0</v>
      </c>
      <c r="X125" s="35">
        <v>0</v>
      </c>
      <c r="Y125" s="35">
        <v>0</v>
      </c>
      <c r="Z125" s="35">
        <v>0</v>
      </c>
      <c r="AA125" s="36">
        <f t="shared" si="75"/>
        <v>0</v>
      </c>
      <c r="AB125" s="36">
        <f t="shared" si="76"/>
        <v>0</v>
      </c>
    </row>
    <row r="126" spans="1:28" ht="75" x14ac:dyDescent="0.25">
      <c r="A126" s="65">
        <v>15</v>
      </c>
      <c r="B126" s="27" t="s">
        <v>262</v>
      </c>
      <c r="C126" s="35">
        <v>0</v>
      </c>
      <c r="D126" s="35">
        <v>0</v>
      </c>
      <c r="E126" s="35">
        <v>0</v>
      </c>
      <c r="F126" s="35">
        <v>0</v>
      </c>
      <c r="G126" s="35">
        <v>0</v>
      </c>
      <c r="H126" s="35">
        <v>0</v>
      </c>
      <c r="I126" s="35">
        <v>0</v>
      </c>
      <c r="J126" s="35">
        <v>0</v>
      </c>
      <c r="K126" s="35">
        <v>0</v>
      </c>
      <c r="L126" s="35">
        <v>0</v>
      </c>
      <c r="M126" s="35">
        <v>0</v>
      </c>
      <c r="N126" s="35">
        <v>0</v>
      </c>
      <c r="O126" s="35">
        <v>0</v>
      </c>
      <c r="P126" s="35">
        <v>0</v>
      </c>
      <c r="Q126" s="35">
        <v>0</v>
      </c>
      <c r="R126" s="35">
        <v>0</v>
      </c>
      <c r="S126" s="35">
        <v>0</v>
      </c>
      <c r="T126" s="35">
        <v>0</v>
      </c>
      <c r="U126" s="35">
        <v>0</v>
      </c>
      <c r="V126" s="35">
        <v>0</v>
      </c>
      <c r="W126" s="35">
        <v>0</v>
      </c>
      <c r="X126" s="35">
        <v>0</v>
      </c>
      <c r="Y126" s="35">
        <v>0</v>
      </c>
      <c r="Z126" s="35">
        <v>0</v>
      </c>
      <c r="AA126" s="36">
        <f t="shared" si="75"/>
        <v>0</v>
      </c>
      <c r="AB126" s="36">
        <f t="shared" si="76"/>
        <v>0</v>
      </c>
    </row>
    <row r="127" spans="1:28" ht="60" x14ac:dyDescent="0.25">
      <c r="A127" s="65">
        <v>16</v>
      </c>
      <c r="B127" s="23" t="s">
        <v>263</v>
      </c>
      <c r="C127" s="35">
        <v>0</v>
      </c>
      <c r="D127" s="35">
        <v>0</v>
      </c>
      <c r="E127" s="35">
        <v>0</v>
      </c>
      <c r="F127" s="35">
        <v>0</v>
      </c>
      <c r="G127" s="35">
        <v>0</v>
      </c>
      <c r="H127" s="35">
        <v>0</v>
      </c>
      <c r="I127" s="36">
        <v>8</v>
      </c>
      <c r="J127" s="36">
        <v>19</v>
      </c>
      <c r="K127" s="37">
        <v>0</v>
      </c>
      <c r="L127" s="36">
        <v>2</v>
      </c>
      <c r="M127" s="37">
        <v>0</v>
      </c>
      <c r="N127" s="37">
        <v>0</v>
      </c>
      <c r="O127" s="37">
        <v>0</v>
      </c>
      <c r="P127" s="37">
        <v>0</v>
      </c>
      <c r="Q127" s="37">
        <v>0</v>
      </c>
      <c r="R127" s="37">
        <v>0</v>
      </c>
      <c r="S127" s="37">
        <v>0</v>
      </c>
      <c r="T127" s="37">
        <v>0</v>
      </c>
      <c r="U127" s="35">
        <v>0</v>
      </c>
      <c r="V127" s="35">
        <v>0</v>
      </c>
      <c r="W127" s="35">
        <v>0</v>
      </c>
      <c r="X127" s="35">
        <v>0</v>
      </c>
      <c r="Y127" s="35">
        <v>0</v>
      </c>
      <c r="Z127" s="35">
        <v>0</v>
      </c>
      <c r="AA127" s="36">
        <f t="shared" si="75"/>
        <v>8</v>
      </c>
      <c r="AB127" s="36">
        <f t="shared" si="76"/>
        <v>21</v>
      </c>
    </row>
    <row r="128" spans="1:28" ht="59.25" x14ac:dyDescent="0.25">
      <c r="A128" s="59" t="s">
        <v>577</v>
      </c>
      <c r="B128" s="56" t="s">
        <v>125</v>
      </c>
      <c r="C128" s="55">
        <v>0</v>
      </c>
      <c r="D128" s="55">
        <v>0</v>
      </c>
      <c r="E128" s="55">
        <v>0</v>
      </c>
      <c r="F128" s="55">
        <v>0</v>
      </c>
      <c r="G128" s="55">
        <v>0</v>
      </c>
      <c r="H128" s="55">
        <v>0</v>
      </c>
      <c r="I128" s="55">
        <v>0</v>
      </c>
      <c r="J128" s="55">
        <v>0</v>
      </c>
      <c r="K128" s="55">
        <v>0</v>
      </c>
      <c r="L128" s="55">
        <v>0</v>
      </c>
      <c r="M128" s="55">
        <v>0</v>
      </c>
      <c r="N128" s="55">
        <v>0</v>
      </c>
      <c r="O128" s="55">
        <v>0</v>
      </c>
      <c r="P128" s="55">
        <v>0</v>
      </c>
      <c r="Q128" s="55">
        <v>0</v>
      </c>
      <c r="R128" s="55">
        <v>0</v>
      </c>
      <c r="S128" s="55">
        <v>0</v>
      </c>
      <c r="T128" s="55">
        <v>0</v>
      </c>
      <c r="U128" s="55">
        <v>0</v>
      </c>
      <c r="V128" s="55">
        <v>0</v>
      </c>
      <c r="W128" s="55">
        <v>0</v>
      </c>
      <c r="X128" s="55">
        <v>0</v>
      </c>
      <c r="Y128" s="55">
        <v>0</v>
      </c>
      <c r="Z128" s="55">
        <v>0</v>
      </c>
      <c r="AA128" s="57">
        <f t="shared" ref="AA128:AA148" si="78">SUM(C128+E128+G128+I128+K128+M128+O128+Q128+S128+U128+W128+Y128)</f>
        <v>0</v>
      </c>
      <c r="AB128" s="57">
        <f t="shared" ref="AB128:AB148" si="79">SUM(D128+F128+H128+J128+L128+N128+P128+R128+T128+V128+X128+Z128)</f>
        <v>0</v>
      </c>
    </row>
    <row r="129" spans="1:28" ht="70.5" customHeight="1" x14ac:dyDescent="0.25">
      <c r="A129" s="59" t="s">
        <v>578</v>
      </c>
      <c r="B129" s="56" t="s">
        <v>126</v>
      </c>
      <c r="C129" s="55">
        <v>0</v>
      </c>
      <c r="D129" s="55">
        <v>0</v>
      </c>
      <c r="E129" s="55">
        <v>0</v>
      </c>
      <c r="F129" s="55">
        <v>0</v>
      </c>
      <c r="G129" s="55">
        <v>0</v>
      </c>
      <c r="H129" s="55">
        <v>0</v>
      </c>
      <c r="I129" s="55">
        <v>0</v>
      </c>
      <c r="J129" s="55">
        <v>0</v>
      </c>
      <c r="K129" s="55">
        <v>0</v>
      </c>
      <c r="L129" s="55">
        <v>0</v>
      </c>
      <c r="M129" s="55">
        <v>0</v>
      </c>
      <c r="N129" s="55">
        <v>0</v>
      </c>
      <c r="O129" s="55">
        <v>0</v>
      </c>
      <c r="P129" s="55">
        <v>0</v>
      </c>
      <c r="Q129" s="55">
        <v>0</v>
      </c>
      <c r="R129" s="55">
        <v>0</v>
      </c>
      <c r="S129" s="55">
        <v>0</v>
      </c>
      <c r="T129" s="55">
        <v>0</v>
      </c>
      <c r="U129" s="55">
        <v>0</v>
      </c>
      <c r="V129" s="55">
        <v>0</v>
      </c>
      <c r="W129" s="55">
        <v>0</v>
      </c>
      <c r="X129" s="55">
        <v>0</v>
      </c>
      <c r="Y129" s="55">
        <v>0</v>
      </c>
      <c r="Z129" s="55">
        <v>0</v>
      </c>
      <c r="AA129" s="57">
        <f t="shared" si="78"/>
        <v>0</v>
      </c>
      <c r="AB129" s="57">
        <f t="shared" si="79"/>
        <v>0</v>
      </c>
    </row>
    <row r="130" spans="1:28" ht="60" x14ac:dyDescent="0.25">
      <c r="A130" s="65">
        <v>17</v>
      </c>
      <c r="B130" s="27" t="s">
        <v>264</v>
      </c>
      <c r="C130" s="53">
        <v>0</v>
      </c>
      <c r="D130" s="53">
        <v>0</v>
      </c>
      <c r="E130" s="53">
        <v>0</v>
      </c>
      <c r="F130" s="53">
        <v>0</v>
      </c>
      <c r="G130" s="53">
        <v>0</v>
      </c>
      <c r="H130" s="53">
        <v>0</v>
      </c>
      <c r="I130" s="35">
        <v>0</v>
      </c>
      <c r="J130" s="35">
        <v>0</v>
      </c>
      <c r="K130" s="35">
        <v>0</v>
      </c>
      <c r="L130" s="35">
        <v>0</v>
      </c>
      <c r="M130" s="35">
        <v>0</v>
      </c>
      <c r="N130" s="35">
        <v>0</v>
      </c>
      <c r="O130" s="35">
        <v>0</v>
      </c>
      <c r="P130" s="35">
        <v>0</v>
      </c>
      <c r="Q130" s="35">
        <v>0</v>
      </c>
      <c r="R130" s="35">
        <v>0</v>
      </c>
      <c r="S130" s="35">
        <v>0</v>
      </c>
      <c r="T130" s="35">
        <v>0</v>
      </c>
      <c r="U130" s="35">
        <v>0</v>
      </c>
      <c r="V130" s="35">
        <v>0</v>
      </c>
      <c r="W130" s="35">
        <v>0</v>
      </c>
      <c r="X130" s="35">
        <v>0</v>
      </c>
      <c r="Y130" s="35">
        <v>0</v>
      </c>
      <c r="Z130" s="35">
        <v>0</v>
      </c>
      <c r="AA130" s="36">
        <f t="shared" si="78"/>
        <v>0</v>
      </c>
      <c r="AB130" s="36">
        <f t="shared" si="79"/>
        <v>0</v>
      </c>
    </row>
    <row r="131" spans="1:28" ht="90" customHeight="1" x14ac:dyDescent="0.25">
      <c r="A131" s="65">
        <v>18</v>
      </c>
      <c r="B131" s="27" t="s">
        <v>265</v>
      </c>
      <c r="C131" s="53">
        <v>0</v>
      </c>
      <c r="D131" s="53">
        <v>0</v>
      </c>
      <c r="E131" s="53">
        <v>0</v>
      </c>
      <c r="F131" s="53">
        <v>0</v>
      </c>
      <c r="G131" s="53">
        <v>0</v>
      </c>
      <c r="H131" s="53">
        <v>0</v>
      </c>
      <c r="I131" s="53">
        <v>0</v>
      </c>
      <c r="J131" s="53">
        <v>0</v>
      </c>
      <c r="K131" s="53">
        <v>0</v>
      </c>
      <c r="L131" s="53">
        <v>0</v>
      </c>
      <c r="M131" s="53">
        <v>0</v>
      </c>
      <c r="N131" s="53">
        <v>0</v>
      </c>
      <c r="O131" s="53">
        <v>0</v>
      </c>
      <c r="P131" s="53">
        <v>0</v>
      </c>
      <c r="Q131" s="53">
        <v>0</v>
      </c>
      <c r="R131" s="53">
        <v>0</v>
      </c>
      <c r="S131" s="53">
        <v>0</v>
      </c>
      <c r="T131" s="53">
        <v>0</v>
      </c>
      <c r="U131" s="53">
        <v>0</v>
      </c>
      <c r="V131" s="53">
        <v>0</v>
      </c>
      <c r="W131" s="53">
        <v>0</v>
      </c>
      <c r="X131" s="53">
        <v>0</v>
      </c>
      <c r="Y131" s="53">
        <v>0</v>
      </c>
      <c r="Z131" s="53">
        <v>0</v>
      </c>
      <c r="AA131" s="36">
        <f t="shared" si="78"/>
        <v>0</v>
      </c>
      <c r="AB131" s="36">
        <f t="shared" si="79"/>
        <v>0</v>
      </c>
    </row>
    <row r="132" spans="1:28" ht="45" x14ac:dyDescent="0.25">
      <c r="A132" s="65">
        <v>19</v>
      </c>
      <c r="B132" s="24" t="s">
        <v>590</v>
      </c>
      <c r="C132" s="172">
        <v>37</v>
      </c>
      <c r="D132" s="53">
        <v>0</v>
      </c>
      <c r="E132" s="172">
        <v>30</v>
      </c>
      <c r="F132" s="53">
        <v>0</v>
      </c>
      <c r="G132" s="172">
        <v>35</v>
      </c>
      <c r="H132" s="53">
        <v>0</v>
      </c>
      <c r="I132" s="253">
        <v>62</v>
      </c>
      <c r="J132" s="254">
        <v>0</v>
      </c>
      <c r="K132" s="253">
        <v>44</v>
      </c>
      <c r="L132" s="254">
        <v>0</v>
      </c>
      <c r="M132" s="253">
        <v>84</v>
      </c>
      <c r="N132" s="254">
        <v>0</v>
      </c>
      <c r="O132" s="185">
        <v>61</v>
      </c>
      <c r="P132" s="27">
        <v>0</v>
      </c>
      <c r="Q132" s="185">
        <v>58</v>
      </c>
      <c r="R132" s="27">
        <v>0</v>
      </c>
      <c r="S132" s="185">
        <v>4</v>
      </c>
      <c r="T132" s="27">
        <v>0</v>
      </c>
      <c r="U132" s="53">
        <v>0</v>
      </c>
      <c r="V132" s="53">
        <v>0</v>
      </c>
      <c r="W132" s="53">
        <v>0</v>
      </c>
      <c r="X132" s="53">
        <v>0</v>
      </c>
      <c r="Y132" s="53">
        <v>0</v>
      </c>
      <c r="Z132" s="53">
        <v>0</v>
      </c>
      <c r="AA132" s="36">
        <f t="shared" si="78"/>
        <v>415</v>
      </c>
      <c r="AB132" s="36">
        <f t="shared" si="79"/>
        <v>0</v>
      </c>
    </row>
    <row r="133" spans="1:28" ht="30" x14ac:dyDescent="0.25">
      <c r="A133" s="65">
        <v>20</v>
      </c>
      <c r="B133" s="24" t="s">
        <v>127</v>
      </c>
      <c r="C133" s="172">
        <v>20</v>
      </c>
      <c r="D133" s="53">
        <v>0</v>
      </c>
      <c r="E133" s="172">
        <v>93</v>
      </c>
      <c r="F133" s="53">
        <v>0</v>
      </c>
      <c r="G133" s="172">
        <v>3</v>
      </c>
      <c r="H133" s="53">
        <v>0</v>
      </c>
      <c r="I133" s="253">
        <v>98</v>
      </c>
      <c r="J133" s="254">
        <v>0</v>
      </c>
      <c r="K133" s="253">
        <v>285</v>
      </c>
      <c r="L133" s="254">
        <v>0</v>
      </c>
      <c r="M133" s="253">
        <v>25</v>
      </c>
      <c r="N133" s="254">
        <v>0</v>
      </c>
      <c r="O133" s="185">
        <v>76</v>
      </c>
      <c r="P133" s="27">
        <v>0</v>
      </c>
      <c r="Q133" s="185">
        <v>301</v>
      </c>
      <c r="R133" s="27">
        <v>0</v>
      </c>
      <c r="S133" s="185">
        <v>321</v>
      </c>
      <c r="T133" s="27">
        <v>0</v>
      </c>
      <c r="U133" s="53">
        <v>0</v>
      </c>
      <c r="V133" s="53">
        <v>0</v>
      </c>
      <c r="W133" s="53">
        <v>0</v>
      </c>
      <c r="X133" s="53">
        <v>0</v>
      </c>
      <c r="Y133" s="53">
        <v>0</v>
      </c>
      <c r="Z133" s="53">
        <v>0</v>
      </c>
      <c r="AA133" s="36">
        <f t="shared" si="78"/>
        <v>1222</v>
      </c>
      <c r="AB133" s="36">
        <f t="shared" si="79"/>
        <v>0</v>
      </c>
    </row>
    <row r="134" spans="1:28" ht="30" x14ac:dyDescent="0.25">
      <c r="A134" s="65">
        <v>21</v>
      </c>
      <c r="B134" s="68" t="s">
        <v>128</v>
      </c>
      <c r="C134" s="172">
        <v>966155</v>
      </c>
      <c r="D134" s="53">
        <v>0</v>
      </c>
      <c r="E134" s="172">
        <v>1115073</v>
      </c>
      <c r="F134" s="53">
        <v>0</v>
      </c>
      <c r="G134" s="172">
        <v>1045408</v>
      </c>
      <c r="H134" s="53">
        <v>0</v>
      </c>
      <c r="I134" s="176">
        <v>1253990</v>
      </c>
      <c r="J134" s="53">
        <v>0</v>
      </c>
      <c r="K134" s="176">
        <v>981999</v>
      </c>
      <c r="L134" s="53">
        <v>0</v>
      </c>
      <c r="M134" s="176">
        <v>1165243</v>
      </c>
      <c r="N134" s="53">
        <v>0</v>
      </c>
      <c r="O134" s="36">
        <v>1165243</v>
      </c>
      <c r="P134" s="275">
        <v>0</v>
      </c>
      <c r="Q134" s="36">
        <v>1029301</v>
      </c>
      <c r="R134" s="275">
        <v>0</v>
      </c>
      <c r="S134" s="36">
        <v>1031888</v>
      </c>
      <c r="T134" s="275">
        <v>0</v>
      </c>
      <c r="U134" s="36">
        <v>1124373</v>
      </c>
      <c r="V134" s="53">
        <v>0</v>
      </c>
      <c r="W134" s="53">
        <v>0</v>
      </c>
      <c r="X134" s="53">
        <v>0</v>
      </c>
      <c r="Y134" s="53">
        <v>0</v>
      </c>
      <c r="Z134" s="53">
        <v>0</v>
      </c>
      <c r="AA134" s="36">
        <f t="shared" si="78"/>
        <v>10878673</v>
      </c>
      <c r="AB134" s="36">
        <f t="shared" si="79"/>
        <v>0</v>
      </c>
    </row>
    <row r="135" spans="1:28" x14ac:dyDescent="0.25">
      <c r="A135" s="65">
        <v>22</v>
      </c>
      <c r="B135" s="68" t="s">
        <v>129</v>
      </c>
      <c r="C135" s="172">
        <v>7088</v>
      </c>
      <c r="D135" s="53">
        <v>0</v>
      </c>
      <c r="E135" s="172">
        <v>6464</v>
      </c>
      <c r="F135" s="53">
        <v>0</v>
      </c>
      <c r="G135" s="172">
        <v>5697</v>
      </c>
      <c r="H135" s="53">
        <v>0</v>
      </c>
      <c r="I135" s="176">
        <v>6633</v>
      </c>
      <c r="J135" s="53">
        <v>0</v>
      </c>
      <c r="K135" s="176">
        <v>4324</v>
      </c>
      <c r="L135" s="53">
        <v>0</v>
      </c>
      <c r="M135" s="176">
        <v>4397</v>
      </c>
      <c r="N135" s="53">
        <v>0</v>
      </c>
      <c r="O135" s="36">
        <v>4397</v>
      </c>
      <c r="P135" s="275">
        <v>0</v>
      </c>
      <c r="Q135" s="36">
        <v>4239</v>
      </c>
      <c r="R135" s="275">
        <v>0</v>
      </c>
      <c r="S135" s="36">
        <v>4367</v>
      </c>
      <c r="T135" s="275">
        <v>0</v>
      </c>
      <c r="U135" s="36">
        <v>6792</v>
      </c>
      <c r="V135" s="53">
        <v>0</v>
      </c>
      <c r="W135" s="53">
        <v>0</v>
      </c>
      <c r="X135" s="53">
        <v>0</v>
      </c>
      <c r="Y135" s="53">
        <v>0</v>
      </c>
      <c r="Z135" s="53">
        <v>0</v>
      </c>
      <c r="AA135" s="36">
        <f>SUM(C135+E135+G135+I135+K135+M135+O135+Q135+S135+U135+W135+Y135)</f>
        <v>54398</v>
      </c>
      <c r="AB135" s="36">
        <f t="shared" si="79"/>
        <v>0</v>
      </c>
    </row>
    <row r="136" spans="1:28" ht="90" x14ac:dyDescent="0.25">
      <c r="A136" s="65">
        <v>23</v>
      </c>
      <c r="B136" s="68" t="s">
        <v>133</v>
      </c>
      <c r="C136" s="53">
        <v>0</v>
      </c>
      <c r="D136" s="53">
        <v>0</v>
      </c>
      <c r="E136" s="53">
        <v>0</v>
      </c>
      <c r="F136" s="53">
        <v>0</v>
      </c>
      <c r="G136" s="53">
        <v>0</v>
      </c>
      <c r="H136" s="53">
        <v>0</v>
      </c>
      <c r="I136" s="53">
        <v>0</v>
      </c>
      <c r="J136" s="53">
        <v>0</v>
      </c>
      <c r="K136" s="53">
        <v>0</v>
      </c>
      <c r="L136" s="53">
        <v>0</v>
      </c>
      <c r="M136" s="53">
        <v>0</v>
      </c>
      <c r="N136" s="53">
        <v>0</v>
      </c>
      <c r="O136" s="283">
        <v>0</v>
      </c>
      <c r="P136" s="275">
        <v>0</v>
      </c>
      <c r="Q136" s="283">
        <v>0</v>
      </c>
      <c r="R136" s="275">
        <v>0</v>
      </c>
      <c r="S136" s="283">
        <v>0</v>
      </c>
      <c r="T136" s="275">
        <v>0</v>
      </c>
      <c r="U136" s="283">
        <v>0</v>
      </c>
      <c r="V136" s="53">
        <v>0</v>
      </c>
      <c r="W136" s="53">
        <v>0</v>
      </c>
      <c r="X136" s="53">
        <v>0</v>
      </c>
      <c r="Y136" s="53">
        <v>0</v>
      </c>
      <c r="Z136" s="53">
        <v>0</v>
      </c>
      <c r="AA136" s="36">
        <f t="shared" si="78"/>
        <v>0</v>
      </c>
      <c r="AB136" s="36">
        <f t="shared" si="79"/>
        <v>0</v>
      </c>
    </row>
    <row r="137" spans="1:28" ht="30" x14ac:dyDescent="0.25">
      <c r="A137" s="65">
        <v>24</v>
      </c>
      <c r="B137" s="68" t="s">
        <v>134</v>
      </c>
      <c r="C137" s="172">
        <v>49194</v>
      </c>
      <c r="D137" s="53">
        <v>0</v>
      </c>
      <c r="E137" s="172">
        <v>42195</v>
      </c>
      <c r="F137" s="53">
        <v>0</v>
      </c>
      <c r="G137" s="172">
        <v>47368</v>
      </c>
      <c r="H137" s="53">
        <v>0</v>
      </c>
      <c r="I137" s="176">
        <v>49969</v>
      </c>
      <c r="J137" s="35">
        <v>0</v>
      </c>
      <c r="K137" s="176">
        <v>55009</v>
      </c>
      <c r="L137" s="35">
        <v>0</v>
      </c>
      <c r="M137" s="176">
        <v>56873</v>
      </c>
      <c r="N137" s="35">
        <v>0</v>
      </c>
      <c r="O137" s="36">
        <v>56873</v>
      </c>
      <c r="P137" s="275">
        <v>0</v>
      </c>
      <c r="Q137" s="36">
        <v>67503</v>
      </c>
      <c r="R137" s="275">
        <v>0</v>
      </c>
      <c r="S137" s="36">
        <v>61277</v>
      </c>
      <c r="T137" s="275">
        <v>0</v>
      </c>
      <c r="U137" s="36">
        <v>58408</v>
      </c>
      <c r="V137" s="53">
        <v>0</v>
      </c>
      <c r="W137" s="53">
        <v>0</v>
      </c>
      <c r="X137" s="53">
        <v>0</v>
      </c>
      <c r="Y137" s="53">
        <v>0</v>
      </c>
      <c r="Z137" s="53">
        <v>0</v>
      </c>
      <c r="AA137" s="36">
        <f t="shared" si="78"/>
        <v>544669</v>
      </c>
      <c r="AB137" s="36">
        <f t="shared" si="79"/>
        <v>0</v>
      </c>
    </row>
    <row r="138" spans="1:28" s="4" customFormat="1" ht="75" x14ac:dyDescent="0.25">
      <c r="A138" s="65">
        <v>25</v>
      </c>
      <c r="B138" s="157" t="s">
        <v>143</v>
      </c>
      <c r="C138" s="172">
        <v>5137</v>
      </c>
      <c r="D138" s="123">
        <v>0</v>
      </c>
      <c r="E138" s="172">
        <v>4909</v>
      </c>
      <c r="F138" s="124">
        <v>0</v>
      </c>
      <c r="G138" s="172">
        <v>4167</v>
      </c>
      <c r="H138" s="124">
        <v>0</v>
      </c>
      <c r="I138" s="223">
        <v>6027</v>
      </c>
      <c r="J138" s="53">
        <v>0</v>
      </c>
      <c r="K138" s="223">
        <v>4345</v>
      </c>
      <c r="L138" s="53">
        <v>0</v>
      </c>
      <c r="M138" s="223">
        <v>5724</v>
      </c>
      <c r="N138" s="53">
        <v>0</v>
      </c>
      <c r="O138" s="278">
        <v>9044</v>
      </c>
      <c r="P138" s="53">
        <v>0</v>
      </c>
      <c r="Q138" s="278">
        <v>8678</v>
      </c>
      <c r="R138" s="53">
        <v>0</v>
      </c>
      <c r="S138" s="42">
        <v>6818</v>
      </c>
      <c r="T138" s="53">
        <v>0</v>
      </c>
      <c r="U138" s="53">
        <v>0</v>
      </c>
      <c r="V138" s="53">
        <v>0</v>
      </c>
      <c r="W138" s="53">
        <v>0</v>
      </c>
      <c r="X138" s="53">
        <v>0</v>
      </c>
      <c r="Y138" s="53">
        <v>0</v>
      </c>
      <c r="Z138" s="53">
        <v>0</v>
      </c>
      <c r="AA138" s="36">
        <f t="shared" si="78"/>
        <v>54849</v>
      </c>
      <c r="AB138" s="36">
        <f t="shared" si="79"/>
        <v>0</v>
      </c>
    </row>
    <row r="139" spans="1:28" s="4" customFormat="1" ht="45" x14ac:dyDescent="0.25">
      <c r="A139" s="65">
        <v>26</v>
      </c>
      <c r="B139" s="154" t="s">
        <v>144</v>
      </c>
      <c r="C139" s="172">
        <v>2782</v>
      </c>
      <c r="D139" s="53">
        <v>0</v>
      </c>
      <c r="E139" s="172">
        <v>2677</v>
      </c>
      <c r="F139" s="53">
        <v>0</v>
      </c>
      <c r="G139" s="172">
        <v>1378</v>
      </c>
      <c r="H139" s="53">
        <v>0</v>
      </c>
      <c r="I139" s="223">
        <v>3462</v>
      </c>
      <c r="J139" s="53">
        <v>0</v>
      </c>
      <c r="K139" s="223">
        <v>2252</v>
      </c>
      <c r="L139" s="53">
        <v>0</v>
      </c>
      <c r="M139" s="223">
        <v>2310</v>
      </c>
      <c r="N139" s="53">
        <v>0</v>
      </c>
      <c r="O139" s="278">
        <v>15705</v>
      </c>
      <c r="P139" s="53">
        <v>0</v>
      </c>
      <c r="Q139" s="278">
        <v>13411</v>
      </c>
      <c r="R139" s="53">
        <v>0</v>
      </c>
      <c r="S139" s="278">
        <v>6724</v>
      </c>
      <c r="T139" s="53">
        <v>0</v>
      </c>
      <c r="U139" s="53">
        <v>0</v>
      </c>
      <c r="V139" s="53">
        <v>0</v>
      </c>
      <c r="W139" s="53">
        <v>0</v>
      </c>
      <c r="X139" s="53">
        <v>0</v>
      </c>
      <c r="Y139" s="53">
        <v>0</v>
      </c>
      <c r="Z139" s="53">
        <v>0</v>
      </c>
      <c r="AA139" s="36">
        <f t="shared" si="78"/>
        <v>50701</v>
      </c>
      <c r="AB139" s="36">
        <f t="shared" si="79"/>
        <v>0</v>
      </c>
    </row>
    <row r="140" spans="1:28" s="4" customFormat="1" ht="75" x14ac:dyDescent="0.25">
      <c r="A140" s="65">
        <v>27</v>
      </c>
      <c r="B140" s="23" t="s">
        <v>145</v>
      </c>
      <c r="C140" s="190">
        <v>162</v>
      </c>
      <c r="D140" s="123">
        <v>0</v>
      </c>
      <c r="E140" s="190">
        <v>83</v>
      </c>
      <c r="F140" s="124">
        <v>0</v>
      </c>
      <c r="G140" s="191">
        <v>137</v>
      </c>
      <c r="H140" s="124">
        <v>0</v>
      </c>
      <c r="I140" s="224">
        <v>20</v>
      </c>
      <c r="J140" s="23">
        <v>0</v>
      </c>
      <c r="K140" s="23">
        <v>0</v>
      </c>
      <c r="L140" s="23">
        <v>0</v>
      </c>
      <c r="M140" s="23">
        <v>0</v>
      </c>
      <c r="N140" s="23">
        <v>0</v>
      </c>
      <c r="O140" s="53">
        <v>0</v>
      </c>
      <c r="P140" s="53">
        <v>0</v>
      </c>
      <c r="Q140" s="278">
        <v>194</v>
      </c>
      <c r="R140" s="53">
        <v>0</v>
      </c>
      <c r="S140" s="278">
        <v>884</v>
      </c>
      <c r="T140" s="53">
        <v>0</v>
      </c>
      <c r="U140" s="53">
        <v>0</v>
      </c>
      <c r="V140" s="53">
        <v>0</v>
      </c>
      <c r="W140" s="53">
        <v>0</v>
      </c>
      <c r="X140" s="53">
        <v>0</v>
      </c>
      <c r="Y140" s="53">
        <v>0</v>
      </c>
      <c r="Z140" s="53">
        <v>0</v>
      </c>
      <c r="AA140" s="36">
        <f t="shared" si="78"/>
        <v>1480</v>
      </c>
      <c r="AB140" s="36">
        <f t="shared" si="79"/>
        <v>0</v>
      </c>
    </row>
    <row r="141" spans="1:28" s="4" customFormat="1" ht="60" x14ac:dyDescent="0.25">
      <c r="A141" s="65">
        <v>28</v>
      </c>
      <c r="B141" s="23" t="s">
        <v>662</v>
      </c>
      <c r="C141" s="53">
        <v>0</v>
      </c>
      <c r="D141" s="53">
        <v>0</v>
      </c>
      <c r="E141" s="53">
        <v>0</v>
      </c>
      <c r="F141" s="53">
        <v>0</v>
      </c>
      <c r="G141" s="53">
        <v>0</v>
      </c>
      <c r="H141" s="53">
        <v>0</v>
      </c>
      <c r="I141" s="23">
        <v>0</v>
      </c>
      <c r="J141" s="23">
        <v>0</v>
      </c>
      <c r="K141" s="23">
        <v>0</v>
      </c>
      <c r="L141" s="23">
        <v>0</v>
      </c>
      <c r="M141" s="224">
        <v>506</v>
      </c>
      <c r="N141" s="23">
        <v>0</v>
      </c>
      <c r="O141" s="278">
        <v>2997</v>
      </c>
      <c r="P141" s="53">
        <v>0</v>
      </c>
      <c r="Q141" s="278">
        <v>6180</v>
      </c>
      <c r="R141" s="53">
        <v>0</v>
      </c>
      <c r="S141" s="278">
        <v>793</v>
      </c>
      <c r="T141" s="53">
        <v>0</v>
      </c>
      <c r="U141" s="53">
        <v>0</v>
      </c>
      <c r="V141" s="53">
        <v>0</v>
      </c>
      <c r="W141" s="53">
        <v>0</v>
      </c>
      <c r="X141" s="53">
        <v>0</v>
      </c>
      <c r="Y141" s="53">
        <v>0</v>
      </c>
      <c r="Z141" s="53">
        <v>0</v>
      </c>
      <c r="AA141" s="36">
        <f t="shared" si="78"/>
        <v>10476</v>
      </c>
      <c r="AB141" s="36">
        <f t="shared" si="79"/>
        <v>0</v>
      </c>
    </row>
    <row r="142" spans="1:28" s="4" customFormat="1" ht="165" x14ac:dyDescent="0.25">
      <c r="A142" s="65">
        <v>29</v>
      </c>
      <c r="B142" s="23" t="s">
        <v>146</v>
      </c>
      <c r="C142" s="36">
        <v>4842</v>
      </c>
      <c r="D142" s="125">
        <v>0</v>
      </c>
      <c r="E142" s="36">
        <v>2052</v>
      </c>
      <c r="F142" s="37">
        <v>0</v>
      </c>
      <c r="G142" s="195">
        <v>1965</v>
      </c>
      <c r="H142" s="37">
        <v>0</v>
      </c>
      <c r="I142" s="224">
        <v>1907</v>
      </c>
      <c r="J142" s="23">
        <v>0</v>
      </c>
      <c r="K142" s="224">
        <v>354</v>
      </c>
      <c r="L142" s="23">
        <v>0</v>
      </c>
      <c r="M142" s="224">
        <v>1438</v>
      </c>
      <c r="N142" s="23">
        <v>0</v>
      </c>
      <c r="O142" s="278">
        <v>12</v>
      </c>
      <c r="P142" s="53">
        <v>0</v>
      </c>
      <c r="Q142" s="278">
        <v>444</v>
      </c>
      <c r="R142" s="53">
        <v>0</v>
      </c>
      <c r="S142" s="278">
        <v>5369</v>
      </c>
      <c r="T142" s="53">
        <v>0</v>
      </c>
      <c r="U142" s="53">
        <v>0</v>
      </c>
      <c r="V142" s="53">
        <v>0</v>
      </c>
      <c r="W142" s="53">
        <v>0</v>
      </c>
      <c r="X142" s="53">
        <v>0</v>
      </c>
      <c r="Y142" s="53">
        <v>0</v>
      </c>
      <c r="Z142" s="53">
        <v>0</v>
      </c>
      <c r="AA142" s="36">
        <f t="shared" si="78"/>
        <v>18383</v>
      </c>
      <c r="AB142" s="36">
        <f t="shared" si="79"/>
        <v>0</v>
      </c>
    </row>
    <row r="143" spans="1:28" s="4" customFormat="1" ht="90" x14ac:dyDescent="0.25">
      <c r="A143" s="65">
        <v>30</v>
      </c>
      <c r="B143" s="23" t="s">
        <v>147</v>
      </c>
      <c r="C143" s="190">
        <v>9</v>
      </c>
      <c r="D143" s="123">
        <v>0</v>
      </c>
      <c r="E143" s="190">
        <v>5</v>
      </c>
      <c r="F143" s="124">
        <v>0</v>
      </c>
      <c r="G143" s="191">
        <v>20</v>
      </c>
      <c r="H143" s="124">
        <v>0</v>
      </c>
      <c r="I143" s="224">
        <v>24</v>
      </c>
      <c r="J143" s="23">
        <v>0</v>
      </c>
      <c r="K143" s="224">
        <v>21</v>
      </c>
      <c r="L143" s="23">
        <v>0</v>
      </c>
      <c r="M143" s="224">
        <v>14</v>
      </c>
      <c r="N143" s="23">
        <v>0</v>
      </c>
      <c r="O143" s="278">
        <v>3</v>
      </c>
      <c r="P143" s="53">
        <v>0</v>
      </c>
      <c r="Q143" s="278">
        <v>5</v>
      </c>
      <c r="R143" s="53">
        <v>0</v>
      </c>
      <c r="S143" s="278">
        <v>11</v>
      </c>
      <c r="T143" s="53">
        <v>0</v>
      </c>
      <c r="U143" s="53">
        <v>0</v>
      </c>
      <c r="V143" s="53">
        <v>0</v>
      </c>
      <c r="W143" s="53">
        <v>0</v>
      </c>
      <c r="X143" s="53">
        <v>0</v>
      </c>
      <c r="Y143" s="53">
        <v>0</v>
      </c>
      <c r="Z143" s="53">
        <v>0</v>
      </c>
      <c r="AA143" s="36">
        <f t="shared" si="78"/>
        <v>112</v>
      </c>
      <c r="AB143" s="36">
        <f t="shared" si="79"/>
        <v>0</v>
      </c>
    </row>
    <row r="144" spans="1:28" s="4" customFormat="1" ht="60" x14ac:dyDescent="0.25">
      <c r="A144" s="65">
        <v>31</v>
      </c>
      <c r="B144" s="23" t="s">
        <v>148</v>
      </c>
      <c r="C144" s="190">
        <v>27</v>
      </c>
      <c r="D144" s="123">
        <v>0</v>
      </c>
      <c r="E144" s="190">
        <v>25</v>
      </c>
      <c r="F144" s="124">
        <v>0</v>
      </c>
      <c r="G144" s="191">
        <v>20</v>
      </c>
      <c r="H144" s="124">
        <v>0</v>
      </c>
      <c r="I144" s="224">
        <v>43</v>
      </c>
      <c r="J144" s="23">
        <v>0</v>
      </c>
      <c r="K144" s="224">
        <v>25</v>
      </c>
      <c r="L144" s="23">
        <v>0</v>
      </c>
      <c r="M144" s="224">
        <v>17</v>
      </c>
      <c r="N144" s="23">
        <v>0</v>
      </c>
      <c r="O144" s="278">
        <v>41</v>
      </c>
      <c r="P144" s="53">
        <v>0</v>
      </c>
      <c r="Q144" s="278">
        <v>66</v>
      </c>
      <c r="R144" s="53">
        <v>0</v>
      </c>
      <c r="S144" s="278">
        <v>38</v>
      </c>
      <c r="T144" s="53">
        <v>0</v>
      </c>
      <c r="U144" s="53">
        <v>0</v>
      </c>
      <c r="V144" s="53">
        <v>0</v>
      </c>
      <c r="W144" s="53">
        <v>0</v>
      </c>
      <c r="X144" s="53">
        <v>0</v>
      </c>
      <c r="Y144" s="53">
        <v>0</v>
      </c>
      <c r="Z144" s="53">
        <v>0</v>
      </c>
      <c r="AA144" s="36">
        <f t="shared" si="78"/>
        <v>302</v>
      </c>
      <c r="AB144" s="36">
        <f t="shared" si="79"/>
        <v>0</v>
      </c>
    </row>
    <row r="145" spans="1:28" s="4" customFormat="1" ht="60" x14ac:dyDescent="0.25">
      <c r="A145" s="65">
        <v>32</v>
      </c>
      <c r="B145" s="23" t="s">
        <v>573</v>
      </c>
      <c r="C145" s="190">
        <v>91</v>
      </c>
      <c r="D145" s="123">
        <v>0</v>
      </c>
      <c r="E145" s="190">
        <v>35</v>
      </c>
      <c r="F145" s="124">
        <v>0</v>
      </c>
      <c r="G145" s="194">
        <v>0</v>
      </c>
      <c r="H145" s="124">
        <v>0</v>
      </c>
      <c r="I145" s="224">
        <v>1</v>
      </c>
      <c r="J145" s="23">
        <v>0</v>
      </c>
      <c r="K145" s="224">
        <v>1</v>
      </c>
      <c r="L145" s="23">
        <v>0</v>
      </c>
      <c r="M145" s="224">
        <v>3</v>
      </c>
      <c r="N145" s="23">
        <v>0</v>
      </c>
      <c r="O145" s="278">
        <v>14</v>
      </c>
      <c r="P145" s="53">
        <v>0</v>
      </c>
      <c r="Q145" s="278">
        <v>62</v>
      </c>
      <c r="R145" s="53">
        <v>0</v>
      </c>
      <c r="S145" s="278">
        <v>3</v>
      </c>
      <c r="T145" s="53">
        <v>0</v>
      </c>
      <c r="U145" s="53">
        <v>0</v>
      </c>
      <c r="V145" s="53">
        <v>0</v>
      </c>
      <c r="W145" s="53">
        <v>0</v>
      </c>
      <c r="X145" s="53">
        <v>0</v>
      </c>
      <c r="Y145" s="53">
        <v>0</v>
      </c>
      <c r="Z145" s="53">
        <v>0</v>
      </c>
      <c r="AA145" s="36">
        <f t="shared" si="78"/>
        <v>210</v>
      </c>
      <c r="AB145" s="36">
        <f t="shared" si="79"/>
        <v>0</v>
      </c>
    </row>
    <row r="146" spans="1:28" s="4" customFormat="1" ht="60" x14ac:dyDescent="0.25">
      <c r="A146" s="65">
        <v>33</v>
      </c>
      <c r="B146" s="23" t="s">
        <v>149</v>
      </c>
      <c r="C146" s="36">
        <v>546</v>
      </c>
      <c r="D146" s="125">
        <v>0</v>
      </c>
      <c r="E146" s="36">
        <v>48</v>
      </c>
      <c r="F146" s="37">
        <v>0</v>
      </c>
      <c r="G146" s="195">
        <v>17</v>
      </c>
      <c r="H146" s="37">
        <v>0</v>
      </c>
      <c r="I146" s="224">
        <v>21</v>
      </c>
      <c r="J146" s="23">
        <v>0</v>
      </c>
      <c r="K146" s="224">
        <v>18</v>
      </c>
      <c r="L146" s="23">
        <v>0</v>
      </c>
      <c r="M146" s="224">
        <v>22</v>
      </c>
      <c r="N146" s="23">
        <v>0</v>
      </c>
      <c r="O146" s="279">
        <v>55</v>
      </c>
      <c r="P146" s="53">
        <v>0</v>
      </c>
      <c r="Q146" s="279">
        <v>795</v>
      </c>
      <c r="R146" s="53">
        <v>0</v>
      </c>
      <c r="S146" s="279">
        <v>37</v>
      </c>
      <c r="T146" s="53">
        <v>0</v>
      </c>
      <c r="U146" s="53">
        <v>0</v>
      </c>
      <c r="V146" s="53">
        <v>0</v>
      </c>
      <c r="W146" s="53">
        <v>0</v>
      </c>
      <c r="X146" s="53">
        <v>0</v>
      </c>
      <c r="Y146" s="53">
        <v>0</v>
      </c>
      <c r="Z146" s="53">
        <v>0</v>
      </c>
      <c r="AA146" s="36">
        <f t="shared" si="78"/>
        <v>1559</v>
      </c>
      <c r="AB146" s="36">
        <f t="shared" si="79"/>
        <v>0</v>
      </c>
    </row>
    <row r="147" spans="1:28" ht="44.25" x14ac:dyDescent="0.25">
      <c r="A147" s="59" t="s">
        <v>680</v>
      </c>
      <c r="B147" s="33" t="s">
        <v>172</v>
      </c>
      <c r="C147" s="108">
        <v>349</v>
      </c>
      <c r="D147" s="196">
        <v>0</v>
      </c>
      <c r="E147" s="108">
        <v>32</v>
      </c>
      <c r="F147" s="107">
        <v>0</v>
      </c>
      <c r="G147" s="243">
        <v>0</v>
      </c>
      <c r="H147" s="107">
        <v>0</v>
      </c>
      <c r="I147" s="184">
        <v>1</v>
      </c>
      <c r="J147" s="106">
        <v>0</v>
      </c>
      <c r="K147" s="106">
        <v>0</v>
      </c>
      <c r="L147" s="106">
        <v>0</v>
      </c>
      <c r="M147" s="184">
        <v>1</v>
      </c>
      <c r="N147" s="106">
        <v>0</v>
      </c>
      <c r="O147" s="33">
        <v>50</v>
      </c>
      <c r="P147" s="56">
        <v>0</v>
      </c>
      <c r="Q147" s="33">
        <v>440</v>
      </c>
      <c r="R147" s="56">
        <v>0</v>
      </c>
      <c r="S147" s="33">
        <v>21</v>
      </c>
      <c r="T147" s="56">
        <v>0</v>
      </c>
      <c r="U147" s="119">
        <v>0</v>
      </c>
      <c r="V147" s="119">
        <v>0</v>
      </c>
      <c r="W147" s="119">
        <v>0</v>
      </c>
      <c r="X147" s="119">
        <v>0</v>
      </c>
      <c r="Y147" s="119">
        <v>0</v>
      </c>
      <c r="Z147" s="119">
        <v>0</v>
      </c>
      <c r="AA147" s="108">
        <f t="shared" si="78"/>
        <v>894</v>
      </c>
      <c r="AB147" s="108">
        <f t="shared" si="79"/>
        <v>0</v>
      </c>
    </row>
    <row r="148" spans="1:28" ht="44.25" x14ac:dyDescent="0.25">
      <c r="A148" s="59" t="s">
        <v>681</v>
      </c>
      <c r="B148" s="33" t="s">
        <v>173</v>
      </c>
      <c r="C148" s="197">
        <v>197</v>
      </c>
      <c r="D148" s="119">
        <v>0</v>
      </c>
      <c r="E148" s="197">
        <v>16</v>
      </c>
      <c r="F148" s="119">
        <v>0</v>
      </c>
      <c r="G148" s="197">
        <v>17</v>
      </c>
      <c r="H148" s="119">
        <v>0</v>
      </c>
      <c r="I148" s="184">
        <v>20</v>
      </c>
      <c r="J148" s="106">
        <v>0</v>
      </c>
      <c r="K148" s="184">
        <v>18</v>
      </c>
      <c r="L148" s="106">
        <v>0</v>
      </c>
      <c r="M148" s="184">
        <v>21</v>
      </c>
      <c r="N148" s="106">
        <v>0</v>
      </c>
      <c r="O148" s="33">
        <v>5</v>
      </c>
      <c r="P148" s="56">
        <v>0</v>
      </c>
      <c r="Q148" s="33">
        <v>355</v>
      </c>
      <c r="R148" s="56">
        <v>0</v>
      </c>
      <c r="S148" s="33">
        <v>16</v>
      </c>
      <c r="T148" s="56">
        <v>0</v>
      </c>
      <c r="U148" s="119">
        <v>0</v>
      </c>
      <c r="V148" s="119">
        <v>0</v>
      </c>
      <c r="W148" s="119">
        <v>0</v>
      </c>
      <c r="X148" s="119">
        <v>0</v>
      </c>
      <c r="Y148" s="119">
        <v>0</v>
      </c>
      <c r="Z148" s="119">
        <v>0</v>
      </c>
      <c r="AA148" s="108">
        <f t="shared" si="78"/>
        <v>665</v>
      </c>
      <c r="AB148" s="108">
        <f t="shared" si="79"/>
        <v>0</v>
      </c>
    </row>
    <row r="149" spans="1:28" s="22" customFormat="1" ht="45" x14ac:dyDescent="0.25">
      <c r="A149" s="71">
        <v>34</v>
      </c>
      <c r="B149" s="23" t="s">
        <v>642</v>
      </c>
      <c r="C149" s="172">
        <v>21</v>
      </c>
      <c r="D149" s="172">
        <v>4</v>
      </c>
      <c r="E149" s="172">
        <v>15</v>
      </c>
      <c r="F149" s="172">
        <v>3</v>
      </c>
      <c r="G149" s="172">
        <v>14</v>
      </c>
      <c r="H149" s="53">
        <v>0</v>
      </c>
      <c r="I149" s="211">
        <v>18</v>
      </c>
      <c r="J149" s="211">
        <v>1</v>
      </c>
      <c r="K149" s="211">
        <v>13</v>
      </c>
      <c r="L149" s="211">
        <v>1</v>
      </c>
      <c r="M149" s="211">
        <v>26</v>
      </c>
      <c r="N149" s="53">
        <v>0</v>
      </c>
      <c r="O149" s="244">
        <v>11</v>
      </c>
      <c r="P149" s="244">
        <v>3</v>
      </c>
      <c r="Q149" s="244">
        <v>4</v>
      </c>
      <c r="R149" s="244">
        <v>5</v>
      </c>
      <c r="S149" s="244">
        <v>41</v>
      </c>
      <c r="T149" s="244">
        <v>7</v>
      </c>
      <c r="U149" s="53">
        <v>0</v>
      </c>
      <c r="V149" s="53">
        <v>0</v>
      </c>
      <c r="W149" s="53">
        <v>0</v>
      </c>
      <c r="X149" s="53">
        <v>0</v>
      </c>
      <c r="Y149" s="53">
        <v>0</v>
      </c>
      <c r="Z149" s="53">
        <v>0</v>
      </c>
      <c r="AA149" s="36">
        <f t="shared" ref="AA149:AA154" si="80">SUM(C149+E149+G149+I149+K149+M149+O149+Q149+S149+U149+W149+Y149)</f>
        <v>163</v>
      </c>
      <c r="AB149" s="36">
        <f t="shared" ref="AB149:AB158" si="81">SUM(D149+F149+H149+J149+L149+N149+P149+R149+T149+V149+X149+Z149)</f>
        <v>24</v>
      </c>
    </row>
    <row r="150" spans="1:28" s="26" customFormat="1" ht="73.5" x14ac:dyDescent="0.25">
      <c r="A150" s="71">
        <v>35</v>
      </c>
      <c r="B150" s="27" t="s">
        <v>444</v>
      </c>
      <c r="C150" s="175">
        <v>3375</v>
      </c>
      <c r="D150" s="53">
        <v>0</v>
      </c>
      <c r="E150" s="175">
        <v>2074</v>
      </c>
      <c r="F150" s="53">
        <v>0</v>
      </c>
      <c r="G150" s="175">
        <v>895</v>
      </c>
      <c r="H150" s="53">
        <v>0</v>
      </c>
      <c r="I150" s="223">
        <v>1160</v>
      </c>
      <c r="J150" s="53">
        <v>0</v>
      </c>
      <c r="K150" s="223">
        <v>548</v>
      </c>
      <c r="L150" s="53">
        <v>0</v>
      </c>
      <c r="M150" s="223">
        <v>740</v>
      </c>
      <c r="N150" s="53">
        <v>0</v>
      </c>
      <c r="O150" s="271">
        <v>736</v>
      </c>
      <c r="P150" s="53">
        <v>0</v>
      </c>
      <c r="Q150" s="271">
        <v>730</v>
      </c>
      <c r="R150" s="53">
        <v>0</v>
      </c>
      <c r="S150" s="271">
        <v>731</v>
      </c>
      <c r="T150" s="53">
        <v>0</v>
      </c>
      <c r="U150" s="53">
        <v>0</v>
      </c>
      <c r="V150" s="53">
        <v>0</v>
      </c>
      <c r="W150" s="53">
        <v>0</v>
      </c>
      <c r="X150" s="53">
        <v>0</v>
      </c>
      <c r="Y150" s="53">
        <v>0</v>
      </c>
      <c r="Z150" s="53">
        <v>0</v>
      </c>
      <c r="AA150" s="36">
        <f t="shared" si="80"/>
        <v>10989</v>
      </c>
      <c r="AB150" s="36">
        <f t="shared" si="81"/>
        <v>0</v>
      </c>
    </row>
    <row r="151" spans="1:28" s="26" customFormat="1" ht="60" x14ac:dyDescent="0.25">
      <c r="A151" s="71">
        <v>36</v>
      </c>
      <c r="B151" s="65" t="s">
        <v>167</v>
      </c>
      <c r="C151" s="175">
        <v>2036</v>
      </c>
      <c r="D151" s="53">
        <v>0</v>
      </c>
      <c r="E151" s="175">
        <v>1550</v>
      </c>
      <c r="F151" s="53">
        <v>0</v>
      </c>
      <c r="G151" s="175">
        <v>1143</v>
      </c>
      <c r="H151" s="53">
        <v>0</v>
      </c>
      <c r="I151" s="223">
        <v>1318</v>
      </c>
      <c r="J151" s="53">
        <v>0</v>
      </c>
      <c r="K151" s="223">
        <v>903</v>
      </c>
      <c r="L151" s="53">
        <v>0</v>
      </c>
      <c r="M151" s="223">
        <v>1344</v>
      </c>
      <c r="N151" s="53">
        <v>0</v>
      </c>
      <c r="O151" s="271">
        <v>2445</v>
      </c>
      <c r="P151" s="53">
        <v>0</v>
      </c>
      <c r="Q151" s="271">
        <v>1819</v>
      </c>
      <c r="R151" s="53">
        <v>0</v>
      </c>
      <c r="S151" s="271">
        <v>2695</v>
      </c>
      <c r="T151" s="53">
        <v>0</v>
      </c>
      <c r="U151" s="53">
        <v>0</v>
      </c>
      <c r="V151" s="53">
        <v>0</v>
      </c>
      <c r="W151" s="53">
        <v>0</v>
      </c>
      <c r="X151" s="53">
        <v>0</v>
      </c>
      <c r="Y151" s="53">
        <v>0</v>
      </c>
      <c r="Z151" s="53">
        <v>0</v>
      </c>
      <c r="AA151" s="36">
        <f t="shared" si="80"/>
        <v>15253</v>
      </c>
      <c r="AB151" s="36">
        <f t="shared" si="81"/>
        <v>0</v>
      </c>
    </row>
    <row r="152" spans="1:28" s="26" customFormat="1" ht="30" x14ac:dyDescent="0.25">
      <c r="A152" s="71">
        <v>37</v>
      </c>
      <c r="B152" s="2" t="s">
        <v>153</v>
      </c>
      <c r="C152" s="175">
        <v>6569</v>
      </c>
      <c r="D152" s="53">
        <v>0</v>
      </c>
      <c r="E152" s="175">
        <v>5218</v>
      </c>
      <c r="F152" s="53">
        <v>0</v>
      </c>
      <c r="G152" s="175">
        <v>4588</v>
      </c>
      <c r="H152" s="53">
        <v>0</v>
      </c>
      <c r="I152" s="223">
        <v>5915</v>
      </c>
      <c r="J152" s="53">
        <v>0</v>
      </c>
      <c r="K152" s="223">
        <v>4119</v>
      </c>
      <c r="L152" s="53">
        <v>0</v>
      </c>
      <c r="M152" s="223">
        <v>5523</v>
      </c>
      <c r="N152" s="53">
        <v>0</v>
      </c>
      <c r="O152" s="271">
        <v>7799</v>
      </c>
      <c r="P152" s="53">
        <v>0</v>
      </c>
      <c r="Q152" s="271">
        <v>8573</v>
      </c>
      <c r="R152" s="53">
        <v>0</v>
      </c>
      <c r="S152" s="271">
        <v>5692</v>
      </c>
      <c r="T152" s="53">
        <v>0</v>
      </c>
      <c r="U152" s="53">
        <v>0</v>
      </c>
      <c r="V152" s="53">
        <v>0</v>
      </c>
      <c r="W152" s="53">
        <v>0</v>
      </c>
      <c r="X152" s="53">
        <v>0</v>
      </c>
      <c r="Y152" s="53">
        <v>0</v>
      </c>
      <c r="Z152" s="53">
        <v>0</v>
      </c>
      <c r="AA152" s="36">
        <f t="shared" si="80"/>
        <v>53996</v>
      </c>
      <c r="AB152" s="36">
        <f t="shared" si="81"/>
        <v>0</v>
      </c>
    </row>
    <row r="153" spans="1:28" s="150" customFormat="1" ht="30" x14ac:dyDescent="0.25">
      <c r="A153" s="71">
        <v>38</v>
      </c>
      <c r="B153" s="148" t="s">
        <v>653</v>
      </c>
      <c r="C153" s="175">
        <v>7815</v>
      </c>
      <c r="D153" s="53">
        <v>0</v>
      </c>
      <c r="E153" s="175">
        <v>5887</v>
      </c>
      <c r="F153" s="53">
        <v>0</v>
      </c>
      <c r="G153" s="175">
        <v>5311</v>
      </c>
      <c r="H153" s="53">
        <v>0</v>
      </c>
      <c r="I153" s="223">
        <v>6791</v>
      </c>
      <c r="J153" s="53">
        <v>0</v>
      </c>
      <c r="K153" s="223">
        <v>5662</v>
      </c>
      <c r="L153" s="53">
        <v>0</v>
      </c>
      <c r="M153" s="223">
        <v>6748</v>
      </c>
      <c r="N153" s="53">
        <v>0</v>
      </c>
      <c r="O153" s="271">
        <v>4099</v>
      </c>
      <c r="P153" s="53">
        <v>0</v>
      </c>
      <c r="Q153" s="271">
        <v>8219</v>
      </c>
      <c r="R153" s="53">
        <v>0</v>
      </c>
      <c r="S153" s="271">
        <v>5793</v>
      </c>
      <c r="T153" s="53">
        <v>0</v>
      </c>
      <c r="U153" s="53">
        <v>0</v>
      </c>
      <c r="V153" s="53">
        <v>0</v>
      </c>
      <c r="W153" s="53">
        <v>0</v>
      </c>
      <c r="X153" s="53">
        <v>0</v>
      </c>
      <c r="Y153" s="53">
        <v>0</v>
      </c>
      <c r="Z153" s="53">
        <v>0</v>
      </c>
      <c r="AA153" s="36">
        <f>SUM(C153+E153+G153+I153+K153+M153+O153+Q153+S153+U153+W153+Y153)</f>
        <v>56325</v>
      </c>
      <c r="AB153" s="36">
        <f t="shared" si="81"/>
        <v>0</v>
      </c>
    </row>
    <row r="154" spans="1:28" s="4" customFormat="1" ht="73.5" x14ac:dyDescent="0.25">
      <c r="A154" s="71">
        <v>39</v>
      </c>
      <c r="B154" s="96" t="s">
        <v>570</v>
      </c>
      <c r="C154" s="172">
        <v>3258</v>
      </c>
      <c r="D154" s="53">
        <v>0</v>
      </c>
      <c r="E154" s="172">
        <v>2958</v>
      </c>
      <c r="F154" s="53">
        <v>0</v>
      </c>
      <c r="G154" s="172">
        <v>1456</v>
      </c>
      <c r="H154" s="53">
        <v>0</v>
      </c>
      <c r="I154" s="36">
        <v>4648</v>
      </c>
      <c r="J154" s="37">
        <v>0</v>
      </c>
      <c r="K154" s="36">
        <v>1359</v>
      </c>
      <c r="L154" s="37">
        <v>0</v>
      </c>
      <c r="M154" s="36">
        <v>1722</v>
      </c>
      <c r="N154" s="37">
        <v>0</v>
      </c>
      <c r="O154" s="278">
        <v>1215</v>
      </c>
      <c r="P154" s="53">
        <v>0</v>
      </c>
      <c r="Q154" s="278">
        <v>1913</v>
      </c>
      <c r="R154" s="53">
        <v>0</v>
      </c>
      <c r="S154" s="278">
        <v>5469</v>
      </c>
      <c r="T154" s="53">
        <v>0</v>
      </c>
      <c r="U154" s="53">
        <v>0</v>
      </c>
      <c r="V154" s="53">
        <v>0</v>
      </c>
      <c r="W154" s="53">
        <v>0</v>
      </c>
      <c r="X154" s="53">
        <v>0</v>
      </c>
      <c r="Y154" s="53">
        <v>0</v>
      </c>
      <c r="Z154" s="53">
        <v>0</v>
      </c>
      <c r="AA154" s="36">
        <f t="shared" si="80"/>
        <v>23998</v>
      </c>
      <c r="AB154" s="36">
        <f t="shared" si="81"/>
        <v>0</v>
      </c>
    </row>
    <row r="155" spans="1:28" s="152" customFormat="1" ht="30" x14ac:dyDescent="0.25">
      <c r="A155" s="71">
        <v>40</v>
      </c>
      <c r="B155" s="153" t="s">
        <v>655</v>
      </c>
      <c r="C155" s="175">
        <v>38</v>
      </c>
      <c r="D155" s="53">
        <v>0</v>
      </c>
      <c r="E155" s="175">
        <v>17</v>
      </c>
      <c r="F155" s="53">
        <v>0</v>
      </c>
      <c r="G155" s="53">
        <v>0</v>
      </c>
      <c r="H155" s="53">
        <v>0</v>
      </c>
      <c r="I155" s="53">
        <v>0</v>
      </c>
      <c r="J155" s="53">
        <v>0</v>
      </c>
      <c r="K155" s="53">
        <v>0</v>
      </c>
      <c r="L155" s="53">
        <v>0</v>
      </c>
      <c r="M155" s="53">
        <v>0</v>
      </c>
      <c r="N155" s="53">
        <v>0</v>
      </c>
      <c r="O155" s="53">
        <v>0</v>
      </c>
      <c r="P155" s="53">
        <v>0</v>
      </c>
      <c r="Q155" s="53">
        <v>0</v>
      </c>
      <c r="R155" s="53">
        <v>0</v>
      </c>
      <c r="S155" s="53">
        <v>0</v>
      </c>
      <c r="T155" s="53">
        <v>0</v>
      </c>
      <c r="U155" s="53">
        <v>0</v>
      </c>
      <c r="V155" s="53">
        <v>0</v>
      </c>
      <c r="W155" s="53">
        <v>0</v>
      </c>
      <c r="X155" s="53">
        <v>0</v>
      </c>
      <c r="Y155" s="53">
        <v>0</v>
      </c>
      <c r="Z155" s="53">
        <v>0</v>
      </c>
      <c r="AA155" s="36">
        <f t="shared" ref="AA155:AA158" si="82">SUM(C155+E155+G155+I155+K155+M155+O155+Q155+S155+U155+W155+Y155)</f>
        <v>55</v>
      </c>
      <c r="AB155" s="36">
        <f t="shared" si="81"/>
        <v>0</v>
      </c>
    </row>
    <row r="156" spans="1:28" s="152" customFormat="1" ht="30" x14ac:dyDescent="0.25">
      <c r="A156" s="92" t="s">
        <v>682</v>
      </c>
      <c r="B156" s="56" t="s">
        <v>381</v>
      </c>
      <c r="C156" s="108">
        <v>38</v>
      </c>
      <c r="D156" s="107">
        <v>0</v>
      </c>
      <c r="E156" s="108">
        <v>17</v>
      </c>
      <c r="F156" s="107">
        <v>0</v>
      </c>
      <c r="G156" s="107">
        <v>0</v>
      </c>
      <c r="H156" s="107">
        <v>0</v>
      </c>
      <c r="I156" s="107">
        <v>0</v>
      </c>
      <c r="J156" s="107">
        <v>0</v>
      </c>
      <c r="K156" s="107">
        <v>0</v>
      </c>
      <c r="L156" s="107">
        <v>0</v>
      </c>
      <c r="M156" s="107">
        <v>0</v>
      </c>
      <c r="N156" s="107">
        <v>0</v>
      </c>
      <c r="O156" s="107">
        <v>0</v>
      </c>
      <c r="P156" s="107">
        <v>0</v>
      </c>
      <c r="Q156" s="107">
        <v>0</v>
      </c>
      <c r="R156" s="107">
        <v>0</v>
      </c>
      <c r="S156" s="107">
        <v>0</v>
      </c>
      <c r="T156" s="107">
        <v>0</v>
      </c>
      <c r="U156" s="107">
        <v>0</v>
      </c>
      <c r="V156" s="107">
        <v>0</v>
      </c>
      <c r="W156" s="107">
        <v>0</v>
      </c>
      <c r="X156" s="107">
        <v>0</v>
      </c>
      <c r="Y156" s="107">
        <v>0</v>
      </c>
      <c r="Z156" s="107">
        <v>0</v>
      </c>
      <c r="AA156" s="108">
        <f t="shared" si="82"/>
        <v>55</v>
      </c>
      <c r="AB156" s="108">
        <f t="shared" si="81"/>
        <v>0</v>
      </c>
    </row>
    <row r="157" spans="1:28" s="152" customFormat="1" ht="88.5" x14ac:dyDescent="0.25">
      <c r="A157" s="92" t="s">
        <v>683</v>
      </c>
      <c r="B157" s="56" t="s">
        <v>382</v>
      </c>
      <c r="C157" s="107">
        <v>0</v>
      </c>
      <c r="D157" s="107">
        <v>0</v>
      </c>
      <c r="E157" s="107">
        <v>0</v>
      </c>
      <c r="F157" s="107">
        <v>0</v>
      </c>
      <c r="G157" s="107">
        <v>0</v>
      </c>
      <c r="H157" s="107">
        <v>0</v>
      </c>
      <c r="I157" s="107">
        <v>0</v>
      </c>
      <c r="J157" s="107">
        <v>0</v>
      </c>
      <c r="K157" s="107">
        <v>0</v>
      </c>
      <c r="L157" s="107">
        <v>0</v>
      </c>
      <c r="M157" s="107">
        <v>0</v>
      </c>
      <c r="N157" s="107">
        <v>0</v>
      </c>
      <c r="O157" s="107">
        <v>0</v>
      </c>
      <c r="P157" s="107">
        <v>0</v>
      </c>
      <c r="Q157" s="107">
        <v>0</v>
      </c>
      <c r="R157" s="107">
        <v>0</v>
      </c>
      <c r="S157" s="107">
        <v>0</v>
      </c>
      <c r="T157" s="107">
        <v>0</v>
      </c>
      <c r="U157" s="107">
        <v>0</v>
      </c>
      <c r="V157" s="107">
        <v>0</v>
      </c>
      <c r="W157" s="107">
        <v>0</v>
      </c>
      <c r="X157" s="107">
        <v>0</v>
      </c>
      <c r="Y157" s="107">
        <v>0</v>
      </c>
      <c r="Z157" s="107">
        <v>0</v>
      </c>
      <c r="AA157" s="108">
        <f t="shared" si="82"/>
        <v>0</v>
      </c>
      <c r="AB157" s="108">
        <f t="shared" si="81"/>
        <v>0</v>
      </c>
    </row>
    <row r="158" spans="1:28" s="152" customFormat="1" x14ac:dyDescent="0.25">
      <c r="A158" s="92" t="s">
        <v>684</v>
      </c>
      <c r="B158" s="56" t="s">
        <v>383</v>
      </c>
      <c r="C158" s="107">
        <v>0</v>
      </c>
      <c r="D158" s="107">
        <v>0</v>
      </c>
      <c r="E158" s="107">
        <v>0</v>
      </c>
      <c r="F158" s="107">
        <v>0</v>
      </c>
      <c r="G158" s="107">
        <v>0</v>
      </c>
      <c r="H158" s="107">
        <v>0</v>
      </c>
      <c r="I158" s="107">
        <v>0</v>
      </c>
      <c r="J158" s="107">
        <v>0</v>
      </c>
      <c r="K158" s="107">
        <v>0</v>
      </c>
      <c r="L158" s="107">
        <v>0</v>
      </c>
      <c r="M158" s="107">
        <v>0</v>
      </c>
      <c r="N158" s="107">
        <v>0</v>
      </c>
      <c r="O158" s="107">
        <v>0</v>
      </c>
      <c r="P158" s="107">
        <v>0</v>
      </c>
      <c r="Q158" s="107">
        <v>0</v>
      </c>
      <c r="R158" s="107">
        <v>0</v>
      </c>
      <c r="S158" s="107">
        <v>0</v>
      </c>
      <c r="T158" s="107">
        <v>0</v>
      </c>
      <c r="U158" s="107">
        <v>0</v>
      </c>
      <c r="V158" s="107">
        <v>0</v>
      </c>
      <c r="W158" s="107">
        <v>0</v>
      </c>
      <c r="X158" s="107">
        <v>0</v>
      </c>
      <c r="Y158" s="107">
        <v>0</v>
      </c>
      <c r="Z158" s="107">
        <v>0</v>
      </c>
      <c r="AA158" s="108">
        <f t="shared" si="82"/>
        <v>0</v>
      </c>
      <c r="AB158" s="108">
        <f t="shared" si="81"/>
        <v>0</v>
      </c>
    </row>
    <row r="159" spans="1:28" s="4" customFormat="1" ht="131.25" x14ac:dyDescent="0.25">
      <c r="A159" s="93">
        <v>41</v>
      </c>
      <c r="B159" s="53" t="s">
        <v>660</v>
      </c>
      <c r="C159" s="23">
        <v>0</v>
      </c>
      <c r="D159" s="23">
        <v>0</v>
      </c>
      <c r="E159" s="202">
        <v>1308</v>
      </c>
      <c r="F159" s="23">
        <v>0</v>
      </c>
      <c r="G159" s="202">
        <v>1817</v>
      </c>
      <c r="H159" s="23">
        <v>0</v>
      </c>
      <c r="I159" s="224">
        <v>3227</v>
      </c>
      <c r="J159" s="23">
        <v>0</v>
      </c>
      <c r="K159" s="224">
        <v>1578</v>
      </c>
      <c r="L159" s="23">
        <v>0</v>
      </c>
      <c r="M159" s="224">
        <v>150</v>
      </c>
      <c r="N159" s="23">
        <v>0</v>
      </c>
      <c r="O159" s="23">
        <v>0</v>
      </c>
      <c r="P159" s="23">
        <v>0</v>
      </c>
      <c r="Q159" s="23">
        <v>0</v>
      </c>
      <c r="R159" s="23">
        <v>0</v>
      </c>
      <c r="S159" s="23">
        <v>0</v>
      </c>
      <c r="T159" s="23">
        <v>0</v>
      </c>
      <c r="U159" s="23">
        <v>0</v>
      </c>
      <c r="V159" s="23">
        <v>0</v>
      </c>
      <c r="W159" s="23">
        <v>0</v>
      </c>
      <c r="X159" s="23">
        <v>0</v>
      </c>
      <c r="Y159" s="23">
        <v>0</v>
      </c>
      <c r="Z159" s="23">
        <v>0</v>
      </c>
      <c r="AA159" s="36">
        <f t="shared" ref="AA159" si="83">SUM(C159+E159+G159+I159+K159+M159+O159+Q159+S159+U159+W159+Y159)</f>
        <v>8080</v>
      </c>
      <c r="AB159" s="36">
        <f t="shared" ref="AB159" si="84">SUM(D159+F159+H159+J159+L159+N159+P159+R159+T159+V159+X159+Z159)</f>
        <v>0</v>
      </c>
    </row>
    <row r="160" spans="1:28" s="155" customFormat="1" ht="88.5" x14ac:dyDescent="0.25">
      <c r="A160" s="92" t="s">
        <v>656</v>
      </c>
      <c r="B160" s="33" t="s">
        <v>661</v>
      </c>
      <c r="C160" s="56">
        <v>0</v>
      </c>
      <c r="D160" s="55">
        <v>0</v>
      </c>
      <c r="E160" s="33">
        <v>1308</v>
      </c>
      <c r="F160" s="55">
        <v>0</v>
      </c>
      <c r="G160" s="33">
        <v>1817</v>
      </c>
      <c r="H160" s="55">
        <v>0</v>
      </c>
      <c r="I160" s="197">
        <v>3227</v>
      </c>
      <c r="J160" s="119">
        <v>0</v>
      </c>
      <c r="K160" s="197">
        <v>1578</v>
      </c>
      <c r="L160" s="119">
        <v>0</v>
      </c>
      <c r="M160" s="197">
        <v>150</v>
      </c>
      <c r="N160" s="119">
        <v>0</v>
      </c>
      <c r="O160" s="56">
        <v>0</v>
      </c>
      <c r="P160" s="56">
        <v>0</v>
      </c>
      <c r="Q160" s="56">
        <v>0</v>
      </c>
      <c r="R160" s="56">
        <v>0</v>
      </c>
      <c r="S160" s="56">
        <v>0</v>
      </c>
      <c r="T160" s="56">
        <v>0</v>
      </c>
      <c r="U160" s="56">
        <v>0</v>
      </c>
      <c r="V160" s="56">
        <v>0</v>
      </c>
      <c r="W160" s="56">
        <v>0</v>
      </c>
      <c r="X160" s="56">
        <v>0</v>
      </c>
      <c r="Y160" s="56">
        <v>0</v>
      </c>
      <c r="Z160" s="56">
        <v>0</v>
      </c>
      <c r="AA160" s="57">
        <f>SUM(C160+E160+G160+I160+K160+M160+O160+Q160+S160+U160+W160+Y160)</f>
        <v>8080</v>
      </c>
      <c r="AB160" s="57">
        <f t="shared" ref="AB160:AB172" si="85">SUM(D160+F160+H160+J160+L160+N160+P160+R160+T160+V160+X160+Z160)</f>
        <v>0</v>
      </c>
    </row>
    <row r="161" spans="1:28" s="169" customFormat="1" ht="30" x14ac:dyDescent="0.25">
      <c r="A161" s="92" t="s">
        <v>657</v>
      </c>
      <c r="B161" s="119" t="s">
        <v>709</v>
      </c>
      <c r="C161" s="56">
        <v>0</v>
      </c>
      <c r="D161" s="56">
        <v>0</v>
      </c>
      <c r="E161" s="56">
        <v>0</v>
      </c>
      <c r="F161" s="56">
        <v>0</v>
      </c>
      <c r="G161" s="56">
        <v>0</v>
      </c>
      <c r="H161" s="56">
        <v>0</v>
      </c>
      <c r="I161" s="56">
        <v>0</v>
      </c>
      <c r="J161" s="56">
        <v>0</v>
      </c>
      <c r="K161" s="56">
        <v>0</v>
      </c>
      <c r="L161" s="56">
        <v>0</v>
      </c>
      <c r="M161" s="197">
        <v>12</v>
      </c>
      <c r="N161" s="119">
        <v>0</v>
      </c>
      <c r="O161" s="33">
        <v>10</v>
      </c>
      <c r="P161" s="56">
        <v>0</v>
      </c>
      <c r="Q161" s="33">
        <v>12</v>
      </c>
      <c r="R161" s="56">
        <v>0</v>
      </c>
      <c r="S161" s="33">
        <v>15</v>
      </c>
      <c r="T161" s="56">
        <v>0</v>
      </c>
      <c r="U161" s="56">
        <v>0</v>
      </c>
      <c r="V161" s="56">
        <v>0</v>
      </c>
      <c r="W161" s="56">
        <v>0</v>
      </c>
      <c r="X161" s="56">
        <v>0</v>
      </c>
      <c r="Y161" s="56">
        <v>0</v>
      </c>
      <c r="Z161" s="56">
        <v>0</v>
      </c>
      <c r="AA161" s="57">
        <f t="shared" ref="AA161:AA163" si="86">SUM(C161+E161+G161+I161+K161+M161+O161+Q161+S161+U161+W161+Y161)</f>
        <v>49</v>
      </c>
      <c r="AB161" s="57">
        <f t="shared" si="85"/>
        <v>0</v>
      </c>
    </row>
    <row r="162" spans="1:28" s="169" customFormat="1" ht="43.5" x14ac:dyDescent="0.25">
      <c r="A162" s="92" t="s">
        <v>658</v>
      </c>
      <c r="B162" s="119" t="s">
        <v>708</v>
      </c>
      <c r="C162" s="56">
        <v>0</v>
      </c>
      <c r="D162" s="56">
        <v>0</v>
      </c>
      <c r="E162" s="56">
        <v>0</v>
      </c>
      <c r="F162" s="56">
        <v>0</v>
      </c>
      <c r="G162" s="56">
        <v>0</v>
      </c>
      <c r="H162" s="56">
        <v>0</v>
      </c>
      <c r="I162" s="56">
        <v>0</v>
      </c>
      <c r="J162" s="56">
        <v>0</v>
      </c>
      <c r="K162" s="56">
        <v>0</v>
      </c>
      <c r="L162" s="56">
        <v>0</v>
      </c>
      <c r="M162" s="197">
        <v>9326</v>
      </c>
      <c r="N162" s="119">
        <v>0</v>
      </c>
      <c r="O162" s="33">
        <v>20646</v>
      </c>
      <c r="P162" s="56">
        <v>0</v>
      </c>
      <c r="Q162" s="33">
        <v>4424</v>
      </c>
      <c r="R162" s="56">
        <v>0</v>
      </c>
      <c r="S162" s="33">
        <v>4425</v>
      </c>
      <c r="T162" s="56">
        <v>0</v>
      </c>
      <c r="U162" s="56">
        <v>0</v>
      </c>
      <c r="V162" s="56">
        <v>0</v>
      </c>
      <c r="W162" s="56">
        <v>0</v>
      </c>
      <c r="X162" s="56">
        <v>0</v>
      </c>
      <c r="Y162" s="56">
        <v>0</v>
      </c>
      <c r="Z162" s="56">
        <v>0</v>
      </c>
      <c r="AA162" s="57">
        <f t="shared" si="86"/>
        <v>38821</v>
      </c>
      <c r="AB162" s="57">
        <f t="shared" si="85"/>
        <v>0</v>
      </c>
    </row>
    <row r="163" spans="1:28" s="169" customFormat="1" ht="44.25" x14ac:dyDescent="0.25">
      <c r="A163" s="92" t="s">
        <v>659</v>
      </c>
      <c r="B163" s="119" t="s">
        <v>589</v>
      </c>
      <c r="C163" s="56">
        <v>0</v>
      </c>
      <c r="D163" s="56">
        <v>0</v>
      </c>
      <c r="E163" s="56">
        <v>0</v>
      </c>
      <c r="F163" s="56">
        <v>0</v>
      </c>
      <c r="G163" s="56">
        <v>0</v>
      </c>
      <c r="H163" s="56">
        <v>0</v>
      </c>
      <c r="I163" s="56">
        <v>0</v>
      </c>
      <c r="J163" s="56">
        <v>0</v>
      </c>
      <c r="K163" s="56">
        <v>0</v>
      </c>
      <c r="L163" s="56">
        <v>0</v>
      </c>
      <c r="M163" s="56">
        <v>0</v>
      </c>
      <c r="N163" s="56">
        <v>0</v>
      </c>
      <c r="O163" s="56">
        <v>0</v>
      </c>
      <c r="P163" s="56">
        <v>0</v>
      </c>
      <c r="Q163" s="56">
        <v>0</v>
      </c>
      <c r="R163" s="56">
        <v>0</v>
      </c>
      <c r="S163" s="56">
        <v>0</v>
      </c>
      <c r="T163" s="56">
        <v>0</v>
      </c>
      <c r="U163" s="56">
        <v>0</v>
      </c>
      <c r="V163" s="56">
        <v>0</v>
      </c>
      <c r="W163" s="56">
        <v>0</v>
      </c>
      <c r="X163" s="56">
        <v>0</v>
      </c>
      <c r="Y163" s="56">
        <v>0</v>
      </c>
      <c r="Z163" s="56">
        <v>0</v>
      </c>
      <c r="AA163" s="57">
        <f t="shared" si="86"/>
        <v>0</v>
      </c>
      <c r="AB163" s="57">
        <f t="shared" si="85"/>
        <v>0</v>
      </c>
    </row>
    <row r="164" spans="1:28" s="158" customFormat="1" ht="44.25" x14ac:dyDescent="0.25">
      <c r="A164" s="156">
        <v>42</v>
      </c>
      <c r="B164" s="23" t="s">
        <v>663</v>
      </c>
      <c r="C164" s="23">
        <v>0</v>
      </c>
      <c r="D164" s="23">
        <v>0</v>
      </c>
      <c r="E164" s="23">
        <v>0</v>
      </c>
      <c r="F164" s="23">
        <v>0</v>
      </c>
      <c r="G164" s="23">
        <v>0</v>
      </c>
      <c r="H164" s="23">
        <v>0</v>
      </c>
      <c r="I164" s="224">
        <v>164</v>
      </c>
      <c r="J164" s="23">
        <v>0</v>
      </c>
      <c r="K164" s="224">
        <v>268</v>
      </c>
      <c r="L164" s="23">
        <v>0</v>
      </c>
      <c r="M164" s="224">
        <v>953</v>
      </c>
      <c r="N164" s="23">
        <v>0</v>
      </c>
      <c r="O164" s="36">
        <v>847</v>
      </c>
      <c r="P164" s="37">
        <v>0</v>
      </c>
      <c r="Q164" s="36">
        <v>704</v>
      </c>
      <c r="R164" s="37">
        <v>0</v>
      </c>
      <c r="S164" s="23">
        <v>0</v>
      </c>
      <c r="T164" s="23">
        <v>0</v>
      </c>
      <c r="U164" s="23">
        <v>0</v>
      </c>
      <c r="V164" s="23">
        <v>0</v>
      </c>
      <c r="W164" s="23">
        <v>0</v>
      </c>
      <c r="X164" s="23">
        <v>0</v>
      </c>
      <c r="Y164" s="23">
        <v>0</v>
      </c>
      <c r="Z164" s="23">
        <v>0</v>
      </c>
      <c r="AA164" s="36">
        <f t="shared" ref="AA164:AA170" si="87">SUM(C164+E164+G164+I164+K164+M164+O164+Q164+S164+U164+W164+Y164)</f>
        <v>2936</v>
      </c>
      <c r="AB164" s="36">
        <f t="shared" si="85"/>
        <v>0</v>
      </c>
    </row>
    <row r="165" spans="1:28" s="158" customFormat="1" ht="77.25" customHeight="1" x14ac:dyDescent="0.25">
      <c r="A165" s="156">
        <v>43</v>
      </c>
      <c r="B165" s="159" t="s">
        <v>674</v>
      </c>
      <c r="C165" s="176">
        <v>251</v>
      </c>
      <c r="D165" s="176">
        <v>47</v>
      </c>
      <c r="E165" s="176">
        <v>333</v>
      </c>
      <c r="F165" s="176">
        <v>46</v>
      </c>
      <c r="G165" s="176">
        <v>318</v>
      </c>
      <c r="H165" s="176">
        <v>33</v>
      </c>
      <c r="I165" s="176">
        <v>466</v>
      </c>
      <c r="J165" s="176">
        <v>31</v>
      </c>
      <c r="K165" s="176">
        <v>387</v>
      </c>
      <c r="L165" s="176">
        <v>33</v>
      </c>
      <c r="M165" s="176">
        <v>410</v>
      </c>
      <c r="N165" s="176">
        <v>45</v>
      </c>
      <c r="O165" s="176">
        <v>551</v>
      </c>
      <c r="P165" s="176">
        <v>25</v>
      </c>
      <c r="Q165" s="176">
        <v>455</v>
      </c>
      <c r="R165" s="176">
        <v>16</v>
      </c>
      <c r="S165" s="176">
        <v>454</v>
      </c>
      <c r="T165" s="176">
        <v>40</v>
      </c>
      <c r="U165" s="23">
        <v>0</v>
      </c>
      <c r="V165" s="23">
        <v>0</v>
      </c>
      <c r="W165" s="23">
        <v>0</v>
      </c>
      <c r="X165" s="23">
        <v>0</v>
      </c>
      <c r="Y165" s="23">
        <v>0</v>
      </c>
      <c r="Z165" s="23">
        <v>0</v>
      </c>
      <c r="AA165" s="36">
        <f t="shared" si="87"/>
        <v>3625</v>
      </c>
      <c r="AB165" s="36">
        <f t="shared" si="85"/>
        <v>316</v>
      </c>
    </row>
    <row r="166" spans="1:28" s="158" customFormat="1" ht="30" x14ac:dyDescent="0.25">
      <c r="A166" s="163" t="s">
        <v>685</v>
      </c>
      <c r="B166" s="66" t="s">
        <v>591</v>
      </c>
      <c r="C166" s="57">
        <v>237</v>
      </c>
      <c r="D166" s="57">
        <v>41</v>
      </c>
      <c r="E166" s="57">
        <v>324</v>
      </c>
      <c r="F166" s="57">
        <v>24</v>
      </c>
      <c r="G166" s="57">
        <v>309</v>
      </c>
      <c r="H166" s="57">
        <v>25</v>
      </c>
      <c r="I166" s="57">
        <v>454</v>
      </c>
      <c r="J166" s="57">
        <v>30</v>
      </c>
      <c r="K166" s="57">
        <v>374</v>
      </c>
      <c r="L166" s="57">
        <v>28</v>
      </c>
      <c r="M166" s="57">
        <v>406</v>
      </c>
      <c r="N166" s="57">
        <v>32</v>
      </c>
      <c r="O166" s="57">
        <v>543</v>
      </c>
      <c r="P166" s="57">
        <v>19</v>
      </c>
      <c r="Q166" s="57">
        <v>449</v>
      </c>
      <c r="R166" s="57">
        <v>12</v>
      </c>
      <c r="S166" s="57">
        <v>447</v>
      </c>
      <c r="T166" s="57">
        <v>34</v>
      </c>
      <c r="U166" s="55">
        <v>0</v>
      </c>
      <c r="V166" s="55">
        <v>0</v>
      </c>
      <c r="W166" s="55">
        <v>0</v>
      </c>
      <c r="X166" s="55">
        <v>0</v>
      </c>
      <c r="Y166" s="55">
        <v>0</v>
      </c>
      <c r="Z166" s="55">
        <v>0</v>
      </c>
      <c r="AA166" s="57">
        <f t="shared" si="87"/>
        <v>3543</v>
      </c>
      <c r="AB166" s="57">
        <f t="shared" si="85"/>
        <v>245</v>
      </c>
    </row>
    <row r="167" spans="1:28" s="158" customFormat="1" ht="88.5" x14ac:dyDescent="0.25">
      <c r="A167" s="163" t="s">
        <v>686</v>
      </c>
      <c r="B167" s="87" t="s">
        <v>318</v>
      </c>
      <c r="C167" s="55">
        <v>0</v>
      </c>
      <c r="D167" s="55">
        <v>0</v>
      </c>
      <c r="E167" s="55">
        <v>0</v>
      </c>
      <c r="F167" s="55">
        <v>0</v>
      </c>
      <c r="G167" s="55">
        <v>0</v>
      </c>
      <c r="H167" s="55">
        <v>0</v>
      </c>
      <c r="I167" s="55">
        <v>0</v>
      </c>
      <c r="J167" s="55">
        <v>0</v>
      </c>
      <c r="K167" s="55">
        <v>0</v>
      </c>
      <c r="L167" s="55">
        <v>0</v>
      </c>
      <c r="M167" s="55">
        <v>0</v>
      </c>
      <c r="N167" s="55">
        <v>0</v>
      </c>
      <c r="O167" s="55">
        <v>0</v>
      </c>
      <c r="P167" s="55">
        <v>0</v>
      </c>
      <c r="Q167" s="55">
        <v>0</v>
      </c>
      <c r="R167" s="55">
        <v>0</v>
      </c>
      <c r="S167" s="55">
        <v>0</v>
      </c>
      <c r="T167" s="55">
        <v>0</v>
      </c>
      <c r="U167" s="55">
        <v>0</v>
      </c>
      <c r="V167" s="55">
        <v>0</v>
      </c>
      <c r="W167" s="55">
        <v>0</v>
      </c>
      <c r="X167" s="55">
        <v>0</v>
      </c>
      <c r="Y167" s="55">
        <v>0</v>
      </c>
      <c r="Z167" s="55">
        <v>0</v>
      </c>
      <c r="AA167" s="57">
        <f t="shared" si="87"/>
        <v>0</v>
      </c>
      <c r="AB167" s="57">
        <f t="shared" si="85"/>
        <v>0</v>
      </c>
    </row>
    <row r="168" spans="1:28" s="158" customFormat="1" ht="161.25" x14ac:dyDescent="0.25">
      <c r="A168" s="163" t="s">
        <v>687</v>
      </c>
      <c r="B168" s="87" t="s">
        <v>319</v>
      </c>
      <c r="C168" s="108">
        <v>14</v>
      </c>
      <c r="D168" s="108">
        <v>6</v>
      </c>
      <c r="E168" s="108">
        <v>9</v>
      </c>
      <c r="F168" s="108">
        <v>22</v>
      </c>
      <c r="G168" s="108">
        <v>9</v>
      </c>
      <c r="H168" s="108">
        <v>8</v>
      </c>
      <c r="I168" s="108">
        <v>12</v>
      </c>
      <c r="J168" s="108">
        <v>1</v>
      </c>
      <c r="K168" s="108">
        <v>13</v>
      </c>
      <c r="L168" s="108">
        <v>5</v>
      </c>
      <c r="M168" s="108">
        <v>4</v>
      </c>
      <c r="N168" s="108">
        <v>13</v>
      </c>
      <c r="O168" s="108">
        <v>8</v>
      </c>
      <c r="P168" s="108">
        <v>6</v>
      </c>
      <c r="Q168" s="108">
        <v>6</v>
      </c>
      <c r="R168" s="108">
        <v>4</v>
      </c>
      <c r="S168" s="108">
        <v>7</v>
      </c>
      <c r="T168" s="108">
        <v>6</v>
      </c>
      <c r="U168" s="55">
        <v>0</v>
      </c>
      <c r="V168" s="55">
        <v>0</v>
      </c>
      <c r="W168" s="55">
        <v>0</v>
      </c>
      <c r="X168" s="55">
        <v>0</v>
      </c>
      <c r="Y168" s="55">
        <v>0</v>
      </c>
      <c r="Z168" s="55">
        <v>0</v>
      </c>
      <c r="AA168" s="108">
        <f t="shared" si="87"/>
        <v>82</v>
      </c>
      <c r="AB168" s="108">
        <f t="shared" si="85"/>
        <v>71</v>
      </c>
    </row>
    <row r="169" spans="1:28" s="158" customFormat="1" ht="30" x14ac:dyDescent="0.25">
      <c r="A169" s="156">
        <v>44</v>
      </c>
      <c r="B169" s="27" t="s">
        <v>675</v>
      </c>
      <c r="C169" s="176">
        <v>225</v>
      </c>
      <c r="D169" s="176">
        <v>20</v>
      </c>
      <c r="E169" s="176">
        <v>309</v>
      </c>
      <c r="F169" s="176">
        <v>29</v>
      </c>
      <c r="G169" s="176">
        <v>277</v>
      </c>
      <c r="H169" s="176">
        <v>14</v>
      </c>
      <c r="I169" s="176">
        <v>328</v>
      </c>
      <c r="J169" s="176">
        <v>27</v>
      </c>
      <c r="K169" s="176">
        <v>243</v>
      </c>
      <c r="L169" s="176">
        <v>16</v>
      </c>
      <c r="M169" s="176">
        <v>316</v>
      </c>
      <c r="N169" s="176">
        <v>29</v>
      </c>
      <c r="O169" s="176">
        <v>339</v>
      </c>
      <c r="P169" s="176">
        <v>12</v>
      </c>
      <c r="Q169" s="176">
        <v>415</v>
      </c>
      <c r="R169" s="176">
        <v>26</v>
      </c>
      <c r="S169" s="176">
        <v>400</v>
      </c>
      <c r="T169" s="176">
        <v>24</v>
      </c>
      <c r="U169" s="23">
        <v>0</v>
      </c>
      <c r="V169" s="23">
        <v>0</v>
      </c>
      <c r="W169" s="23">
        <v>0</v>
      </c>
      <c r="X169" s="23">
        <v>0</v>
      </c>
      <c r="Y169" s="23">
        <v>0</v>
      </c>
      <c r="Z169" s="23">
        <v>0</v>
      </c>
      <c r="AA169" s="36">
        <f t="shared" si="87"/>
        <v>2852</v>
      </c>
      <c r="AB169" s="36">
        <f t="shared" si="85"/>
        <v>197</v>
      </c>
    </row>
    <row r="170" spans="1:28" s="158" customFormat="1" ht="82.5" customHeight="1" x14ac:dyDescent="0.25">
      <c r="A170" s="156">
        <v>45</v>
      </c>
      <c r="B170" s="23" t="s">
        <v>696</v>
      </c>
      <c r="C170" s="174">
        <v>117</v>
      </c>
      <c r="D170" s="174">
        <v>166</v>
      </c>
      <c r="E170" s="174">
        <v>22</v>
      </c>
      <c r="F170" s="174">
        <v>8</v>
      </c>
      <c r="G170" s="174">
        <v>102</v>
      </c>
      <c r="H170" s="174">
        <v>17</v>
      </c>
      <c r="I170" s="212">
        <v>146</v>
      </c>
      <c r="J170" s="212">
        <v>20</v>
      </c>
      <c r="K170" s="212">
        <v>123</v>
      </c>
      <c r="L170" s="212">
        <v>13</v>
      </c>
      <c r="M170" s="212">
        <v>20</v>
      </c>
      <c r="N170" s="212">
        <v>71</v>
      </c>
      <c r="O170" s="245">
        <v>63</v>
      </c>
      <c r="P170" s="245">
        <v>29</v>
      </c>
      <c r="Q170" s="245">
        <v>54</v>
      </c>
      <c r="R170" s="245">
        <v>26</v>
      </c>
      <c r="S170" s="245">
        <v>93</v>
      </c>
      <c r="T170" s="245">
        <v>38</v>
      </c>
      <c r="U170" s="23">
        <v>0</v>
      </c>
      <c r="V170" s="23">
        <v>0</v>
      </c>
      <c r="W170" s="23">
        <v>0</v>
      </c>
      <c r="X170" s="23">
        <v>0</v>
      </c>
      <c r="Y170" s="23">
        <v>0</v>
      </c>
      <c r="Z170" s="23">
        <v>0</v>
      </c>
      <c r="AA170" s="36">
        <f t="shared" si="87"/>
        <v>740</v>
      </c>
      <c r="AB170" s="36">
        <f t="shared" si="85"/>
        <v>388</v>
      </c>
    </row>
    <row r="171" spans="1:28" s="158" customFormat="1" ht="55.5" customHeight="1" x14ac:dyDescent="0.25">
      <c r="A171" s="156">
        <v>46</v>
      </c>
      <c r="B171" s="85" t="s">
        <v>697</v>
      </c>
      <c r="C171" s="35">
        <v>0</v>
      </c>
      <c r="D171" s="35">
        <v>0</v>
      </c>
      <c r="E171" s="35">
        <v>0</v>
      </c>
      <c r="F171" s="35">
        <v>0</v>
      </c>
      <c r="G171" s="35">
        <v>0</v>
      </c>
      <c r="H171" s="35">
        <v>0</v>
      </c>
      <c r="I171" s="35">
        <v>0</v>
      </c>
      <c r="J171" s="35">
        <v>0</v>
      </c>
      <c r="K171" s="35">
        <v>0</v>
      </c>
      <c r="L171" s="35">
        <v>0</v>
      </c>
      <c r="M171" s="35">
        <v>0</v>
      </c>
      <c r="N171" s="35">
        <v>0</v>
      </c>
      <c r="O171" s="35">
        <v>0</v>
      </c>
      <c r="P171" s="176">
        <v>1</v>
      </c>
      <c r="Q171" s="35">
        <v>0</v>
      </c>
      <c r="R171" s="35">
        <v>0</v>
      </c>
      <c r="S171" s="35">
        <v>0</v>
      </c>
      <c r="T171" s="176">
        <v>1</v>
      </c>
      <c r="U171" s="23"/>
      <c r="V171" s="23"/>
      <c r="W171" s="23"/>
      <c r="X171" s="23"/>
      <c r="Y171" s="23"/>
      <c r="Z171" s="23"/>
      <c r="AA171" s="36">
        <f t="shared" ref="AA171" si="88">SUM(C171+E171+G171+I171+K171+M171+O171+Q171+S171+U171+W171+Y171)</f>
        <v>0</v>
      </c>
      <c r="AB171" s="36">
        <f t="shared" si="85"/>
        <v>2</v>
      </c>
    </row>
    <row r="172" spans="1:28" s="158" customFormat="1" ht="132" x14ac:dyDescent="0.25">
      <c r="A172" s="156">
        <v>47</v>
      </c>
      <c r="B172" s="139" t="s">
        <v>695</v>
      </c>
      <c r="C172" s="35">
        <v>0</v>
      </c>
      <c r="D172" s="35">
        <v>0</v>
      </c>
      <c r="E172" s="35">
        <v>0</v>
      </c>
      <c r="F172" s="35">
        <v>0</v>
      </c>
      <c r="G172" s="35">
        <v>0</v>
      </c>
      <c r="H172" s="35">
        <v>0</v>
      </c>
      <c r="I172" s="35">
        <v>0</v>
      </c>
      <c r="J172" s="35">
        <v>0</v>
      </c>
      <c r="K172" s="36">
        <v>0</v>
      </c>
      <c r="L172" s="35">
        <v>0</v>
      </c>
      <c r="M172" s="35">
        <v>0</v>
      </c>
      <c r="N172" s="35">
        <v>0</v>
      </c>
      <c r="O172" s="36">
        <v>660</v>
      </c>
      <c r="P172" s="37">
        <v>0</v>
      </c>
      <c r="Q172" s="36">
        <v>479</v>
      </c>
      <c r="R172" s="37">
        <v>0</v>
      </c>
      <c r="S172" s="23">
        <v>0</v>
      </c>
      <c r="T172" s="23">
        <v>0</v>
      </c>
      <c r="U172" s="23"/>
      <c r="V172" s="23"/>
      <c r="W172" s="23"/>
      <c r="X172" s="23"/>
      <c r="Y172" s="23"/>
      <c r="Z172" s="23"/>
      <c r="AA172" s="36">
        <f t="shared" ref="AA172:AB173" si="89">SUM(C172+E172+G172+I172+K172+M172+O172+Q172+S172+U172+W172+Y172)</f>
        <v>1139</v>
      </c>
      <c r="AB172" s="36">
        <f t="shared" si="85"/>
        <v>0</v>
      </c>
    </row>
    <row r="173" spans="1:28" s="158" customFormat="1" ht="73.5" x14ac:dyDescent="0.25">
      <c r="A173" s="156">
        <v>48</v>
      </c>
      <c r="B173" s="280" t="s">
        <v>707</v>
      </c>
      <c r="C173" s="35">
        <v>0</v>
      </c>
      <c r="D173" s="35">
        <v>0</v>
      </c>
      <c r="E173" s="35">
        <v>0</v>
      </c>
      <c r="F173" s="35">
        <v>0</v>
      </c>
      <c r="G173" s="35">
        <v>0</v>
      </c>
      <c r="H173" s="35">
        <v>0</v>
      </c>
      <c r="I173" s="35">
        <v>0</v>
      </c>
      <c r="J173" s="35">
        <v>0</v>
      </c>
      <c r="K173" s="35">
        <v>0</v>
      </c>
      <c r="L173" s="35">
        <v>0</v>
      </c>
      <c r="M173" s="35">
        <v>0</v>
      </c>
      <c r="N173" s="35">
        <v>0</v>
      </c>
      <c r="O173" s="37">
        <v>0</v>
      </c>
      <c r="P173" s="37">
        <v>0</v>
      </c>
      <c r="Q173" s="36">
        <v>8935</v>
      </c>
      <c r="R173" s="37">
        <v>0</v>
      </c>
      <c r="S173" s="36">
        <v>11292</v>
      </c>
      <c r="T173" s="37">
        <v>0</v>
      </c>
      <c r="U173" s="280"/>
      <c r="V173" s="280"/>
      <c r="W173" s="280"/>
      <c r="X173" s="280"/>
      <c r="Y173" s="280"/>
      <c r="Z173" s="280"/>
      <c r="AA173" s="36">
        <f t="shared" si="89"/>
        <v>20227</v>
      </c>
      <c r="AB173" s="36">
        <f t="shared" si="89"/>
        <v>0</v>
      </c>
    </row>
    <row r="174" spans="1:28" ht="175.5" x14ac:dyDescent="0.25">
      <c r="A174" s="79" t="s">
        <v>510</v>
      </c>
      <c r="B174" s="79" t="s">
        <v>513</v>
      </c>
      <c r="C174" s="41">
        <f>SUM(C175:C190)</f>
        <v>137263</v>
      </c>
      <c r="D174" s="41">
        <f t="shared" ref="D174:T174" si="90">SUM(D175:D190)</f>
        <v>19</v>
      </c>
      <c r="E174" s="41">
        <f t="shared" si="90"/>
        <v>189523</v>
      </c>
      <c r="F174" s="41">
        <f t="shared" si="90"/>
        <v>18</v>
      </c>
      <c r="G174" s="41">
        <f t="shared" si="90"/>
        <v>168932</v>
      </c>
      <c r="H174" s="41">
        <f t="shared" si="90"/>
        <v>17</v>
      </c>
      <c r="I174" s="41">
        <f t="shared" si="90"/>
        <v>219264</v>
      </c>
      <c r="J174" s="41">
        <f t="shared" si="90"/>
        <v>3</v>
      </c>
      <c r="K174" s="41">
        <f t="shared" si="90"/>
        <v>170391</v>
      </c>
      <c r="L174" s="41">
        <f t="shared" si="90"/>
        <v>2</v>
      </c>
      <c r="M174" s="41">
        <f t="shared" si="90"/>
        <v>189542</v>
      </c>
      <c r="N174" s="41">
        <f t="shared" si="90"/>
        <v>6</v>
      </c>
      <c r="O174" s="41">
        <f t="shared" si="90"/>
        <v>187971</v>
      </c>
      <c r="P174" s="41">
        <f t="shared" si="90"/>
        <v>24</v>
      </c>
      <c r="Q174" s="41">
        <f t="shared" si="90"/>
        <v>186435</v>
      </c>
      <c r="R174" s="41">
        <f t="shared" si="90"/>
        <v>29</v>
      </c>
      <c r="S174" s="41">
        <f t="shared" si="90"/>
        <v>265964</v>
      </c>
      <c r="T174" s="41">
        <f t="shared" si="90"/>
        <v>29</v>
      </c>
      <c r="U174" s="41">
        <f t="shared" ref="I174:Z174" si="91">SUM(U175:U189)</f>
        <v>193455</v>
      </c>
      <c r="V174" s="41">
        <f t="shared" si="91"/>
        <v>0</v>
      </c>
      <c r="W174" s="41">
        <f t="shared" si="91"/>
        <v>0</v>
      </c>
      <c r="X174" s="41">
        <f t="shared" si="91"/>
        <v>0</v>
      </c>
      <c r="Y174" s="41">
        <f t="shared" si="91"/>
        <v>0</v>
      </c>
      <c r="Z174" s="41">
        <f t="shared" si="91"/>
        <v>0</v>
      </c>
      <c r="AA174" s="41">
        <f t="shared" ref="AA174:AB187" si="92">SUM(C174+E174+G174+I174+K174+M174+O174+Q174+S174+U174+W174+Y174)</f>
        <v>1908740</v>
      </c>
      <c r="AB174" s="41">
        <f t="shared" si="92"/>
        <v>147</v>
      </c>
    </row>
    <row r="175" spans="1:28" ht="45" x14ac:dyDescent="0.25">
      <c r="A175" s="1">
        <v>1</v>
      </c>
      <c r="B175" s="27" t="s">
        <v>168</v>
      </c>
      <c r="C175" s="176">
        <v>1</v>
      </c>
      <c r="D175" s="35">
        <v>0</v>
      </c>
      <c r="E175" s="176">
        <v>1</v>
      </c>
      <c r="F175" s="35">
        <v>0</v>
      </c>
      <c r="G175" s="35">
        <v>0</v>
      </c>
      <c r="H175" s="35">
        <v>0</v>
      </c>
      <c r="I175" s="176">
        <v>1</v>
      </c>
      <c r="J175" s="35">
        <v>0</v>
      </c>
      <c r="K175" s="35">
        <v>0</v>
      </c>
      <c r="L175" s="35">
        <v>0</v>
      </c>
      <c r="M175" s="35">
        <v>0</v>
      </c>
      <c r="N175" s="35">
        <v>0</v>
      </c>
      <c r="O175" s="35">
        <v>0</v>
      </c>
      <c r="P175" s="35">
        <v>0</v>
      </c>
      <c r="Q175" s="35">
        <v>0</v>
      </c>
      <c r="R175" s="35">
        <v>0</v>
      </c>
      <c r="S175" s="35">
        <v>0</v>
      </c>
      <c r="T175" s="35">
        <v>0</v>
      </c>
      <c r="U175" s="35">
        <v>0</v>
      </c>
      <c r="V175" s="35">
        <v>0</v>
      </c>
      <c r="W175" s="35">
        <v>0</v>
      </c>
      <c r="X175" s="35">
        <v>0</v>
      </c>
      <c r="Y175" s="35">
        <v>0</v>
      </c>
      <c r="Z175" s="35">
        <v>0</v>
      </c>
      <c r="AA175" s="36">
        <f t="shared" si="92"/>
        <v>3</v>
      </c>
      <c r="AB175" s="36">
        <f t="shared" si="92"/>
        <v>0</v>
      </c>
    </row>
    <row r="176" spans="1:28" s="134" customFormat="1" ht="60" x14ac:dyDescent="0.25">
      <c r="A176" s="136">
        <v>2</v>
      </c>
      <c r="B176" s="65" t="s">
        <v>167</v>
      </c>
      <c r="C176" s="176">
        <v>61</v>
      </c>
      <c r="D176" s="35">
        <v>0</v>
      </c>
      <c r="E176" s="176">
        <v>365</v>
      </c>
      <c r="F176" s="35">
        <v>0</v>
      </c>
      <c r="G176" s="176">
        <v>1110</v>
      </c>
      <c r="H176" s="35">
        <v>0</v>
      </c>
      <c r="I176" s="176">
        <v>1078</v>
      </c>
      <c r="J176" s="35">
        <v>0</v>
      </c>
      <c r="K176" s="176">
        <v>850</v>
      </c>
      <c r="L176" s="35">
        <v>0</v>
      </c>
      <c r="M176" s="176">
        <v>1092</v>
      </c>
      <c r="N176" s="35">
        <v>0</v>
      </c>
      <c r="O176" s="35">
        <v>0</v>
      </c>
      <c r="P176" s="35">
        <v>0</v>
      </c>
      <c r="Q176" s="35">
        <v>0</v>
      </c>
      <c r="R176" s="35">
        <v>0</v>
      </c>
      <c r="S176" s="35">
        <v>0</v>
      </c>
      <c r="T176" s="35">
        <v>0</v>
      </c>
      <c r="U176" s="35">
        <v>0</v>
      </c>
      <c r="V176" s="35">
        <v>0</v>
      </c>
      <c r="W176" s="35">
        <v>0</v>
      </c>
      <c r="X176" s="35">
        <v>0</v>
      </c>
      <c r="Y176" s="35">
        <v>0</v>
      </c>
      <c r="Z176" s="35">
        <v>0</v>
      </c>
      <c r="AA176" s="36">
        <f t="shared" ref="AA176" si="93">SUM(C176+E176+G176+I176+K176+M176+O176+Q176+S176+U176+W176+Y176)</f>
        <v>4556</v>
      </c>
      <c r="AB176" s="36">
        <f t="shared" ref="AB176:AB178" si="94">SUM(D176+F176+H176+J176+L176+N176+P176+R176+T176+V176+X176+Z176)</f>
        <v>0</v>
      </c>
    </row>
    <row r="177" spans="1:28" s="276" customFormat="1" ht="30" x14ac:dyDescent="0.25">
      <c r="A177" s="139">
        <v>3</v>
      </c>
      <c r="B177" s="274" t="s">
        <v>653</v>
      </c>
      <c r="C177" s="35">
        <v>0</v>
      </c>
      <c r="D177" s="35">
        <v>0</v>
      </c>
      <c r="E177" s="35">
        <v>0</v>
      </c>
      <c r="F177" s="35">
        <v>0</v>
      </c>
      <c r="G177" s="35">
        <v>0</v>
      </c>
      <c r="H177" s="35">
        <v>0</v>
      </c>
      <c r="I177" s="35">
        <v>0</v>
      </c>
      <c r="J177" s="35">
        <v>0</v>
      </c>
      <c r="K177" s="35">
        <v>0</v>
      </c>
      <c r="L177" s="35">
        <v>0</v>
      </c>
      <c r="M177" s="35">
        <v>0</v>
      </c>
      <c r="N177" s="35">
        <v>0</v>
      </c>
      <c r="O177" s="176">
        <v>5516</v>
      </c>
      <c r="P177" s="35">
        <v>0</v>
      </c>
      <c r="Q177" s="176">
        <v>1701</v>
      </c>
      <c r="R177" s="35">
        <v>0</v>
      </c>
      <c r="S177" s="176">
        <v>2191</v>
      </c>
      <c r="T177" s="35">
        <v>0</v>
      </c>
      <c r="U177" s="35"/>
      <c r="V177" s="35"/>
      <c r="W177" s="35"/>
      <c r="X177" s="35"/>
      <c r="Y177" s="35"/>
      <c r="Z177" s="35"/>
      <c r="AA177" s="36">
        <f t="shared" ref="AA177" si="95">SUM(C177+E177+G177+I177+K177+M177+O177+Q177+S177+U177+W177+Y177)</f>
        <v>9408</v>
      </c>
      <c r="AB177" s="36">
        <f t="shared" si="94"/>
        <v>0</v>
      </c>
    </row>
    <row r="178" spans="1:28" s="203" customFormat="1" ht="75" x14ac:dyDescent="0.25">
      <c r="A178" s="139">
        <v>4</v>
      </c>
      <c r="B178" s="102" t="s">
        <v>688</v>
      </c>
      <c r="C178" s="176">
        <v>2</v>
      </c>
      <c r="D178" s="176">
        <v>19</v>
      </c>
      <c r="E178" s="176">
        <v>2</v>
      </c>
      <c r="F178" s="176">
        <v>18</v>
      </c>
      <c r="G178" s="176">
        <v>0</v>
      </c>
      <c r="H178" s="176">
        <v>17</v>
      </c>
      <c r="I178" s="178">
        <v>34</v>
      </c>
      <c r="J178" s="178">
        <v>3</v>
      </c>
      <c r="K178" s="178">
        <v>25</v>
      </c>
      <c r="L178" s="178">
        <v>2</v>
      </c>
      <c r="M178" s="178">
        <v>31</v>
      </c>
      <c r="N178" s="178">
        <v>6</v>
      </c>
      <c r="O178" s="35">
        <v>0</v>
      </c>
      <c r="P178" s="176">
        <v>24</v>
      </c>
      <c r="Q178" s="176">
        <v>2</v>
      </c>
      <c r="R178" s="176">
        <v>29</v>
      </c>
      <c r="S178" s="176">
        <v>2</v>
      </c>
      <c r="T178" s="176">
        <v>29</v>
      </c>
      <c r="U178" s="35"/>
      <c r="V178" s="35"/>
      <c r="W178" s="35"/>
      <c r="X178" s="35"/>
      <c r="Y178" s="35"/>
      <c r="Z178" s="35"/>
      <c r="AA178" s="36">
        <f t="shared" ref="AA178" si="96">SUM(C178+E178+G178+I178+K178+M178+O178+Q178+S178+U178+W178+Y178)</f>
        <v>98</v>
      </c>
      <c r="AB178" s="36">
        <f t="shared" si="94"/>
        <v>147</v>
      </c>
    </row>
    <row r="179" spans="1:28" ht="60" x14ac:dyDescent="0.25">
      <c r="A179" s="139">
        <v>5</v>
      </c>
      <c r="B179" s="68" t="s">
        <v>130</v>
      </c>
      <c r="C179" s="178">
        <v>10916</v>
      </c>
      <c r="D179" s="179">
        <v>0</v>
      </c>
      <c r="E179" s="178">
        <v>14847</v>
      </c>
      <c r="F179" s="179">
        <v>0</v>
      </c>
      <c r="G179" s="178">
        <v>10225</v>
      </c>
      <c r="H179" s="179">
        <v>0</v>
      </c>
      <c r="I179" s="36">
        <v>19785</v>
      </c>
      <c r="J179" s="179">
        <v>0</v>
      </c>
      <c r="K179" s="36">
        <v>14004</v>
      </c>
      <c r="L179" s="179">
        <v>0</v>
      </c>
      <c r="M179" s="36">
        <v>20604</v>
      </c>
      <c r="N179" s="179">
        <v>0</v>
      </c>
      <c r="O179" s="36">
        <v>14562</v>
      </c>
      <c r="P179" s="35">
        <v>0</v>
      </c>
      <c r="Q179" s="176">
        <v>18756</v>
      </c>
      <c r="R179" s="35">
        <v>0</v>
      </c>
      <c r="S179" s="176">
        <v>12632</v>
      </c>
      <c r="T179" s="35">
        <v>0</v>
      </c>
      <c r="U179" s="36"/>
      <c r="V179" s="35">
        <v>0</v>
      </c>
      <c r="W179" s="35">
        <v>0</v>
      </c>
      <c r="X179" s="35">
        <v>0</v>
      </c>
      <c r="Y179" s="35">
        <v>0</v>
      </c>
      <c r="Z179" s="35">
        <v>0</v>
      </c>
      <c r="AA179" s="36">
        <f t="shared" si="92"/>
        <v>136331</v>
      </c>
      <c r="AB179" s="36">
        <f t="shared" si="92"/>
        <v>0</v>
      </c>
    </row>
    <row r="180" spans="1:28" ht="30" x14ac:dyDescent="0.25">
      <c r="A180" s="139">
        <v>6</v>
      </c>
      <c r="B180" s="68" t="s">
        <v>131</v>
      </c>
      <c r="C180" s="178">
        <v>14574</v>
      </c>
      <c r="D180" s="179">
        <v>0</v>
      </c>
      <c r="E180" s="178">
        <v>14484</v>
      </c>
      <c r="F180" s="179">
        <v>0</v>
      </c>
      <c r="G180" s="178">
        <v>11926</v>
      </c>
      <c r="H180" s="179">
        <v>0</v>
      </c>
      <c r="I180" s="36">
        <v>16805</v>
      </c>
      <c r="J180" s="179">
        <v>0</v>
      </c>
      <c r="K180" s="36">
        <v>12751</v>
      </c>
      <c r="L180" s="179">
        <v>0</v>
      </c>
      <c r="M180" s="36">
        <v>14123</v>
      </c>
      <c r="N180" s="179">
        <v>0</v>
      </c>
      <c r="O180" s="36">
        <v>14123</v>
      </c>
      <c r="P180" s="35">
        <v>0</v>
      </c>
      <c r="Q180" s="36">
        <v>14052</v>
      </c>
      <c r="R180" s="35">
        <v>0</v>
      </c>
      <c r="S180" s="36">
        <v>15928</v>
      </c>
      <c r="T180" s="35">
        <v>0</v>
      </c>
      <c r="U180" s="36">
        <v>16869</v>
      </c>
      <c r="V180" s="35">
        <v>0</v>
      </c>
      <c r="W180" s="35">
        <v>0</v>
      </c>
      <c r="X180" s="35">
        <v>0</v>
      </c>
      <c r="Y180" s="35">
        <v>0</v>
      </c>
      <c r="Z180" s="35">
        <v>0</v>
      </c>
      <c r="AA180" s="36">
        <f t="shared" si="92"/>
        <v>145635</v>
      </c>
      <c r="AB180" s="36">
        <f t="shared" si="92"/>
        <v>0</v>
      </c>
    </row>
    <row r="181" spans="1:28" ht="30" x14ac:dyDescent="0.25">
      <c r="A181" s="139">
        <v>7</v>
      </c>
      <c r="B181" s="68" t="s">
        <v>132</v>
      </c>
      <c r="C181" s="178">
        <v>25689</v>
      </c>
      <c r="D181" s="179">
        <v>0</v>
      </c>
      <c r="E181" s="178">
        <v>35221</v>
      </c>
      <c r="F181" s="179">
        <v>0</v>
      </c>
      <c r="G181" s="178">
        <v>20468</v>
      </c>
      <c r="H181" s="179">
        <v>0</v>
      </c>
      <c r="I181" s="36">
        <v>36133</v>
      </c>
      <c r="J181" s="179">
        <v>0</v>
      </c>
      <c r="K181" s="36">
        <v>17162</v>
      </c>
      <c r="L181" s="179">
        <v>0</v>
      </c>
      <c r="M181" s="36">
        <v>8496</v>
      </c>
      <c r="N181" s="179">
        <v>0</v>
      </c>
      <c r="O181" s="36">
        <v>8496</v>
      </c>
      <c r="P181" s="35">
        <v>0</v>
      </c>
      <c r="Q181" s="36">
        <v>7713</v>
      </c>
      <c r="R181" s="35">
        <v>0</v>
      </c>
      <c r="S181" s="36">
        <v>9872</v>
      </c>
      <c r="T181" s="35">
        <v>0</v>
      </c>
      <c r="U181" s="36">
        <v>41319</v>
      </c>
      <c r="V181" s="35">
        <v>0</v>
      </c>
      <c r="W181" s="35">
        <v>0</v>
      </c>
      <c r="X181" s="35">
        <v>0</v>
      </c>
      <c r="Y181" s="35">
        <v>0</v>
      </c>
      <c r="Z181" s="35">
        <v>0</v>
      </c>
      <c r="AA181" s="36">
        <f t="shared" si="92"/>
        <v>210569</v>
      </c>
      <c r="AB181" s="36">
        <f t="shared" si="92"/>
        <v>0</v>
      </c>
    </row>
    <row r="182" spans="1:28" ht="45" x14ac:dyDescent="0.25">
      <c r="A182" s="139">
        <v>8</v>
      </c>
      <c r="B182" s="68" t="s">
        <v>169</v>
      </c>
      <c r="C182" s="172">
        <v>9349</v>
      </c>
      <c r="D182" s="179">
        <v>0</v>
      </c>
      <c r="E182" s="172">
        <v>9073</v>
      </c>
      <c r="F182" s="179">
        <v>0</v>
      </c>
      <c r="G182" s="172">
        <v>9467</v>
      </c>
      <c r="H182" s="179">
        <v>0</v>
      </c>
      <c r="I182" s="36">
        <v>9908</v>
      </c>
      <c r="J182" s="179">
        <v>0</v>
      </c>
      <c r="K182" s="36">
        <v>9857</v>
      </c>
      <c r="L182" s="179">
        <v>0</v>
      </c>
      <c r="M182" s="36">
        <v>9991</v>
      </c>
      <c r="N182" s="179">
        <v>0</v>
      </c>
      <c r="O182" s="36">
        <v>9991</v>
      </c>
      <c r="P182" s="35">
        <v>0</v>
      </c>
      <c r="Q182" s="36">
        <v>9416</v>
      </c>
      <c r="R182" s="35">
        <v>0</v>
      </c>
      <c r="S182" s="36">
        <v>9756</v>
      </c>
      <c r="T182" s="35">
        <v>0</v>
      </c>
      <c r="U182" s="36">
        <v>9865</v>
      </c>
      <c r="V182" s="35">
        <v>0</v>
      </c>
      <c r="W182" s="35">
        <v>0</v>
      </c>
      <c r="X182" s="35">
        <v>0</v>
      </c>
      <c r="Y182" s="35">
        <v>0</v>
      </c>
      <c r="Z182" s="35">
        <v>0</v>
      </c>
      <c r="AA182" s="36">
        <f t="shared" si="92"/>
        <v>96673</v>
      </c>
      <c r="AB182" s="36">
        <f t="shared" si="92"/>
        <v>0</v>
      </c>
    </row>
    <row r="183" spans="1:28" ht="45" x14ac:dyDescent="0.25">
      <c r="A183" s="139">
        <v>9</v>
      </c>
      <c r="B183" s="68" t="s">
        <v>135</v>
      </c>
      <c r="C183" s="172">
        <v>4733</v>
      </c>
      <c r="D183" s="179">
        <v>0</v>
      </c>
      <c r="E183" s="172">
        <v>4514</v>
      </c>
      <c r="F183" s="179">
        <v>0</v>
      </c>
      <c r="G183" s="172">
        <v>4078</v>
      </c>
      <c r="H183" s="179">
        <v>0</v>
      </c>
      <c r="I183" s="36">
        <v>5259</v>
      </c>
      <c r="J183" s="179">
        <v>0</v>
      </c>
      <c r="K183" s="36">
        <v>4843</v>
      </c>
      <c r="L183" s="179">
        <v>0</v>
      </c>
      <c r="M183" s="36">
        <v>5240</v>
      </c>
      <c r="N183" s="179">
        <v>0</v>
      </c>
      <c r="O183" s="36">
        <v>5240</v>
      </c>
      <c r="P183" s="35">
        <v>0</v>
      </c>
      <c r="Q183" s="36">
        <v>5158</v>
      </c>
      <c r="R183" s="35">
        <v>0</v>
      </c>
      <c r="S183" s="36">
        <v>4925</v>
      </c>
      <c r="T183" s="35">
        <v>0</v>
      </c>
      <c r="U183" s="36">
        <v>5027</v>
      </c>
      <c r="V183" s="35">
        <v>0</v>
      </c>
      <c r="W183" s="35">
        <v>0</v>
      </c>
      <c r="X183" s="35">
        <v>0</v>
      </c>
      <c r="Y183" s="35">
        <v>0</v>
      </c>
      <c r="Z183" s="35">
        <v>0</v>
      </c>
      <c r="AA183" s="36">
        <f t="shared" si="92"/>
        <v>49017</v>
      </c>
      <c r="AB183" s="36">
        <f t="shared" si="92"/>
        <v>0</v>
      </c>
    </row>
    <row r="184" spans="1:28" ht="75" x14ac:dyDescent="0.25">
      <c r="A184" s="139">
        <v>10</v>
      </c>
      <c r="B184" s="68" t="s">
        <v>136</v>
      </c>
      <c r="C184" s="178">
        <v>58093</v>
      </c>
      <c r="D184" s="179">
        <v>0</v>
      </c>
      <c r="E184" s="178">
        <v>97534</v>
      </c>
      <c r="F184" s="179">
        <v>0</v>
      </c>
      <c r="G184" s="178">
        <v>97616</v>
      </c>
      <c r="H184" s="179">
        <v>0</v>
      </c>
      <c r="I184" s="176">
        <v>110847</v>
      </c>
      <c r="J184" s="179">
        <v>0</v>
      </c>
      <c r="K184" s="176">
        <v>93928</v>
      </c>
      <c r="L184" s="179">
        <v>0</v>
      </c>
      <c r="M184" s="176">
        <v>101440</v>
      </c>
      <c r="N184" s="179">
        <v>0</v>
      </c>
      <c r="O184" s="36">
        <v>101440</v>
      </c>
      <c r="P184" s="35">
        <v>0</v>
      </c>
      <c r="Q184" s="36">
        <v>101127</v>
      </c>
      <c r="R184" s="35">
        <v>0</v>
      </c>
      <c r="S184" s="36">
        <v>95563</v>
      </c>
      <c r="T184" s="35">
        <v>0</v>
      </c>
      <c r="U184" s="36">
        <v>90819</v>
      </c>
      <c r="V184" s="35">
        <v>0</v>
      </c>
      <c r="W184" s="35">
        <v>0</v>
      </c>
      <c r="X184" s="35">
        <v>0</v>
      </c>
      <c r="Y184" s="35">
        <v>0</v>
      </c>
      <c r="Z184" s="35">
        <v>0</v>
      </c>
      <c r="AA184" s="36">
        <f t="shared" si="92"/>
        <v>948407</v>
      </c>
      <c r="AB184" s="36">
        <f t="shared" si="92"/>
        <v>0</v>
      </c>
    </row>
    <row r="185" spans="1:28" ht="45" x14ac:dyDescent="0.25">
      <c r="A185" s="139">
        <v>11</v>
      </c>
      <c r="B185" s="68" t="s">
        <v>137</v>
      </c>
      <c r="C185" s="180">
        <v>4319</v>
      </c>
      <c r="D185" s="179">
        <v>0</v>
      </c>
      <c r="E185" s="180">
        <v>3956</v>
      </c>
      <c r="F185" s="179">
        <v>0</v>
      </c>
      <c r="G185" s="180">
        <v>3017</v>
      </c>
      <c r="H185" s="179">
        <v>0</v>
      </c>
      <c r="I185" s="36">
        <v>5764</v>
      </c>
      <c r="J185" s="179">
        <v>0</v>
      </c>
      <c r="K185" s="36">
        <v>4906</v>
      </c>
      <c r="L185" s="179">
        <v>0</v>
      </c>
      <c r="M185" s="36">
        <v>11818</v>
      </c>
      <c r="N185" s="179">
        <v>0</v>
      </c>
      <c r="O185" s="36">
        <v>11818</v>
      </c>
      <c r="P185" s="35">
        <v>0</v>
      </c>
      <c r="Q185" s="36">
        <v>6712</v>
      </c>
      <c r="R185" s="35">
        <v>0</v>
      </c>
      <c r="S185" s="36">
        <v>5612</v>
      </c>
      <c r="T185" s="35">
        <v>0</v>
      </c>
      <c r="U185" s="36">
        <v>9865</v>
      </c>
      <c r="V185" s="35">
        <v>0</v>
      </c>
      <c r="W185" s="35">
        <v>0</v>
      </c>
      <c r="X185" s="35">
        <v>0</v>
      </c>
      <c r="Y185" s="35">
        <v>0</v>
      </c>
      <c r="Z185" s="35">
        <v>0</v>
      </c>
      <c r="AA185" s="36">
        <f t="shared" si="92"/>
        <v>67787</v>
      </c>
      <c r="AB185" s="36">
        <f t="shared" si="92"/>
        <v>0</v>
      </c>
    </row>
    <row r="186" spans="1:28" ht="45" x14ac:dyDescent="0.25">
      <c r="A186" s="139">
        <v>12</v>
      </c>
      <c r="B186" s="68" t="s">
        <v>138</v>
      </c>
      <c r="C186" s="178">
        <v>8379</v>
      </c>
      <c r="D186" s="179">
        <v>0</v>
      </c>
      <c r="E186" s="178">
        <v>8376</v>
      </c>
      <c r="F186" s="179">
        <v>0</v>
      </c>
      <c r="G186" s="178">
        <v>9739</v>
      </c>
      <c r="H186" s="179">
        <v>0</v>
      </c>
      <c r="I186" s="36">
        <v>11714</v>
      </c>
      <c r="J186" s="179">
        <v>0</v>
      </c>
      <c r="K186" s="36">
        <v>10275</v>
      </c>
      <c r="L186" s="179">
        <v>0</v>
      </c>
      <c r="M186" s="36">
        <v>14378</v>
      </c>
      <c r="N186" s="179">
        <v>0</v>
      </c>
      <c r="O186" s="36">
        <v>14378</v>
      </c>
      <c r="P186" s="35">
        <v>0</v>
      </c>
      <c r="Q186" s="36">
        <v>18601</v>
      </c>
      <c r="R186" s="35">
        <v>0</v>
      </c>
      <c r="S186" s="36">
        <v>24347</v>
      </c>
      <c r="T186" s="35">
        <v>0</v>
      </c>
      <c r="U186" s="36">
        <v>17327</v>
      </c>
      <c r="V186" s="35">
        <v>0</v>
      </c>
      <c r="W186" s="35">
        <v>0</v>
      </c>
      <c r="X186" s="35">
        <v>0</v>
      </c>
      <c r="Y186" s="35">
        <v>0</v>
      </c>
      <c r="Z186" s="35">
        <v>0</v>
      </c>
      <c r="AA186" s="36">
        <f t="shared" si="92"/>
        <v>137514</v>
      </c>
      <c r="AB186" s="36">
        <f t="shared" si="92"/>
        <v>0</v>
      </c>
    </row>
    <row r="187" spans="1:28" ht="45" x14ac:dyDescent="0.25">
      <c r="A187" s="139">
        <v>13</v>
      </c>
      <c r="B187" s="68" t="s">
        <v>139</v>
      </c>
      <c r="C187" s="178">
        <v>900</v>
      </c>
      <c r="D187" s="179">
        <v>0</v>
      </c>
      <c r="E187" s="178">
        <v>1012</v>
      </c>
      <c r="F187" s="179">
        <v>0</v>
      </c>
      <c r="G187" s="178">
        <v>1229</v>
      </c>
      <c r="H187" s="179">
        <v>0</v>
      </c>
      <c r="I187" s="176">
        <v>1936</v>
      </c>
      <c r="J187" s="35">
        <v>0</v>
      </c>
      <c r="K187" s="176">
        <v>1790</v>
      </c>
      <c r="L187" s="35">
        <v>0</v>
      </c>
      <c r="M187" s="176">
        <v>2251</v>
      </c>
      <c r="N187" s="35">
        <v>0</v>
      </c>
      <c r="O187" s="36">
        <v>2251</v>
      </c>
      <c r="P187" s="35">
        <v>0</v>
      </c>
      <c r="Q187" s="36">
        <v>2765</v>
      </c>
      <c r="R187" s="35">
        <v>0</v>
      </c>
      <c r="S187" s="36">
        <v>2155</v>
      </c>
      <c r="T187" s="35">
        <v>0</v>
      </c>
      <c r="U187" s="36">
        <v>2364</v>
      </c>
      <c r="V187" s="35">
        <v>0</v>
      </c>
      <c r="W187" s="35">
        <v>0</v>
      </c>
      <c r="X187" s="35">
        <v>0</v>
      </c>
      <c r="Y187" s="35">
        <v>0</v>
      </c>
      <c r="Z187" s="35">
        <v>0</v>
      </c>
      <c r="AA187" s="36">
        <f t="shared" si="92"/>
        <v>18653</v>
      </c>
      <c r="AB187" s="36">
        <f t="shared" si="92"/>
        <v>0</v>
      </c>
    </row>
    <row r="188" spans="1:28" ht="165" x14ac:dyDescent="0.25">
      <c r="A188" s="139">
        <v>14</v>
      </c>
      <c r="B188" s="68" t="s">
        <v>140</v>
      </c>
      <c r="C188" s="35">
        <v>0</v>
      </c>
      <c r="D188" s="35">
        <v>0</v>
      </c>
      <c r="E188" s="35">
        <v>0</v>
      </c>
      <c r="F188" s="35">
        <v>0</v>
      </c>
      <c r="G188" s="35">
        <v>0</v>
      </c>
      <c r="H188" s="35">
        <v>0</v>
      </c>
      <c r="I188" s="35">
        <v>0</v>
      </c>
      <c r="J188" s="35">
        <v>0</v>
      </c>
      <c r="K188" s="35">
        <v>0</v>
      </c>
      <c r="L188" s="35">
        <v>0</v>
      </c>
      <c r="M188" s="35">
        <v>0</v>
      </c>
      <c r="N188" s="35">
        <v>0</v>
      </c>
      <c r="O188" s="35">
        <v>0</v>
      </c>
      <c r="P188" s="35">
        <v>0</v>
      </c>
      <c r="Q188" s="35">
        <v>0</v>
      </c>
      <c r="R188" s="35">
        <v>0</v>
      </c>
      <c r="S188" s="35">
        <v>0</v>
      </c>
      <c r="T188" s="35">
        <v>0</v>
      </c>
      <c r="U188" s="35">
        <v>0</v>
      </c>
      <c r="V188" s="35">
        <v>0</v>
      </c>
      <c r="W188" s="35">
        <v>0</v>
      </c>
      <c r="X188" s="35">
        <v>0</v>
      </c>
      <c r="Y188" s="35">
        <v>0</v>
      </c>
      <c r="Z188" s="35">
        <v>0</v>
      </c>
      <c r="AA188" s="36">
        <f t="shared" ref="AA188:AA191" si="97">SUM(C188+E188+G188+I188+K188+M188+O188+Q188+S188+U188+W188+Y188)</f>
        <v>0</v>
      </c>
      <c r="AB188" s="36">
        <f t="shared" ref="AB188:AB191" si="98">SUM(D188+F188+H188+J188+L188+N188+P188+R188+T188+V188+X188+Z188)</f>
        <v>0</v>
      </c>
    </row>
    <row r="189" spans="1:28" s="4" customFormat="1" ht="75" x14ac:dyDescent="0.25">
      <c r="A189" s="139">
        <v>15</v>
      </c>
      <c r="B189" s="53" t="s">
        <v>344</v>
      </c>
      <c r="C189" s="36">
        <v>247</v>
      </c>
      <c r="D189" s="37">
        <v>0</v>
      </c>
      <c r="E189" s="36">
        <v>138</v>
      </c>
      <c r="F189" s="37">
        <v>0</v>
      </c>
      <c r="G189" s="36">
        <v>57</v>
      </c>
      <c r="H189" s="37">
        <v>0</v>
      </c>
      <c r="I189" s="35">
        <v>0</v>
      </c>
      <c r="J189" s="35">
        <v>0</v>
      </c>
      <c r="K189" s="35">
        <v>0</v>
      </c>
      <c r="L189" s="35">
        <v>0</v>
      </c>
      <c r="M189" s="176">
        <v>78</v>
      </c>
      <c r="N189" s="35">
        <v>0</v>
      </c>
      <c r="O189" s="278">
        <v>156</v>
      </c>
      <c r="P189" s="35">
        <v>0</v>
      </c>
      <c r="Q189" s="278">
        <v>432</v>
      </c>
      <c r="R189" s="35">
        <v>0</v>
      </c>
      <c r="S189" s="53">
        <v>0</v>
      </c>
      <c r="T189" s="35">
        <v>0</v>
      </c>
      <c r="U189" s="35">
        <v>0</v>
      </c>
      <c r="V189" s="35">
        <v>0</v>
      </c>
      <c r="W189" s="35">
        <v>0</v>
      </c>
      <c r="X189" s="35">
        <v>0</v>
      </c>
      <c r="Y189" s="35">
        <v>0</v>
      </c>
      <c r="Z189" s="35">
        <v>0</v>
      </c>
      <c r="AA189" s="36">
        <f t="shared" si="97"/>
        <v>1108</v>
      </c>
      <c r="AB189" s="36">
        <f t="shared" si="98"/>
        <v>0</v>
      </c>
    </row>
    <row r="190" spans="1:28" s="4" customFormat="1" ht="88.5" x14ac:dyDescent="0.25">
      <c r="A190" s="139">
        <v>16</v>
      </c>
      <c r="B190" s="53" t="s">
        <v>162</v>
      </c>
      <c r="C190" s="37">
        <v>0</v>
      </c>
      <c r="D190" s="37">
        <v>0</v>
      </c>
      <c r="E190" s="37">
        <v>0</v>
      </c>
      <c r="F190" s="37">
        <v>0</v>
      </c>
      <c r="G190" s="37">
        <v>0</v>
      </c>
      <c r="H190" s="37">
        <v>0</v>
      </c>
      <c r="I190" s="37">
        <v>0</v>
      </c>
      <c r="J190" s="37">
        <v>0</v>
      </c>
      <c r="K190" s="37">
        <v>0</v>
      </c>
      <c r="L190" s="37">
        <v>0</v>
      </c>
      <c r="M190" s="37">
        <v>0</v>
      </c>
      <c r="N190" s="37">
        <v>0</v>
      </c>
      <c r="O190" s="37">
        <v>0</v>
      </c>
      <c r="P190" s="37">
        <v>0</v>
      </c>
      <c r="Q190" s="37">
        <v>0</v>
      </c>
      <c r="R190" s="37">
        <v>0</v>
      </c>
      <c r="S190" s="36">
        <v>82981</v>
      </c>
      <c r="T190" s="37">
        <v>0</v>
      </c>
      <c r="U190" s="35"/>
      <c r="V190" s="35"/>
      <c r="W190" s="35"/>
      <c r="X190" s="35"/>
      <c r="Y190" s="35"/>
      <c r="Z190" s="35"/>
      <c r="AA190" s="36">
        <f t="shared" ref="AA190" si="99">SUM(C190+E190+G190+I190+K190+M190+O190+Q190+S190+U190+W190+Y190)</f>
        <v>82981</v>
      </c>
      <c r="AB190" s="36">
        <f t="shared" si="98"/>
        <v>0</v>
      </c>
    </row>
    <row r="191" spans="1:28" ht="44.25" x14ac:dyDescent="0.25">
      <c r="A191" s="43" t="s">
        <v>14</v>
      </c>
      <c r="B191" s="109" t="s">
        <v>514</v>
      </c>
      <c r="C191" s="111">
        <f t="shared" ref="C191:Z191" si="100">SUM(C192+C210)</f>
        <v>478</v>
      </c>
      <c r="D191" s="111">
        <f t="shared" si="100"/>
        <v>123</v>
      </c>
      <c r="E191" s="111">
        <f t="shared" si="100"/>
        <v>536</v>
      </c>
      <c r="F191" s="111">
        <f t="shared" si="100"/>
        <v>145</v>
      </c>
      <c r="G191" s="111">
        <f t="shared" si="100"/>
        <v>474</v>
      </c>
      <c r="H191" s="111">
        <f t="shared" si="100"/>
        <v>101</v>
      </c>
      <c r="I191" s="111">
        <f t="shared" si="100"/>
        <v>674</v>
      </c>
      <c r="J191" s="111">
        <f t="shared" si="100"/>
        <v>184</v>
      </c>
      <c r="K191" s="111">
        <f t="shared" si="100"/>
        <v>645</v>
      </c>
      <c r="L191" s="111">
        <f t="shared" si="100"/>
        <v>128</v>
      </c>
      <c r="M191" s="111">
        <f t="shared" si="100"/>
        <v>572</v>
      </c>
      <c r="N191" s="111">
        <f t="shared" si="100"/>
        <v>241</v>
      </c>
      <c r="O191" s="111">
        <f t="shared" si="100"/>
        <v>600</v>
      </c>
      <c r="P191" s="111">
        <f t="shared" si="100"/>
        <v>221</v>
      </c>
      <c r="Q191" s="111">
        <f t="shared" si="100"/>
        <v>96027</v>
      </c>
      <c r="R191" s="111">
        <f t="shared" si="100"/>
        <v>266</v>
      </c>
      <c r="S191" s="111">
        <f t="shared" si="100"/>
        <v>701</v>
      </c>
      <c r="T191" s="111">
        <f t="shared" si="100"/>
        <v>191</v>
      </c>
      <c r="U191" s="111">
        <f t="shared" si="100"/>
        <v>0</v>
      </c>
      <c r="V191" s="111">
        <f t="shared" si="100"/>
        <v>0</v>
      </c>
      <c r="W191" s="111">
        <f t="shared" si="100"/>
        <v>0</v>
      </c>
      <c r="X191" s="111">
        <f t="shared" si="100"/>
        <v>0</v>
      </c>
      <c r="Y191" s="111">
        <f t="shared" si="100"/>
        <v>0</v>
      </c>
      <c r="Z191" s="111">
        <f t="shared" si="100"/>
        <v>0</v>
      </c>
      <c r="AA191" s="111">
        <f t="shared" si="97"/>
        <v>100707</v>
      </c>
      <c r="AB191" s="111">
        <f t="shared" si="98"/>
        <v>1600</v>
      </c>
    </row>
    <row r="192" spans="1:28" ht="68.25" customHeight="1" x14ac:dyDescent="0.25">
      <c r="A192" s="39" t="s">
        <v>13</v>
      </c>
      <c r="B192" s="40" t="s">
        <v>516</v>
      </c>
      <c r="C192" s="145">
        <f>SUM(C193:C209)</f>
        <v>352</v>
      </c>
      <c r="D192" s="145">
        <f t="shared" ref="D192:T192" si="101">SUM(D193:D209)</f>
        <v>79</v>
      </c>
      <c r="E192" s="145">
        <f t="shared" si="101"/>
        <v>414</v>
      </c>
      <c r="F192" s="145">
        <f t="shared" si="101"/>
        <v>124</v>
      </c>
      <c r="G192" s="145">
        <f t="shared" si="101"/>
        <v>336</v>
      </c>
      <c r="H192" s="145">
        <f t="shared" si="101"/>
        <v>86</v>
      </c>
      <c r="I192" s="145">
        <f t="shared" si="101"/>
        <v>555</v>
      </c>
      <c r="J192" s="145">
        <f t="shared" si="101"/>
        <v>105</v>
      </c>
      <c r="K192" s="145">
        <f t="shared" si="101"/>
        <v>568</v>
      </c>
      <c r="L192" s="145">
        <f t="shared" si="101"/>
        <v>111</v>
      </c>
      <c r="M192" s="145">
        <f t="shared" si="101"/>
        <v>506</v>
      </c>
      <c r="N192" s="145">
        <f t="shared" si="101"/>
        <v>136</v>
      </c>
      <c r="O192" s="145">
        <f t="shared" si="101"/>
        <v>519</v>
      </c>
      <c r="P192" s="145">
        <f t="shared" si="101"/>
        <v>201</v>
      </c>
      <c r="Q192" s="145">
        <f t="shared" si="101"/>
        <v>95993</v>
      </c>
      <c r="R192" s="145">
        <f t="shared" si="101"/>
        <v>173</v>
      </c>
      <c r="S192" s="145">
        <f t="shared" si="101"/>
        <v>596</v>
      </c>
      <c r="T192" s="145">
        <f t="shared" si="101"/>
        <v>135</v>
      </c>
      <c r="U192" s="145">
        <f t="shared" ref="D192:Z192" si="102">SUM(U193:U208)</f>
        <v>0</v>
      </c>
      <c r="V192" s="145">
        <f t="shared" si="102"/>
        <v>0</v>
      </c>
      <c r="W192" s="145">
        <f t="shared" si="102"/>
        <v>0</v>
      </c>
      <c r="X192" s="145">
        <f t="shared" si="102"/>
        <v>0</v>
      </c>
      <c r="Y192" s="145">
        <f t="shared" si="102"/>
        <v>0</v>
      </c>
      <c r="Z192" s="145">
        <f t="shared" si="102"/>
        <v>0</v>
      </c>
      <c r="AA192" s="41">
        <f t="shared" ref="AA192:AA196" si="103">SUM(C192+E192+G192+I192+K192+M192+O192+Q192+S192+U192+W192+Y192)</f>
        <v>99839</v>
      </c>
      <c r="AB192" s="41">
        <f t="shared" ref="AB192:AB199" si="104">SUM(D192+F192+H192+J192+L192+N192+P192+R192+T192+V192+X192+Z192)</f>
        <v>1150</v>
      </c>
    </row>
    <row r="193" spans="1:28" ht="45" hidden="1" x14ac:dyDescent="0.25">
      <c r="A193" s="34">
        <v>1</v>
      </c>
      <c r="B193" s="24" t="s">
        <v>590</v>
      </c>
      <c r="C193" s="176">
        <v>12</v>
      </c>
      <c r="D193" s="35">
        <v>0</v>
      </c>
      <c r="E193" s="176">
        <v>12</v>
      </c>
      <c r="F193" s="35">
        <v>0</v>
      </c>
      <c r="G193" s="176">
        <v>3</v>
      </c>
      <c r="H193" s="35">
        <v>0</v>
      </c>
      <c r="I193" s="36">
        <v>12</v>
      </c>
      <c r="J193" s="37">
        <v>0</v>
      </c>
      <c r="K193" s="36">
        <v>10</v>
      </c>
      <c r="L193" s="37">
        <v>0</v>
      </c>
      <c r="M193" s="36">
        <v>5</v>
      </c>
      <c r="N193" s="37">
        <v>0</v>
      </c>
      <c r="O193" s="176">
        <v>19</v>
      </c>
      <c r="P193" s="35">
        <v>0</v>
      </c>
      <c r="Q193" s="176">
        <v>11</v>
      </c>
      <c r="R193" s="35">
        <v>0</v>
      </c>
      <c r="S193" s="176">
        <v>1</v>
      </c>
      <c r="T193" s="35">
        <v>0</v>
      </c>
      <c r="U193" s="35">
        <v>0</v>
      </c>
      <c r="V193" s="35">
        <v>0</v>
      </c>
      <c r="W193" s="35">
        <v>0</v>
      </c>
      <c r="X193" s="35">
        <v>0</v>
      </c>
      <c r="Y193" s="35">
        <v>0</v>
      </c>
      <c r="Z193" s="35">
        <v>0</v>
      </c>
      <c r="AA193" s="36">
        <f t="shared" si="103"/>
        <v>85</v>
      </c>
      <c r="AB193" s="36">
        <f t="shared" si="104"/>
        <v>0</v>
      </c>
    </row>
    <row r="194" spans="1:28" ht="54" hidden="1" customHeight="1" x14ac:dyDescent="0.25">
      <c r="A194" s="34">
        <v>2</v>
      </c>
      <c r="B194" s="24" t="s">
        <v>127</v>
      </c>
      <c r="C194" s="176">
        <v>8</v>
      </c>
      <c r="D194" s="35">
        <v>0</v>
      </c>
      <c r="E194" s="176">
        <v>38</v>
      </c>
      <c r="F194" s="35">
        <v>0</v>
      </c>
      <c r="G194" s="176">
        <v>6</v>
      </c>
      <c r="H194" s="35">
        <v>0</v>
      </c>
      <c r="I194" s="36">
        <v>45</v>
      </c>
      <c r="J194" s="37">
        <v>0</v>
      </c>
      <c r="K194" s="36">
        <v>142</v>
      </c>
      <c r="L194" s="37">
        <v>0</v>
      </c>
      <c r="M194" s="36">
        <v>32</v>
      </c>
      <c r="N194" s="37">
        <v>0</v>
      </c>
      <c r="O194" s="176">
        <v>18</v>
      </c>
      <c r="P194" s="35">
        <v>0</v>
      </c>
      <c r="Q194" s="176">
        <v>175</v>
      </c>
      <c r="R194" s="35">
        <v>0</v>
      </c>
      <c r="S194" s="176">
        <v>117</v>
      </c>
      <c r="T194" s="35">
        <v>0</v>
      </c>
      <c r="U194" s="35">
        <v>0</v>
      </c>
      <c r="V194" s="35">
        <v>0</v>
      </c>
      <c r="W194" s="35">
        <v>0</v>
      </c>
      <c r="X194" s="35">
        <v>0</v>
      </c>
      <c r="Y194" s="35">
        <v>0</v>
      </c>
      <c r="Z194" s="35">
        <v>0</v>
      </c>
      <c r="AA194" s="36">
        <f t="shared" si="103"/>
        <v>581</v>
      </c>
      <c r="AB194" s="36">
        <f t="shared" si="104"/>
        <v>0</v>
      </c>
    </row>
    <row r="195" spans="1:28" s="99" customFormat="1" ht="73.5" hidden="1" x14ac:dyDescent="0.25">
      <c r="A195" s="34">
        <v>3</v>
      </c>
      <c r="B195" s="27" t="s">
        <v>444</v>
      </c>
      <c r="C195" s="176">
        <v>72</v>
      </c>
      <c r="D195" s="35">
        <v>0</v>
      </c>
      <c r="E195" s="176">
        <v>53</v>
      </c>
      <c r="F195" s="35">
        <v>0</v>
      </c>
      <c r="G195" s="176">
        <v>38</v>
      </c>
      <c r="H195" s="35">
        <v>0</v>
      </c>
      <c r="I195" s="176">
        <v>58</v>
      </c>
      <c r="J195" s="35">
        <v>0</v>
      </c>
      <c r="K195" s="176">
        <v>10</v>
      </c>
      <c r="L195" s="35">
        <v>0</v>
      </c>
      <c r="M195" s="176">
        <v>18</v>
      </c>
      <c r="N195" s="35">
        <v>0</v>
      </c>
      <c r="O195" s="176">
        <v>19</v>
      </c>
      <c r="P195" s="35">
        <v>0</v>
      </c>
      <c r="Q195" s="176">
        <v>140</v>
      </c>
      <c r="R195" s="35">
        <v>0</v>
      </c>
      <c r="S195" s="176">
        <v>38</v>
      </c>
      <c r="T195" s="35">
        <v>0</v>
      </c>
      <c r="U195" s="35">
        <v>0</v>
      </c>
      <c r="V195" s="35">
        <v>0</v>
      </c>
      <c r="W195" s="35">
        <v>0</v>
      </c>
      <c r="X195" s="35">
        <v>0</v>
      </c>
      <c r="Y195" s="35">
        <v>0</v>
      </c>
      <c r="Z195" s="35">
        <v>0</v>
      </c>
      <c r="AA195" s="36">
        <f t="shared" si="103"/>
        <v>446</v>
      </c>
      <c r="AB195" s="36">
        <f t="shared" si="104"/>
        <v>0</v>
      </c>
    </row>
    <row r="196" spans="1:28" ht="75" hidden="1" x14ac:dyDescent="0.25">
      <c r="A196" s="34">
        <v>4</v>
      </c>
      <c r="B196" s="27" t="s">
        <v>265</v>
      </c>
      <c r="C196" s="35">
        <v>0</v>
      </c>
      <c r="D196" s="35">
        <v>0</v>
      </c>
      <c r="E196" s="35">
        <v>0</v>
      </c>
      <c r="F196" s="176">
        <v>4</v>
      </c>
      <c r="G196" s="35">
        <v>0</v>
      </c>
      <c r="H196" s="176">
        <v>2</v>
      </c>
      <c r="I196" s="37">
        <v>0</v>
      </c>
      <c r="J196" s="37">
        <v>0</v>
      </c>
      <c r="K196" s="37">
        <v>0</v>
      </c>
      <c r="L196" s="37">
        <v>0</v>
      </c>
      <c r="M196" s="37">
        <v>0</v>
      </c>
      <c r="N196" s="37">
        <v>0</v>
      </c>
      <c r="O196" s="35">
        <v>0</v>
      </c>
      <c r="P196" s="35">
        <v>0</v>
      </c>
      <c r="Q196" s="35">
        <v>0</v>
      </c>
      <c r="R196" s="35">
        <v>0</v>
      </c>
      <c r="S196" s="35">
        <v>0</v>
      </c>
      <c r="T196" s="35">
        <v>0</v>
      </c>
      <c r="U196" s="35">
        <v>0</v>
      </c>
      <c r="V196" s="35">
        <v>0</v>
      </c>
      <c r="W196" s="35">
        <v>0</v>
      </c>
      <c r="X196" s="35">
        <v>0</v>
      </c>
      <c r="Y196" s="35">
        <v>0</v>
      </c>
      <c r="Z196" s="35">
        <v>0</v>
      </c>
      <c r="AA196" s="36">
        <f t="shared" si="103"/>
        <v>0</v>
      </c>
      <c r="AB196" s="36">
        <f t="shared" si="104"/>
        <v>6</v>
      </c>
    </row>
    <row r="197" spans="1:28" s="222" customFormat="1" ht="90" hidden="1" x14ac:dyDescent="0.25">
      <c r="A197" s="34">
        <v>5</v>
      </c>
      <c r="B197" s="23" t="s">
        <v>261</v>
      </c>
      <c r="C197" s="35">
        <v>0</v>
      </c>
      <c r="D197" s="35">
        <v>0</v>
      </c>
      <c r="E197" s="35">
        <v>0</v>
      </c>
      <c r="F197" s="35">
        <v>0</v>
      </c>
      <c r="G197" s="35">
        <v>0</v>
      </c>
      <c r="H197" s="35">
        <v>0</v>
      </c>
      <c r="I197" s="37">
        <v>0</v>
      </c>
      <c r="J197" s="36">
        <v>2</v>
      </c>
      <c r="K197" s="37">
        <v>0</v>
      </c>
      <c r="L197" s="36">
        <v>3</v>
      </c>
      <c r="M197" s="37">
        <v>0</v>
      </c>
      <c r="N197" s="36">
        <v>2</v>
      </c>
      <c r="O197" s="37">
        <v>0</v>
      </c>
      <c r="P197" s="36">
        <v>3</v>
      </c>
      <c r="Q197" s="37">
        <v>0</v>
      </c>
      <c r="R197" s="37">
        <v>0</v>
      </c>
      <c r="S197" s="37">
        <v>0</v>
      </c>
      <c r="T197" s="36">
        <v>5</v>
      </c>
      <c r="U197" s="35"/>
      <c r="V197" s="35"/>
      <c r="W197" s="35"/>
      <c r="X197" s="35"/>
      <c r="Y197" s="35"/>
      <c r="Z197" s="35"/>
      <c r="AA197" s="36">
        <f t="shared" ref="AA197" si="105">SUM(C197+E197+G197+I197+K197+M197+O197+Q197+S197+U197+W197+Y197)</f>
        <v>0</v>
      </c>
      <c r="AB197" s="36">
        <f t="shared" ref="AB197" si="106">SUM(D197+F197+H197+J197+L197+N197+P197+R197+T197+V197+X197+Z197)</f>
        <v>15</v>
      </c>
    </row>
    <row r="198" spans="1:28" s="150" customFormat="1" ht="90" hidden="1" x14ac:dyDescent="0.25">
      <c r="A198" s="34">
        <v>6</v>
      </c>
      <c r="B198" s="27" t="s">
        <v>260</v>
      </c>
      <c r="C198" s="35">
        <v>0</v>
      </c>
      <c r="D198" s="35">
        <v>0</v>
      </c>
      <c r="E198" s="35">
        <v>0</v>
      </c>
      <c r="F198" s="35">
        <v>0</v>
      </c>
      <c r="G198" s="35">
        <v>0</v>
      </c>
      <c r="H198" s="35">
        <v>0</v>
      </c>
      <c r="I198" s="37">
        <v>0</v>
      </c>
      <c r="J198" s="37">
        <v>0</v>
      </c>
      <c r="K198" s="37">
        <v>0</v>
      </c>
      <c r="L198" s="36">
        <v>5</v>
      </c>
      <c r="M198" s="37">
        <v>0</v>
      </c>
      <c r="N198" s="37">
        <v>0</v>
      </c>
      <c r="O198" s="37">
        <v>0</v>
      </c>
      <c r="P198" s="37">
        <v>0</v>
      </c>
      <c r="Q198" s="37">
        <v>0</v>
      </c>
      <c r="R198" s="36">
        <v>5</v>
      </c>
      <c r="S198" s="37">
        <v>0</v>
      </c>
      <c r="T198" s="37">
        <v>0</v>
      </c>
      <c r="U198" s="35">
        <v>0</v>
      </c>
      <c r="V198" s="35">
        <v>0</v>
      </c>
      <c r="W198" s="35">
        <v>0</v>
      </c>
      <c r="X198" s="35">
        <v>0</v>
      </c>
      <c r="Y198" s="35">
        <v>0</v>
      </c>
      <c r="Z198" s="35">
        <v>0</v>
      </c>
      <c r="AA198" s="36">
        <f t="shared" ref="AA198" si="107">SUM(C198+E198+G198+I198+K198+M198+O198+Q198+S198+U198+W198+Y198)</f>
        <v>0</v>
      </c>
      <c r="AB198" s="36">
        <f t="shared" si="104"/>
        <v>10</v>
      </c>
    </row>
    <row r="199" spans="1:28" s="150" customFormat="1" ht="45" hidden="1" x14ac:dyDescent="0.25">
      <c r="A199" s="34">
        <v>7</v>
      </c>
      <c r="B199" s="149" t="s">
        <v>654</v>
      </c>
      <c r="C199" s="35">
        <v>0</v>
      </c>
      <c r="D199" s="35">
        <v>0</v>
      </c>
      <c r="E199" s="35">
        <v>0</v>
      </c>
      <c r="F199" s="35">
        <v>0</v>
      </c>
      <c r="G199" s="35">
        <v>0</v>
      </c>
      <c r="H199" s="35">
        <v>0</v>
      </c>
      <c r="I199" s="35">
        <v>0</v>
      </c>
      <c r="J199" s="35">
        <v>0</v>
      </c>
      <c r="K199" s="35">
        <v>0</v>
      </c>
      <c r="L199" s="35">
        <v>0</v>
      </c>
      <c r="M199" s="35">
        <v>0</v>
      </c>
      <c r="N199" s="35">
        <v>0</v>
      </c>
      <c r="O199" s="35">
        <v>0</v>
      </c>
      <c r="P199" s="35">
        <v>0</v>
      </c>
      <c r="Q199" s="35">
        <v>0</v>
      </c>
      <c r="R199" s="35">
        <v>0</v>
      </c>
      <c r="S199" s="35">
        <v>0</v>
      </c>
      <c r="T199" s="35">
        <v>0</v>
      </c>
      <c r="U199" s="35">
        <v>0</v>
      </c>
      <c r="V199" s="35">
        <v>0</v>
      </c>
      <c r="W199" s="35">
        <v>0</v>
      </c>
      <c r="X199" s="35">
        <v>0</v>
      </c>
      <c r="Y199" s="35">
        <v>0</v>
      </c>
      <c r="Z199" s="35">
        <v>0</v>
      </c>
      <c r="AA199" s="36">
        <f t="shared" ref="AA199" si="108">SUM(C199+E199+G199+I199+K199+M199+O199+Q199+S199+U199+W199+Y199)</f>
        <v>0</v>
      </c>
      <c r="AB199" s="36">
        <f t="shared" si="104"/>
        <v>0</v>
      </c>
    </row>
    <row r="200" spans="1:28" s="152" customFormat="1" ht="45" hidden="1" x14ac:dyDescent="0.25">
      <c r="A200" s="34">
        <v>8</v>
      </c>
      <c r="B200" s="23" t="s">
        <v>642</v>
      </c>
      <c r="C200" s="176">
        <v>39</v>
      </c>
      <c r="D200" s="176">
        <v>6</v>
      </c>
      <c r="E200" s="176">
        <v>27</v>
      </c>
      <c r="F200" s="176">
        <v>8</v>
      </c>
      <c r="G200" s="176">
        <v>29</v>
      </c>
      <c r="H200" s="176">
        <v>2</v>
      </c>
      <c r="I200" s="176">
        <v>31</v>
      </c>
      <c r="J200" s="176">
        <v>3</v>
      </c>
      <c r="K200" s="176">
        <v>30</v>
      </c>
      <c r="L200" s="176">
        <v>4</v>
      </c>
      <c r="M200" s="176">
        <v>50</v>
      </c>
      <c r="N200" s="176">
        <v>2</v>
      </c>
      <c r="O200" s="176">
        <v>26</v>
      </c>
      <c r="P200" s="176">
        <v>5</v>
      </c>
      <c r="Q200" s="176">
        <v>2</v>
      </c>
      <c r="R200" s="176">
        <v>67</v>
      </c>
      <c r="S200" s="176">
        <v>12</v>
      </c>
      <c r="T200" s="176">
        <v>7</v>
      </c>
      <c r="U200" s="35">
        <v>0</v>
      </c>
      <c r="V200" s="35">
        <v>0</v>
      </c>
      <c r="W200" s="35">
        <v>0</v>
      </c>
      <c r="X200" s="35">
        <v>0</v>
      </c>
      <c r="Y200" s="35">
        <v>0</v>
      </c>
      <c r="Z200" s="35">
        <v>0</v>
      </c>
      <c r="AA200" s="36">
        <f t="shared" ref="AA200" si="109">SUM(C200+E200+G200+I200+K200+M200+O200+Q200+S200+U200+W200+Y200)</f>
        <v>246</v>
      </c>
      <c r="AB200" s="36">
        <f t="shared" ref="AB200:AB209" si="110">SUM(D200+F200+H200+J200+L200+N200+P200+R200+T200+V200+X200+Z200)</f>
        <v>104</v>
      </c>
    </row>
    <row r="201" spans="1:28" s="155" customFormat="1" ht="30" hidden="1" x14ac:dyDescent="0.25">
      <c r="A201" s="34">
        <v>9</v>
      </c>
      <c r="B201" s="154" t="s">
        <v>655</v>
      </c>
      <c r="C201" s="176">
        <v>6</v>
      </c>
      <c r="D201" s="35">
        <v>0</v>
      </c>
      <c r="E201" s="176">
        <v>9</v>
      </c>
      <c r="F201" s="35">
        <v>0</v>
      </c>
      <c r="G201" s="35">
        <v>0</v>
      </c>
      <c r="H201" s="35">
        <v>0</v>
      </c>
      <c r="I201" s="35">
        <v>0</v>
      </c>
      <c r="J201" s="35">
        <v>0</v>
      </c>
      <c r="K201" s="35">
        <v>0</v>
      </c>
      <c r="L201" s="35">
        <v>0</v>
      </c>
      <c r="M201" s="35">
        <v>0</v>
      </c>
      <c r="N201" s="35">
        <v>0</v>
      </c>
      <c r="O201" s="35">
        <v>0</v>
      </c>
      <c r="P201" s="35">
        <v>0</v>
      </c>
      <c r="Q201" s="35">
        <v>0</v>
      </c>
      <c r="R201" s="35">
        <v>0</v>
      </c>
      <c r="S201" s="35">
        <v>0</v>
      </c>
      <c r="T201" s="35">
        <v>0</v>
      </c>
      <c r="U201" s="35">
        <v>0</v>
      </c>
      <c r="V201" s="35">
        <v>0</v>
      </c>
      <c r="W201" s="35">
        <v>0</v>
      </c>
      <c r="X201" s="35">
        <v>0</v>
      </c>
      <c r="Y201" s="35">
        <v>0</v>
      </c>
      <c r="Z201" s="35">
        <v>0</v>
      </c>
      <c r="AA201" s="36">
        <f t="shared" ref="AA201:AA204" si="111">SUM(C201+E201+G201+I201+K201+M201+O201+Q201+S201+U201+W201+Y201)</f>
        <v>15</v>
      </c>
      <c r="AB201" s="36">
        <f t="shared" si="110"/>
        <v>0</v>
      </c>
    </row>
    <row r="202" spans="1:28" s="160" customFormat="1" ht="73.5" hidden="1" x14ac:dyDescent="0.25">
      <c r="A202" s="34">
        <v>10</v>
      </c>
      <c r="B202" s="159" t="s">
        <v>674</v>
      </c>
      <c r="C202" s="36">
        <v>115</v>
      </c>
      <c r="D202" s="36">
        <v>7</v>
      </c>
      <c r="E202" s="36">
        <v>118</v>
      </c>
      <c r="F202" s="36">
        <v>24</v>
      </c>
      <c r="G202" s="36">
        <v>87</v>
      </c>
      <c r="H202" s="36">
        <v>13</v>
      </c>
      <c r="I202" s="176">
        <v>205</v>
      </c>
      <c r="J202" s="176">
        <v>34</v>
      </c>
      <c r="K202" s="176">
        <v>155</v>
      </c>
      <c r="L202" s="176">
        <v>30</v>
      </c>
      <c r="M202" s="176">
        <v>155</v>
      </c>
      <c r="N202" s="176">
        <v>19</v>
      </c>
      <c r="O202" s="176">
        <v>155</v>
      </c>
      <c r="P202" s="176">
        <v>47</v>
      </c>
      <c r="Q202" s="176">
        <v>175</v>
      </c>
      <c r="R202" s="176">
        <v>21</v>
      </c>
      <c r="S202" s="176">
        <v>218</v>
      </c>
      <c r="T202" s="176">
        <v>23</v>
      </c>
      <c r="U202" s="35">
        <v>0</v>
      </c>
      <c r="V202" s="35">
        <v>0</v>
      </c>
      <c r="W202" s="35">
        <v>0</v>
      </c>
      <c r="X202" s="35">
        <v>0</v>
      </c>
      <c r="Y202" s="35">
        <v>0</v>
      </c>
      <c r="Z202" s="35">
        <v>0</v>
      </c>
      <c r="AA202" s="36">
        <f t="shared" si="111"/>
        <v>1383</v>
      </c>
      <c r="AB202" s="36">
        <f t="shared" si="110"/>
        <v>218</v>
      </c>
    </row>
    <row r="203" spans="1:28" s="160" customFormat="1" ht="30" hidden="1" x14ac:dyDescent="0.25">
      <c r="A203" s="34">
        <v>11</v>
      </c>
      <c r="B203" s="27" t="s">
        <v>675</v>
      </c>
      <c r="C203" s="176">
        <v>74</v>
      </c>
      <c r="D203" s="176">
        <v>18</v>
      </c>
      <c r="E203" s="176">
        <v>86</v>
      </c>
      <c r="F203" s="176">
        <v>29</v>
      </c>
      <c r="G203" s="176">
        <v>102</v>
      </c>
      <c r="H203" s="176">
        <v>14</v>
      </c>
      <c r="I203" s="176">
        <v>145</v>
      </c>
      <c r="J203" s="176">
        <v>25</v>
      </c>
      <c r="K203" s="176">
        <v>97</v>
      </c>
      <c r="L203" s="176">
        <v>22</v>
      </c>
      <c r="M203" s="176">
        <v>117</v>
      </c>
      <c r="N203" s="176">
        <v>78</v>
      </c>
      <c r="O203" s="176">
        <v>90</v>
      </c>
      <c r="P203" s="176">
        <v>18</v>
      </c>
      <c r="Q203" s="176">
        <v>123</v>
      </c>
      <c r="R203" s="176">
        <v>23</v>
      </c>
      <c r="S203" s="176">
        <v>139</v>
      </c>
      <c r="T203" s="176">
        <v>20</v>
      </c>
      <c r="U203" s="35">
        <v>0</v>
      </c>
      <c r="V203" s="35">
        <v>0</v>
      </c>
      <c r="W203" s="35">
        <v>0</v>
      </c>
      <c r="X203" s="35">
        <v>0</v>
      </c>
      <c r="Y203" s="35">
        <v>0</v>
      </c>
      <c r="Z203" s="35">
        <v>0</v>
      </c>
      <c r="AA203" s="36">
        <f t="shared" si="111"/>
        <v>973</v>
      </c>
      <c r="AB203" s="36">
        <f t="shared" si="110"/>
        <v>247</v>
      </c>
    </row>
    <row r="204" spans="1:28" s="160" customFormat="1" ht="87" hidden="1" customHeight="1" x14ac:dyDescent="0.25">
      <c r="A204" s="34">
        <v>12</v>
      </c>
      <c r="B204" s="23" t="s">
        <v>676</v>
      </c>
      <c r="C204" s="176">
        <v>26</v>
      </c>
      <c r="D204" s="176">
        <v>48</v>
      </c>
      <c r="E204" s="176">
        <v>71</v>
      </c>
      <c r="F204" s="176">
        <v>48</v>
      </c>
      <c r="G204" s="176">
        <v>71</v>
      </c>
      <c r="H204" s="176">
        <v>48</v>
      </c>
      <c r="I204" s="176">
        <v>57</v>
      </c>
      <c r="J204" s="176">
        <v>33</v>
      </c>
      <c r="K204" s="176">
        <v>123</v>
      </c>
      <c r="L204" s="176">
        <v>35</v>
      </c>
      <c r="M204" s="176">
        <v>129</v>
      </c>
      <c r="N204" s="176">
        <v>12</v>
      </c>
      <c r="O204" s="176">
        <v>192</v>
      </c>
      <c r="P204" s="176">
        <v>113</v>
      </c>
      <c r="Q204" s="176">
        <v>71</v>
      </c>
      <c r="R204" s="176">
        <v>48</v>
      </c>
      <c r="S204" s="176">
        <v>71</v>
      </c>
      <c r="T204" s="176">
        <v>48</v>
      </c>
      <c r="U204" s="35">
        <v>0</v>
      </c>
      <c r="V204" s="35">
        <v>0</v>
      </c>
      <c r="W204" s="35">
        <v>0</v>
      </c>
      <c r="X204" s="35">
        <v>0</v>
      </c>
      <c r="Y204" s="35">
        <v>0</v>
      </c>
      <c r="Z204" s="35">
        <v>0</v>
      </c>
      <c r="AA204" s="36">
        <f t="shared" si="111"/>
        <v>811</v>
      </c>
      <c r="AB204" s="36">
        <f t="shared" si="110"/>
        <v>433</v>
      </c>
    </row>
    <row r="205" spans="1:28" s="166" customFormat="1" ht="60" hidden="1" x14ac:dyDescent="0.25">
      <c r="A205" s="34">
        <v>13</v>
      </c>
      <c r="B205" s="23" t="s">
        <v>263</v>
      </c>
      <c r="C205" s="35">
        <v>0</v>
      </c>
      <c r="D205" s="35">
        <v>0</v>
      </c>
      <c r="E205" s="35">
        <v>0</v>
      </c>
      <c r="F205" s="35">
        <v>0</v>
      </c>
      <c r="G205" s="35">
        <v>0</v>
      </c>
      <c r="H205" s="35">
        <v>0</v>
      </c>
      <c r="I205" s="37">
        <v>0</v>
      </c>
      <c r="J205" s="36">
        <v>4</v>
      </c>
      <c r="K205" s="36">
        <v>1</v>
      </c>
      <c r="L205" s="37">
        <v>0</v>
      </c>
      <c r="M205" s="37">
        <v>0</v>
      </c>
      <c r="N205" s="36">
        <v>1</v>
      </c>
      <c r="O205" s="35">
        <v>0</v>
      </c>
      <c r="P205" s="35">
        <v>0</v>
      </c>
      <c r="Q205" s="35">
        <v>0</v>
      </c>
      <c r="R205" s="35">
        <v>0</v>
      </c>
      <c r="S205" s="35">
        <v>0</v>
      </c>
      <c r="T205" s="35">
        <v>0</v>
      </c>
      <c r="U205" s="35">
        <v>0</v>
      </c>
      <c r="V205" s="35">
        <v>0</v>
      </c>
      <c r="W205" s="35">
        <v>0</v>
      </c>
      <c r="X205" s="35">
        <v>0</v>
      </c>
      <c r="Y205" s="35">
        <v>0</v>
      </c>
      <c r="Z205" s="35">
        <v>0</v>
      </c>
      <c r="AA205" s="36">
        <f t="shared" ref="AA205:AA206" si="112">SUM(C205+E205+G205+I205+K205+M205+O205+Q205+S205+U205+W205+Y205)</f>
        <v>1</v>
      </c>
      <c r="AB205" s="36">
        <f t="shared" si="110"/>
        <v>5</v>
      </c>
    </row>
    <row r="206" spans="1:28" s="166" customFormat="1" ht="75" hidden="1" x14ac:dyDescent="0.25">
      <c r="A206" s="34">
        <v>14</v>
      </c>
      <c r="B206" s="27" t="s">
        <v>124</v>
      </c>
      <c r="C206" s="35">
        <v>0</v>
      </c>
      <c r="D206" s="35">
        <v>0</v>
      </c>
      <c r="E206" s="35">
        <v>0</v>
      </c>
      <c r="F206" s="176">
        <v>2</v>
      </c>
      <c r="G206" s="35">
        <v>0</v>
      </c>
      <c r="H206" s="176">
        <v>7</v>
      </c>
      <c r="I206" s="35">
        <v>0</v>
      </c>
      <c r="J206" s="176">
        <v>1</v>
      </c>
      <c r="K206" s="35">
        <v>0</v>
      </c>
      <c r="L206" s="176">
        <v>1</v>
      </c>
      <c r="M206" s="35">
        <v>0</v>
      </c>
      <c r="N206" s="35">
        <v>0</v>
      </c>
      <c r="O206" s="35">
        <v>0</v>
      </c>
      <c r="P206" s="35">
        <v>0</v>
      </c>
      <c r="Q206" s="35">
        <v>0</v>
      </c>
      <c r="R206" s="35">
        <v>0</v>
      </c>
      <c r="S206" s="35">
        <v>0</v>
      </c>
      <c r="T206" s="176">
        <v>2</v>
      </c>
      <c r="U206" s="35">
        <v>0</v>
      </c>
      <c r="V206" s="35">
        <v>0</v>
      </c>
      <c r="W206" s="35">
        <v>0</v>
      </c>
      <c r="X206" s="35">
        <v>0</v>
      </c>
      <c r="Y206" s="35">
        <v>0</v>
      </c>
      <c r="Z206" s="35">
        <v>0</v>
      </c>
      <c r="AA206" s="36">
        <f t="shared" si="112"/>
        <v>0</v>
      </c>
      <c r="AB206" s="36">
        <f t="shared" si="110"/>
        <v>13</v>
      </c>
    </row>
    <row r="207" spans="1:28" s="167" customFormat="1" ht="60" hidden="1" x14ac:dyDescent="0.25">
      <c r="A207" s="34">
        <v>15</v>
      </c>
      <c r="B207" s="65" t="s">
        <v>122</v>
      </c>
      <c r="C207" s="35">
        <v>0</v>
      </c>
      <c r="D207" s="35">
        <v>0</v>
      </c>
      <c r="E207" s="35">
        <v>0</v>
      </c>
      <c r="F207" s="176">
        <v>9</v>
      </c>
      <c r="G207" s="35">
        <v>0</v>
      </c>
      <c r="H207" s="35">
        <v>0</v>
      </c>
      <c r="I207" s="35">
        <v>0</v>
      </c>
      <c r="J207" s="176">
        <v>3</v>
      </c>
      <c r="K207" s="35">
        <v>0</v>
      </c>
      <c r="L207" s="176">
        <v>11</v>
      </c>
      <c r="M207" s="35">
        <v>0</v>
      </c>
      <c r="N207" s="176">
        <v>22</v>
      </c>
      <c r="O207" s="35">
        <v>0</v>
      </c>
      <c r="P207" s="176">
        <v>15</v>
      </c>
      <c r="Q207" s="35">
        <v>0</v>
      </c>
      <c r="R207" s="176">
        <v>9</v>
      </c>
      <c r="S207" s="35">
        <v>0</v>
      </c>
      <c r="T207" s="176">
        <v>30</v>
      </c>
      <c r="U207" s="35">
        <v>0</v>
      </c>
      <c r="V207" s="35">
        <v>0</v>
      </c>
      <c r="W207" s="35">
        <v>0</v>
      </c>
      <c r="X207" s="35">
        <v>0</v>
      </c>
      <c r="Y207" s="35">
        <v>0</v>
      </c>
      <c r="Z207" s="35">
        <v>0</v>
      </c>
      <c r="AA207" s="36">
        <f t="shared" ref="AA207" si="113">SUM(C207+E207+G207+I207+K207+M207+O207+Q207+S207+U207+W207+Y207)</f>
        <v>0</v>
      </c>
      <c r="AB207" s="36">
        <f t="shared" si="110"/>
        <v>99</v>
      </c>
    </row>
    <row r="208" spans="1:28" s="168" customFormat="1" ht="30" hidden="1" x14ac:dyDescent="0.25">
      <c r="A208" s="34">
        <v>16</v>
      </c>
      <c r="B208" s="65" t="s">
        <v>692</v>
      </c>
      <c r="C208" s="35">
        <v>0</v>
      </c>
      <c r="D208" s="35">
        <v>0</v>
      </c>
      <c r="E208" s="35">
        <v>0</v>
      </c>
      <c r="F208" s="35">
        <v>0</v>
      </c>
      <c r="G208" s="35">
        <v>0</v>
      </c>
      <c r="H208" s="35">
        <v>0</v>
      </c>
      <c r="I208" s="176">
        <v>2</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5">
        <v>0</v>
      </c>
      <c r="AA208" s="36">
        <f t="shared" ref="AA208" si="114">SUM(C208+E208+G208+I208+K208+M208+O208+Q208+S208+U208+W208+Y208)</f>
        <v>2</v>
      </c>
      <c r="AB208" s="36">
        <f t="shared" si="110"/>
        <v>0</v>
      </c>
    </row>
    <row r="209" spans="1:28" s="277" customFormat="1" ht="73.5" hidden="1" x14ac:dyDescent="0.25">
      <c r="A209" s="34">
        <v>17</v>
      </c>
      <c r="B209" s="280" t="s">
        <v>707</v>
      </c>
      <c r="C209" s="35">
        <v>0</v>
      </c>
      <c r="D209" s="35">
        <v>0</v>
      </c>
      <c r="E209" s="35">
        <v>0</v>
      </c>
      <c r="F209" s="35">
        <v>0</v>
      </c>
      <c r="G209" s="35">
        <v>0</v>
      </c>
      <c r="H209" s="35">
        <v>0</v>
      </c>
      <c r="I209" s="35">
        <v>0</v>
      </c>
      <c r="J209" s="35">
        <v>0</v>
      </c>
      <c r="K209" s="35">
        <v>0</v>
      </c>
      <c r="L209" s="35">
        <v>0</v>
      </c>
      <c r="M209" s="35">
        <v>0</v>
      </c>
      <c r="N209" s="35">
        <v>0</v>
      </c>
      <c r="O209" s="35">
        <v>0</v>
      </c>
      <c r="P209" s="35">
        <v>0</v>
      </c>
      <c r="Q209" s="176">
        <v>95296</v>
      </c>
      <c r="R209" s="35">
        <v>0</v>
      </c>
      <c r="S209" s="35">
        <v>0</v>
      </c>
      <c r="T209" s="35">
        <v>0</v>
      </c>
      <c r="U209" s="35"/>
      <c r="V209" s="35"/>
      <c r="W209" s="35"/>
      <c r="X209" s="35"/>
      <c r="Y209" s="35"/>
      <c r="Z209" s="35"/>
      <c r="AA209" s="36">
        <f t="shared" ref="AA209" si="115">SUM(C209+E209+G209+I209+K209+M209+O209+Q209+S209+U209+W209+Y209)</f>
        <v>95296</v>
      </c>
      <c r="AB209" s="36">
        <f t="shared" si="110"/>
        <v>0</v>
      </c>
    </row>
    <row r="210" spans="1:28" ht="27" customHeight="1" x14ac:dyDescent="0.25">
      <c r="A210" s="39" t="s">
        <v>12</v>
      </c>
      <c r="B210" s="40" t="s">
        <v>515</v>
      </c>
      <c r="C210" s="145">
        <f>SUM(C211:C213)</f>
        <v>126</v>
      </c>
      <c r="D210" s="145">
        <f t="shared" ref="D210:Y210" si="116">SUM(D211:D213)</f>
        <v>44</v>
      </c>
      <c r="E210" s="145">
        <f t="shared" si="116"/>
        <v>122</v>
      </c>
      <c r="F210" s="145">
        <f t="shared" si="116"/>
        <v>21</v>
      </c>
      <c r="G210" s="145">
        <f t="shared" si="116"/>
        <v>138</v>
      </c>
      <c r="H210" s="145">
        <f t="shared" si="116"/>
        <v>15</v>
      </c>
      <c r="I210" s="145">
        <f t="shared" si="116"/>
        <v>119</v>
      </c>
      <c r="J210" s="145">
        <f t="shared" si="116"/>
        <v>79</v>
      </c>
      <c r="K210" s="145">
        <f t="shared" si="116"/>
        <v>77</v>
      </c>
      <c r="L210" s="145">
        <f t="shared" si="116"/>
        <v>17</v>
      </c>
      <c r="M210" s="145">
        <f t="shared" si="116"/>
        <v>66</v>
      </c>
      <c r="N210" s="145">
        <f>SUM(N211:N213)</f>
        <v>105</v>
      </c>
      <c r="O210" s="145">
        <f t="shared" si="116"/>
        <v>81</v>
      </c>
      <c r="P210" s="145">
        <f t="shared" si="116"/>
        <v>20</v>
      </c>
      <c r="Q210" s="145">
        <f t="shared" si="116"/>
        <v>34</v>
      </c>
      <c r="R210" s="145">
        <f t="shared" si="116"/>
        <v>93</v>
      </c>
      <c r="S210" s="145">
        <f t="shared" si="116"/>
        <v>105</v>
      </c>
      <c r="T210" s="145">
        <f t="shared" si="116"/>
        <v>56</v>
      </c>
      <c r="U210" s="145">
        <f t="shared" si="116"/>
        <v>0</v>
      </c>
      <c r="V210" s="145">
        <f t="shared" si="116"/>
        <v>0</v>
      </c>
      <c r="W210" s="145">
        <f t="shared" si="116"/>
        <v>0</v>
      </c>
      <c r="X210" s="145">
        <f t="shared" si="116"/>
        <v>0</v>
      </c>
      <c r="Y210" s="145">
        <f t="shared" si="116"/>
        <v>0</v>
      </c>
      <c r="Z210" s="145">
        <f>SUM(Z211:Z213)</f>
        <v>0</v>
      </c>
      <c r="AA210" s="41">
        <f t="shared" ref="AA210:AB213" si="117">SUM(C210+E210+G210+I210+K210+M210+O210+Q210+S210+U210+W210+Y210)</f>
        <v>868</v>
      </c>
      <c r="AB210" s="41">
        <f t="shared" si="117"/>
        <v>450</v>
      </c>
    </row>
    <row r="211" spans="1:28" ht="44.25" hidden="1" x14ac:dyDescent="0.25">
      <c r="A211" s="34">
        <v>1</v>
      </c>
      <c r="B211" s="23" t="s">
        <v>109</v>
      </c>
      <c r="C211" s="176">
        <v>55</v>
      </c>
      <c r="D211" s="176">
        <v>35</v>
      </c>
      <c r="E211" s="176">
        <v>37</v>
      </c>
      <c r="F211" s="176">
        <v>13</v>
      </c>
      <c r="G211" s="176">
        <v>59</v>
      </c>
      <c r="H211" s="176">
        <v>11</v>
      </c>
      <c r="I211" s="176">
        <v>35</v>
      </c>
      <c r="J211" s="176">
        <v>72</v>
      </c>
      <c r="K211" s="176">
        <v>31</v>
      </c>
      <c r="L211" s="176">
        <v>14</v>
      </c>
      <c r="M211" s="176">
        <v>64</v>
      </c>
      <c r="N211" s="176">
        <v>39</v>
      </c>
      <c r="O211" s="176">
        <v>24</v>
      </c>
      <c r="P211" s="176">
        <v>20</v>
      </c>
      <c r="Q211" s="176">
        <v>23</v>
      </c>
      <c r="R211" s="176">
        <v>21</v>
      </c>
      <c r="S211" s="176">
        <v>46</v>
      </c>
      <c r="T211" s="176">
        <v>36</v>
      </c>
      <c r="U211" s="35">
        <v>0</v>
      </c>
      <c r="V211" s="35">
        <v>0</v>
      </c>
      <c r="W211" s="35">
        <v>0</v>
      </c>
      <c r="X211" s="35">
        <v>0</v>
      </c>
      <c r="Y211" s="35">
        <v>0</v>
      </c>
      <c r="Z211" s="35">
        <v>0</v>
      </c>
      <c r="AA211" s="36">
        <f t="shared" si="117"/>
        <v>374</v>
      </c>
      <c r="AB211" s="36">
        <f t="shared" si="117"/>
        <v>261</v>
      </c>
    </row>
    <row r="212" spans="1:28" s="152" customFormat="1" ht="30" hidden="1" x14ac:dyDescent="0.25">
      <c r="A212" s="34">
        <v>2</v>
      </c>
      <c r="B212" s="23" t="s">
        <v>104</v>
      </c>
      <c r="C212" s="176">
        <v>70</v>
      </c>
      <c r="D212" s="176">
        <v>9</v>
      </c>
      <c r="E212" s="176">
        <v>84</v>
      </c>
      <c r="F212" s="176">
        <v>8</v>
      </c>
      <c r="G212" s="176">
        <v>79</v>
      </c>
      <c r="H212" s="176">
        <v>4</v>
      </c>
      <c r="I212" s="176">
        <v>84</v>
      </c>
      <c r="J212" s="176">
        <v>7</v>
      </c>
      <c r="K212" s="176">
        <v>46</v>
      </c>
      <c r="L212" s="176">
        <v>3</v>
      </c>
      <c r="M212" s="176">
        <v>2</v>
      </c>
      <c r="N212" s="176">
        <v>66</v>
      </c>
      <c r="O212" s="176">
        <v>57</v>
      </c>
      <c r="P212" s="35">
        <v>0</v>
      </c>
      <c r="Q212" s="176">
        <v>10</v>
      </c>
      <c r="R212" s="176">
        <v>72</v>
      </c>
      <c r="S212" s="176">
        <v>59</v>
      </c>
      <c r="T212" s="176">
        <v>20</v>
      </c>
      <c r="U212" s="35">
        <v>0</v>
      </c>
      <c r="V212" s="35">
        <v>0</v>
      </c>
      <c r="W212" s="35">
        <v>0</v>
      </c>
      <c r="X212" s="35">
        <v>0</v>
      </c>
      <c r="Y212" s="35">
        <v>0</v>
      </c>
      <c r="Z212" s="35">
        <v>0</v>
      </c>
      <c r="AA212" s="36">
        <f t="shared" si="117"/>
        <v>491</v>
      </c>
      <c r="AB212" s="36">
        <f t="shared" si="117"/>
        <v>189</v>
      </c>
    </row>
    <row r="213" spans="1:28" s="164" customFormat="1" ht="30" hidden="1" x14ac:dyDescent="0.25">
      <c r="A213" s="165">
        <v>3</v>
      </c>
      <c r="B213" s="201" t="s">
        <v>689</v>
      </c>
      <c r="C213" s="176">
        <v>1</v>
      </c>
      <c r="D213" s="35">
        <v>0</v>
      </c>
      <c r="E213" s="176">
        <v>1</v>
      </c>
      <c r="F213" s="35">
        <v>0</v>
      </c>
      <c r="G213" s="35">
        <v>0</v>
      </c>
      <c r="H213" s="35">
        <v>0</v>
      </c>
      <c r="I213" s="35">
        <v>0</v>
      </c>
      <c r="J213" s="35">
        <v>0</v>
      </c>
      <c r="K213" s="35">
        <v>0</v>
      </c>
      <c r="L213" s="35">
        <v>0</v>
      </c>
      <c r="M213" s="35">
        <v>0</v>
      </c>
      <c r="N213" s="35">
        <v>0</v>
      </c>
      <c r="O213" s="35">
        <v>0</v>
      </c>
      <c r="P213" s="35">
        <v>0</v>
      </c>
      <c r="Q213" s="176">
        <v>1</v>
      </c>
      <c r="R213" s="35">
        <v>0</v>
      </c>
      <c r="S213" s="35">
        <v>0</v>
      </c>
      <c r="T213" s="35">
        <v>0</v>
      </c>
      <c r="U213" s="35">
        <v>0</v>
      </c>
      <c r="V213" s="35">
        <v>0</v>
      </c>
      <c r="W213" s="35">
        <v>0</v>
      </c>
      <c r="X213" s="35">
        <v>0</v>
      </c>
      <c r="Y213" s="35">
        <v>0</v>
      </c>
      <c r="Z213" s="35">
        <v>0</v>
      </c>
      <c r="AA213" s="36">
        <f t="shared" si="117"/>
        <v>3</v>
      </c>
      <c r="AB213" s="36">
        <f t="shared" si="117"/>
        <v>0</v>
      </c>
    </row>
    <row r="214" spans="1:28" ht="30" hidden="1" customHeight="1" x14ac:dyDescent="0.25">
      <c r="A214" s="315" t="s">
        <v>51</v>
      </c>
      <c r="B214" s="315"/>
      <c r="C214" s="315"/>
      <c r="D214" s="315"/>
      <c r="E214" s="315"/>
      <c r="F214" s="315"/>
      <c r="G214" s="315"/>
      <c r="H214" s="315"/>
      <c r="I214" s="315"/>
      <c r="J214" s="315"/>
      <c r="K214" s="315"/>
      <c r="L214" s="315"/>
      <c r="M214" s="315"/>
      <c r="N214" s="315"/>
      <c r="O214" s="315"/>
      <c r="P214" s="315"/>
      <c r="Q214" s="315"/>
      <c r="R214" s="315"/>
      <c r="S214" s="315"/>
      <c r="T214" s="315"/>
      <c r="U214" s="315"/>
      <c r="V214" s="315"/>
      <c r="W214" s="315"/>
      <c r="X214" s="315"/>
      <c r="Y214" s="315"/>
      <c r="Z214" s="315"/>
      <c r="AA214" s="315"/>
      <c r="AB214" s="316"/>
    </row>
    <row r="215" spans="1:28" ht="28.5" hidden="1" x14ac:dyDescent="0.25">
      <c r="A215" s="80" t="s">
        <v>55</v>
      </c>
      <c r="B215" s="44" t="s">
        <v>4</v>
      </c>
      <c r="C215" s="47">
        <f>SUM(C216+C411)</f>
        <v>60856</v>
      </c>
      <c r="D215" s="47">
        <f t="shared" ref="D215:Z215" si="118">SUM(D216+D411)</f>
        <v>583</v>
      </c>
      <c r="E215" s="47">
        <f t="shared" si="118"/>
        <v>45991</v>
      </c>
      <c r="F215" s="47">
        <f t="shared" si="118"/>
        <v>951</v>
      </c>
      <c r="G215" s="47">
        <f t="shared" si="118"/>
        <v>35076</v>
      </c>
      <c r="H215" s="47">
        <f t="shared" si="118"/>
        <v>1040</v>
      </c>
      <c r="I215" s="47">
        <f t="shared" si="118"/>
        <v>31286</v>
      </c>
      <c r="J215" s="47">
        <f t="shared" si="118"/>
        <v>1274</v>
      </c>
      <c r="K215" s="47">
        <f t="shared" si="118"/>
        <v>24246</v>
      </c>
      <c r="L215" s="47">
        <f t="shared" si="118"/>
        <v>1212</v>
      </c>
      <c r="M215" s="47">
        <f t="shared" si="118"/>
        <v>32305</v>
      </c>
      <c r="N215" s="47">
        <f t="shared" si="118"/>
        <v>1403</v>
      </c>
      <c r="O215" s="47">
        <f t="shared" si="118"/>
        <v>44442</v>
      </c>
      <c r="P215" s="47">
        <f t="shared" si="118"/>
        <v>1477</v>
      </c>
      <c r="Q215" s="47">
        <f t="shared" si="118"/>
        <v>30709</v>
      </c>
      <c r="R215" s="47">
        <f t="shared" si="118"/>
        <v>1498</v>
      </c>
      <c r="S215" s="47">
        <f t="shared" si="118"/>
        <v>36443</v>
      </c>
      <c r="T215" s="47">
        <f t="shared" si="118"/>
        <v>1806</v>
      </c>
      <c r="U215" s="47">
        <f t="shared" si="118"/>
        <v>0</v>
      </c>
      <c r="V215" s="47">
        <f t="shared" si="118"/>
        <v>2</v>
      </c>
      <c r="W215" s="47">
        <f t="shared" si="118"/>
        <v>0</v>
      </c>
      <c r="X215" s="47">
        <f t="shared" si="118"/>
        <v>0</v>
      </c>
      <c r="Y215" s="47">
        <f t="shared" si="118"/>
        <v>0</v>
      </c>
      <c r="Z215" s="47">
        <f t="shared" si="118"/>
        <v>0</v>
      </c>
      <c r="AA215" s="45">
        <f t="shared" ref="AA215" si="119">SUM(C215+E215+G215+I215+K215+M215+O215+Q215+S215+U215+W215+Y215)</f>
        <v>341354</v>
      </c>
      <c r="AB215" s="45">
        <f t="shared" ref="AB215" si="120">SUM(D215+F215+H215+J215+L215+N215+P215+R215+T215+V215+X215+Z215)</f>
        <v>11246</v>
      </c>
    </row>
    <row r="216" spans="1:28" ht="71.25" hidden="1" x14ac:dyDescent="0.25">
      <c r="A216" s="81" t="s">
        <v>56</v>
      </c>
      <c r="B216" s="79" t="s">
        <v>45</v>
      </c>
      <c r="C216" s="41">
        <f>SUM(C217+C220+C221+C222+C223+C227+C228+C229+C230+C231+C232+C233+C236+C250+C258+C259+C260+C261+C262+C267+C268+C269+C270+C271+C272+C275+C276+C287+C290+C291+C303+C308+C317+C318+C324+C325+C328+C329+C330+C335+C336+C337+C338+C339+C340+C341+C342+C343+C350+C355+C356+C357+C358+C359+C360+C361+C362+C363+C364+C365+C366+C367+C368+C369+C370+C377+C382+C383+C384+C388+C389+C390+C391+C392+C393+C394+C395+C396+C397+C402+C403+C407+C408+C409+C410)</f>
        <v>56034</v>
      </c>
      <c r="D216" s="41">
        <f t="shared" ref="D216:Z216" si="121">SUM(D217+D220+D221+D222+D223+D227+D228+D229+D230+D231+D232+D233+D236+D250+D258+D259+D260+D261+D262+D267+D268+D269+D270+D271+D272+D275+D276+D287+D290+D291+D303+D308+D317+D318+D324+D325+D328+D329+D330+D335+D336+D337+D338+D339+D340+D341+D342+D343+D350+D355+D356+D357+D358+D359+D360+D361+D362+D363+D364+D365+D366+D367+D368+D369+D370+D377+D382+D383+D384+D388+D389+D390+D391+D392+D393+D394+D395+D396+D397+D402+D403+D407+D408+D409+D410)</f>
        <v>509</v>
      </c>
      <c r="E216" s="41">
        <f t="shared" si="121"/>
        <v>40967</v>
      </c>
      <c r="F216" s="41">
        <f t="shared" si="121"/>
        <v>800</v>
      </c>
      <c r="G216" s="41">
        <f t="shared" si="121"/>
        <v>28661</v>
      </c>
      <c r="H216" s="41">
        <f t="shared" si="121"/>
        <v>814</v>
      </c>
      <c r="I216" s="41">
        <f t="shared" si="121"/>
        <v>27976</v>
      </c>
      <c r="J216" s="41">
        <f t="shared" si="121"/>
        <v>959</v>
      </c>
      <c r="K216" s="41">
        <f t="shared" si="121"/>
        <v>20694</v>
      </c>
      <c r="L216" s="41">
        <f t="shared" si="121"/>
        <v>1123</v>
      </c>
      <c r="M216" s="41">
        <f t="shared" si="121"/>
        <v>28350</v>
      </c>
      <c r="N216" s="41">
        <f t="shared" si="121"/>
        <v>1285</v>
      </c>
      <c r="O216" s="41">
        <f t="shared" si="121"/>
        <v>38146</v>
      </c>
      <c r="P216" s="41">
        <f t="shared" si="121"/>
        <v>1358</v>
      </c>
      <c r="Q216" s="41">
        <f t="shared" si="121"/>
        <v>25307</v>
      </c>
      <c r="R216" s="41">
        <f t="shared" si="121"/>
        <v>1403</v>
      </c>
      <c r="S216" s="41">
        <f t="shared" si="121"/>
        <v>30069</v>
      </c>
      <c r="T216" s="41">
        <f t="shared" si="121"/>
        <v>1737</v>
      </c>
      <c r="U216" s="41">
        <f t="shared" si="121"/>
        <v>0</v>
      </c>
      <c r="V216" s="41">
        <f t="shared" si="121"/>
        <v>2</v>
      </c>
      <c r="W216" s="41">
        <f t="shared" si="121"/>
        <v>0</v>
      </c>
      <c r="X216" s="41">
        <f t="shared" si="121"/>
        <v>0</v>
      </c>
      <c r="Y216" s="41">
        <f t="shared" si="121"/>
        <v>0</v>
      </c>
      <c r="Z216" s="41">
        <f t="shared" si="121"/>
        <v>0</v>
      </c>
      <c r="AA216" s="41">
        <f t="shared" ref="AA216:AA218" si="122">SUM(C216+E216+G216+I216+K216+M216+O216+Q216+S216+U216+W216+Y216)</f>
        <v>296204</v>
      </c>
      <c r="AB216" s="41">
        <f t="shared" ref="AB216:AB218" si="123">SUM(D216+F216+H216+J216+L216+N216+P216+R216+T216+V216+X216+Z216)</f>
        <v>9990</v>
      </c>
    </row>
    <row r="217" spans="1:28" ht="73.5" hidden="1" x14ac:dyDescent="0.25">
      <c r="A217" s="1">
        <v>1</v>
      </c>
      <c r="B217" s="38" t="s">
        <v>311</v>
      </c>
      <c r="C217" s="176">
        <v>83</v>
      </c>
      <c r="D217" s="176">
        <v>3</v>
      </c>
      <c r="E217" s="176">
        <v>73</v>
      </c>
      <c r="F217" s="176">
        <v>4</v>
      </c>
      <c r="G217" s="176">
        <v>30</v>
      </c>
      <c r="H217" s="176">
        <v>5</v>
      </c>
      <c r="I217" s="176">
        <v>100</v>
      </c>
      <c r="J217" s="176">
        <v>5</v>
      </c>
      <c r="K217" s="176">
        <v>86</v>
      </c>
      <c r="L217" s="176">
        <v>8</v>
      </c>
      <c r="M217" s="176">
        <v>80</v>
      </c>
      <c r="N217" s="176">
        <v>2</v>
      </c>
      <c r="O217" s="176">
        <v>109</v>
      </c>
      <c r="P217" s="176">
        <v>7</v>
      </c>
      <c r="Q217" s="176">
        <v>93</v>
      </c>
      <c r="R217" s="35">
        <v>0</v>
      </c>
      <c r="S217" s="176">
        <v>102</v>
      </c>
      <c r="T217" s="35">
        <v>6</v>
      </c>
      <c r="U217" s="35">
        <v>0</v>
      </c>
      <c r="V217" s="35">
        <v>0</v>
      </c>
      <c r="W217" s="35">
        <v>0</v>
      </c>
      <c r="X217" s="35">
        <v>0</v>
      </c>
      <c r="Y217" s="35">
        <v>0</v>
      </c>
      <c r="Z217" s="35">
        <v>0</v>
      </c>
      <c r="AA217" s="36">
        <f t="shared" si="122"/>
        <v>756</v>
      </c>
      <c r="AB217" s="36">
        <f t="shared" si="123"/>
        <v>40</v>
      </c>
    </row>
    <row r="218" spans="1:28" ht="87.75" hidden="1" x14ac:dyDescent="0.25">
      <c r="A218" s="82" t="s">
        <v>38</v>
      </c>
      <c r="B218" s="112" t="s">
        <v>312</v>
      </c>
      <c r="C218" s="108">
        <v>83</v>
      </c>
      <c r="D218" s="107">
        <v>0</v>
      </c>
      <c r="E218" s="108">
        <v>73</v>
      </c>
      <c r="F218" s="107">
        <v>0</v>
      </c>
      <c r="G218" s="108">
        <v>30</v>
      </c>
      <c r="H218" s="107">
        <v>0</v>
      </c>
      <c r="I218" s="108">
        <v>100</v>
      </c>
      <c r="J218" s="107">
        <v>0</v>
      </c>
      <c r="K218" s="108">
        <v>86</v>
      </c>
      <c r="L218" s="107">
        <v>0</v>
      </c>
      <c r="M218" s="108">
        <v>80</v>
      </c>
      <c r="N218" s="107">
        <v>0</v>
      </c>
      <c r="O218" s="108">
        <v>109</v>
      </c>
      <c r="P218" s="107">
        <v>0</v>
      </c>
      <c r="Q218" s="108">
        <v>93</v>
      </c>
      <c r="R218" s="107">
        <v>0</v>
      </c>
      <c r="S218" s="108">
        <v>102</v>
      </c>
      <c r="T218" s="107">
        <v>0</v>
      </c>
      <c r="U218" s="107">
        <v>0</v>
      </c>
      <c r="V218" s="107">
        <v>0</v>
      </c>
      <c r="W218" s="107">
        <v>0</v>
      </c>
      <c r="X218" s="107">
        <v>0</v>
      </c>
      <c r="Y218" s="107">
        <v>0</v>
      </c>
      <c r="Z218" s="107">
        <v>0</v>
      </c>
      <c r="AA218" s="108">
        <f t="shared" si="122"/>
        <v>756</v>
      </c>
      <c r="AB218" s="108">
        <f t="shared" si="123"/>
        <v>0</v>
      </c>
    </row>
    <row r="219" spans="1:28" ht="87.75" hidden="1" x14ac:dyDescent="0.25">
      <c r="A219" s="59" t="s">
        <v>37</v>
      </c>
      <c r="B219" s="83" t="s">
        <v>313</v>
      </c>
      <c r="C219" s="107">
        <v>0</v>
      </c>
      <c r="D219" s="108">
        <v>3</v>
      </c>
      <c r="E219" s="107">
        <v>0</v>
      </c>
      <c r="F219" s="108">
        <v>4</v>
      </c>
      <c r="G219" s="107">
        <v>0</v>
      </c>
      <c r="H219" s="108">
        <v>5</v>
      </c>
      <c r="I219" s="107">
        <v>0</v>
      </c>
      <c r="J219" s="108">
        <v>5</v>
      </c>
      <c r="K219" s="107">
        <v>0</v>
      </c>
      <c r="L219" s="108">
        <v>8</v>
      </c>
      <c r="M219" s="107">
        <v>0</v>
      </c>
      <c r="N219" s="108">
        <v>2</v>
      </c>
      <c r="O219" s="107">
        <v>0</v>
      </c>
      <c r="P219" s="108">
        <v>7</v>
      </c>
      <c r="Q219" s="107">
        <v>0</v>
      </c>
      <c r="R219" s="107">
        <v>0</v>
      </c>
      <c r="S219" s="107">
        <v>0</v>
      </c>
      <c r="T219" s="108">
        <v>6</v>
      </c>
      <c r="U219" s="107">
        <v>0</v>
      </c>
      <c r="V219" s="107">
        <v>0</v>
      </c>
      <c r="W219" s="107">
        <v>0</v>
      </c>
      <c r="X219" s="107">
        <v>0</v>
      </c>
      <c r="Y219" s="107">
        <v>0</v>
      </c>
      <c r="Z219" s="107">
        <v>0</v>
      </c>
      <c r="AA219" s="108">
        <f t="shared" ref="AA219:AA224" si="124">SUM(C219+E219+G219+I219+K219+M219+O219+Q219+S219+U219+W219+Y219)</f>
        <v>0</v>
      </c>
      <c r="AB219" s="108">
        <f t="shared" ref="AB219:AB224" si="125">SUM(D219+F219+H219+J219+L219+N219+P219+R219+T219+V219+X219+Z219)</f>
        <v>40</v>
      </c>
    </row>
    <row r="220" spans="1:28" ht="42.75" hidden="1" customHeight="1" x14ac:dyDescent="0.25">
      <c r="A220" s="65">
        <v>2</v>
      </c>
      <c r="B220" s="85" t="s">
        <v>314</v>
      </c>
      <c r="C220" s="35">
        <v>0</v>
      </c>
      <c r="D220" s="176">
        <v>6</v>
      </c>
      <c r="E220" s="35">
        <v>0</v>
      </c>
      <c r="F220" s="176">
        <v>4</v>
      </c>
      <c r="G220" s="35">
        <v>0</v>
      </c>
      <c r="H220" s="176">
        <v>3</v>
      </c>
      <c r="I220" s="35">
        <v>0</v>
      </c>
      <c r="J220" s="176">
        <v>1</v>
      </c>
      <c r="K220" s="35">
        <v>0</v>
      </c>
      <c r="L220" s="176">
        <v>3</v>
      </c>
      <c r="M220" s="35">
        <v>0</v>
      </c>
      <c r="N220" s="35">
        <v>0</v>
      </c>
      <c r="O220" s="35">
        <v>0</v>
      </c>
      <c r="P220" s="35">
        <v>0</v>
      </c>
      <c r="Q220" s="35">
        <v>0</v>
      </c>
      <c r="R220" s="35">
        <v>0</v>
      </c>
      <c r="S220" s="35">
        <v>0</v>
      </c>
      <c r="T220" s="35">
        <v>0</v>
      </c>
      <c r="U220" s="35">
        <v>0</v>
      </c>
      <c r="V220" s="35">
        <v>0</v>
      </c>
      <c r="W220" s="35">
        <v>0</v>
      </c>
      <c r="X220" s="35">
        <v>0</v>
      </c>
      <c r="Y220" s="35">
        <v>0</v>
      </c>
      <c r="Z220" s="35">
        <v>0</v>
      </c>
      <c r="AA220" s="36">
        <f t="shared" si="124"/>
        <v>0</v>
      </c>
      <c r="AB220" s="36">
        <f t="shared" si="125"/>
        <v>17</v>
      </c>
    </row>
    <row r="221" spans="1:28" ht="73.5" hidden="1" x14ac:dyDescent="0.25">
      <c r="A221" s="86">
        <v>3</v>
      </c>
      <c r="B221" s="77" t="s">
        <v>315</v>
      </c>
      <c r="C221" s="35">
        <v>0</v>
      </c>
      <c r="D221" s="35">
        <v>0</v>
      </c>
      <c r="E221" s="35">
        <v>0</v>
      </c>
      <c r="F221" s="35">
        <v>0</v>
      </c>
      <c r="G221" s="35">
        <v>0</v>
      </c>
      <c r="H221" s="35">
        <v>0</v>
      </c>
      <c r="I221" s="35">
        <v>0</v>
      </c>
      <c r="J221" s="35">
        <v>0</v>
      </c>
      <c r="K221" s="35">
        <v>0</v>
      </c>
      <c r="L221" s="35">
        <v>0</v>
      </c>
      <c r="M221" s="35">
        <v>0</v>
      </c>
      <c r="N221" s="35">
        <v>0</v>
      </c>
      <c r="O221" s="35">
        <v>0</v>
      </c>
      <c r="P221" s="35">
        <v>0</v>
      </c>
      <c r="Q221" s="35">
        <v>0</v>
      </c>
      <c r="R221" s="35">
        <v>0</v>
      </c>
      <c r="S221" s="35">
        <v>0</v>
      </c>
      <c r="T221" s="35">
        <v>0</v>
      </c>
      <c r="U221" s="35">
        <v>0</v>
      </c>
      <c r="V221" s="35">
        <v>0</v>
      </c>
      <c r="W221" s="35">
        <v>0</v>
      </c>
      <c r="X221" s="35">
        <v>0</v>
      </c>
      <c r="Y221" s="35">
        <v>0</v>
      </c>
      <c r="Z221" s="35">
        <v>0</v>
      </c>
      <c r="AA221" s="36">
        <f t="shared" si="124"/>
        <v>0</v>
      </c>
      <c r="AB221" s="36">
        <f t="shared" si="125"/>
        <v>0</v>
      </c>
    </row>
    <row r="222" spans="1:28" ht="59.25" hidden="1" x14ac:dyDescent="0.25">
      <c r="A222" s="65">
        <v>4</v>
      </c>
      <c r="B222" s="70" t="s">
        <v>316</v>
      </c>
      <c r="C222" s="35">
        <v>0</v>
      </c>
      <c r="D222" s="35">
        <v>0</v>
      </c>
      <c r="E222" s="35">
        <v>0</v>
      </c>
      <c r="F222" s="35">
        <v>0</v>
      </c>
      <c r="G222" s="35">
        <v>0</v>
      </c>
      <c r="H222" s="35">
        <v>0</v>
      </c>
      <c r="I222" s="35">
        <v>0</v>
      </c>
      <c r="J222" s="35">
        <v>0</v>
      </c>
      <c r="K222" s="35">
        <v>0</v>
      </c>
      <c r="L222" s="35">
        <v>0</v>
      </c>
      <c r="M222" s="35">
        <v>0</v>
      </c>
      <c r="N222" s="35">
        <v>0</v>
      </c>
      <c r="O222" s="35">
        <v>0</v>
      </c>
      <c r="P222" s="35">
        <v>0</v>
      </c>
      <c r="Q222" s="35">
        <v>0</v>
      </c>
      <c r="R222" s="35">
        <v>0</v>
      </c>
      <c r="S222" s="35">
        <v>0</v>
      </c>
      <c r="T222" s="35">
        <v>0</v>
      </c>
      <c r="U222" s="35">
        <v>0</v>
      </c>
      <c r="V222" s="35">
        <v>0</v>
      </c>
      <c r="W222" s="35">
        <v>0</v>
      </c>
      <c r="X222" s="35">
        <v>0</v>
      </c>
      <c r="Y222" s="35">
        <v>0</v>
      </c>
      <c r="Z222" s="35">
        <v>0</v>
      </c>
      <c r="AA222" s="36">
        <f t="shared" si="124"/>
        <v>0</v>
      </c>
      <c r="AB222" s="36">
        <f t="shared" si="125"/>
        <v>0</v>
      </c>
    </row>
    <row r="223" spans="1:28" ht="90.75" hidden="1" customHeight="1" x14ac:dyDescent="0.25">
      <c r="A223" s="1">
        <v>5</v>
      </c>
      <c r="B223" s="38" t="s">
        <v>317</v>
      </c>
      <c r="C223" s="35">
        <v>0</v>
      </c>
      <c r="D223" s="35">
        <v>0</v>
      </c>
      <c r="E223" s="35">
        <v>0</v>
      </c>
      <c r="F223" s="35">
        <v>0</v>
      </c>
      <c r="G223" s="35">
        <v>0</v>
      </c>
      <c r="H223" s="35">
        <v>0</v>
      </c>
      <c r="I223" s="35">
        <v>0</v>
      </c>
      <c r="J223" s="35">
        <v>0</v>
      </c>
      <c r="K223" s="35">
        <v>0</v>
      </c>
      <c r="L223" s="35">
        <v>0</v>
      </c>
      <c r="M223" s="35">
        <v>0</v>
      </c>
      <c r="N223" s="35">
        <v>0</v>
      </c>
      <c r="O223" s="35">
        <v>0</v>
      </c>
      <c r="P223" s="35">
        <v>0</v>
      </c>
      <c r="Q223" s="35">
        <v>0</v>
      </c>
      <c r="R223" s="35">
        <v>0</v>
      </c>
      <c r="S223" s="35">
        <v>0</v>
      </c>
      <c r="T223" s="35">
        <v>0</v>
      </c>
      <c r="U223" s="35">
        <v>0</v>
      </c>
      <c r="V223" s="35">
        <v>0</v>
      </c>
      <c r="W223" s="35">
        <v>0</v>
      </c>
      <c r="X223" s="35">
        <v>0</v>
      </c>
      <c r="Y223" s="35">
        <v>0</v>
      </c>
      <c r="Z223" s="35">
        <v>0</v>
      </c>
      <c r="AA223" s="36">
        <f t="shared" si="124"/>
        <v>0</v>
      </c>
      <c r="AB223" s="36">
        <f t="shared" si="125"/>
        <v>0</v>
      </c>
    </row>
    <row r="224" spans="1:28" ht="30" hidden="1" x14ac:dyDescent="0.25">
      <c r="A224" s="59" t="s">
        <v>592</v>
      </c>
      <c r="B224" s="66" t="s">
        <v>591</v>
      </c>
      <c r="C224" s="55">
        <v>0</v>
      </c>
      <c r="D224" s="55">
        <v>0</v>
      </c>
      <c r="E224" s="55">
        <v>0</v>
      </c>
      <c r="F224" s="55">
        <v>0</v>
      </c>
      <c r="G224" s="55">
        <v>0</v>
      </c>
      <c r="H224" s="55">
        <v>0</v>
      </c>
      <c r="I224" s="55">
        <v>0</v>
      </c>
      <c r="J224" s="55">
        <v>0</v>
      </c>
      <c r="K224" s="55">
        <v>0</v>
      </c>
      <c r="L224" s="55">
        <v>0</v>
      </c>
      <c r="M224" s="55">
        <v>0</v>
      </c>
      <c r="N224" s="55">
        <v>0</v>
      </c>
      <c r="O224" s="55">
        <v>0</v>
      </c>
      <c r="P224" s="55">
        <v>0</v>
      </c>
      <c r="Q224" s="55">
        <v>0</v>
      </c>
      <c r="R224" s="55">
        <v>0</v>
      </c>
      <c r="S224" s="55">
        <v>0</v>
      </c>
      <c r="T224" s="55">
        <v>0</v>
      </c>
      <c r="U224" s="107">
        <v>0</v>
      </c>
      <c r="V224" s="107">
        <v>0</v>
      </c>
      <c r="W224" s="107">
        <v>0</v>
      </c>
      <c r="X224" s="107">
        <v>0</v>
      </c>
      <c r="Y224" s="107">
        <v>0</v>
      </c>
      <c r="Z224" s="107">
        <v>0</v>
      </c>
      <c r="AA224" s="57">
        <f t="shared" si="124"/>
        <v>0</v>
      </c>
      <c r="AB224" s="57">
        <f t="shared" si="125"/>
        <v>0</v>
      </c>
    </row>
    <row r="225" spans="1:28" ht="88.5" hidden="1" x14ac:dyDescent="0.25">
      <c r="A225" s="59" t="s">
        <v>54</v>
      </c>
      <c r="B225" s="87" t="s">
        <v>318</v>
      </c>
      <c r="C225" s="55">
        <v>0</v>
      </c>
      <c r="D225" s="55">
        <v>0</v>
      </c>
      <c r="E225" s="55">
        <v>0</v>
      </c>
      <c r="F225" s="55">
        <v>0</v>
      </c>
      <c r="G225" s="55">
        <v>0</v>
      </c>
      <c r="H225" s="55">
        <v>0</v>
      </c>
      <c r="I225" s="55">
        <v>0</v>
      </c>
      <c r="J225" s="55">
        <v>0</v>
      </c>
      <c r="K225" s="55">
        <v>0</v>
      </c>
      <c r="L225" s="55">
        <v>0</v>
      </c>
      <c r="M225" s="55">
        <v>0</v>
      </c>
      <c r="N225" s="55">
        <v>0</v>
      </c>
      <c r="O225" s="55">
        <v>0</v>
      </c>
      <c r="P225" s="55">
        <v>0</v>
      </c>
      <c r="Q225" s="55">
        <v>0</v>
      </c>
      <c r="R225" s="55">
        <v>0</v>
      </c>
      <c r="S225" s="55">
        <v>0</v>
      </c>
      <c r="T225" s="55">
        <v>0</v>
      </c>
      <c r="U225" s="55">
        <v>0</v>
      </c>
      <c r="V225" s="55">
        <v>0</v>
      </c>
      <c r="W225" s="55">
        <v>0</v>
      </c>
      <c r="X225" s="55">
        <v>0</v>
      </c>
      <c r="Y225" s="55">
        <v>0</v>
      </c>
      <c r="Z225" s="55">
        <v>0</v>
      </c>
      <c r="AA225" s="57">
        <f t="shared" ref="AA225:AA237" si="126">SUM(C225+E225+G225+I225+K225+M225+O225+Q225+S225+U225+W225+Y225)</f>
        <v>0</v>
      </c>
      <c r="AB225" s="57">
        <f t="shared" ref="AB225:AB237" si="127">SUM(D225+F225+H225+J225+L225+N225+P225+R225+T225+V225+X225+Z225)</f>
        <v>0</v>
      </c>
    </row>
    <row r="226" spans="1:28" ht="161.25" hidden="1" x14ac:dyDescent="0.25">
      <c r="A226" s="59" t="s">
        <v>58</v>
      </c>
      <c r="B226" s="87" t="s">
        <v>319</v>
      </c>
      <c r="C226" s="55">
        <v>0</v>
      </c>
      <c r="D226" s="55">
        <v>0</v>
      </c>
      <c r="E226" s="55">
        <v>0</v>
      </c>
      <c r="F226" s="55">
        <v>0</v>
      </c>
      <c r="G226" s="55">
        <v>0</v>
      </c>
      <c r="H226" s="55">
        <v>0</v>
      </c>
      <c r="I226" s="55">
        <v>0</v>
      </c>
      <c r="J226" s="55">
        <v>0</v>
      </c>
      <c r="K226" s="55">
        <v>0</v>
      </c>
      <c r="L226" s="55">
        <v>0</v>
      </c>
      <c r="M226" s="55">
        <v>0</v>
      </c>
      <c r="N226" s="55">
        <v>0</v>
      </c>
      <c r="O226" s="55">
        <v>0</v>
      </c>
      <c r="P226" s="55">
        <v>0</v>
      </c>
      <c r="Q226" s="55">
        <v>0</v>
      </c>
      <c r="R226" s="55">
        <v>0</v>
      </c>
      <c r="S226" s="55">
        <v>0</v>
      </c>
      <c r="T226" s="55">
        <v>0</v>
      </c>
      <c r="U226" s="107">
        <v>0</v>
      </c>
      <c r="V226" s="107">
        <v>0</v>
      </c>
      <c r="W226" s="107">
        <v>0</v>
      </c>
      <c r="X226" s="107">
        <v>0</v>
      </c>
      <c r="Y226" s="107">
        <v>0</v>
      </c>
      <c r="Z226" s="107">
        <v>0</v>
      </c>
      <c r="AA226" s="108">
        <f t="shared" si="126"/>
        <v>0</v>
      </c>
      <c r="AB226" s="108">
        <f t="shared" si="127"/>
        <v>0</v>
      </c>
    </row>
    <row r="227" spans="1:28" ht="59.25" hidden="1" x14ac:dyDescent="0.25">
      <c r="A227" s="65">
        <v>6</v>
      </c>
      <c r="B227" s="64" t="s">
        <v>320</v>
      </c>
      <c r="C227" s="176">
        <v>376</v>
      </c>
      <c r="D227" s="176">
        <v>300</v>
      </c>
      <c r="E227" s="176">
        <v>828</v>
      </c>
      <c r="F227" s="176">
        <v>466</v>
      </c>
      <c r="G227" s="176">
        <v>1140</v>
      </c>
      <c r="H227" s="176">
        <v>637</v>
      </c>
      <c r="I227" s="176">
        <v>1531</v>
      </c>
      <c r="J227" s="176">
        <v>742</v>
      </c>
      <c r="K227" s="176">
        <v>1848</v>
      </c>
      <c r="L227" s="176">
        <v>890</v>
      </c>
      <c r="M227" s="176">
        <v>2212</v>
      </c>
      <c r="N227" s="176">
        <v>961</v>
      </c>
      <c r="O227" s="176">
        <v>2481</v>
      </c>
      <c r="P227" s="176">
        <v>1046</v>
      </c>
      <c r="Q227" s="176">
        <v>2784</v>
      </c>
      <c r="R227" s="176">
        <v>1140</v>
      </c>
      <c r="S227" s="176">
        <v>3182</v>
      </c>
      <c r="T227" s="176">
        <v>1384</v>
      </c>
      <c r="U227" s="35">
        <v>0</v>
      </c>
      <c r="V227" s="35">
        <v>0</v>
      </c>
      <c r="W227" s="35">
        <v>0</v>
      </c>
      <c r="X227" s="35">
        <v>0</v>
      </c>
      <c r="Y227" s="35">
        <v>0</v>
      </c>
      <c r="Z227" s="35">
        <v>0</v>
      </c>
      <c r="AA227" s="36">
        <f t="shared" si="126"/>
        <v>16382</v>
      </c>
      <c r="AB227" s="36">
        <f t="shared" si="127"/>
        <v>7566</v>
      </c>
    </row>
    <row r="228" spans="1:28" ht="52.5" hidden="1" customHeight="1" x14ac:dyDescent="0.25">
      <c r="A228" s="65">
        <v>7</v>
      </c>
      <c r="B228" s="27" t="s">
        <v>321</v>
      </c>
      <c r="C228" s="35">
        <v>0</v>
      </c>
      <c r="D228" s="176">
        <v>2</v>
      </c>
      <c r="E228" s="35">
        <v>0</v>
      </c>
      <c r="F228" s="176">
        <v>13</v>
      </c>
      <c r="G228" s="35">
        <v>0</v>
      </c>
      <c r="H228" s="176">
        <v>1</v>
      </c>
      <c r="I228" s="35">
        <v>0</v>
      </c>
      <c r="J228" s="176">
        <v>1</v>
      </c>
      <c r="K228" s="35">
        <v>0</v>
      </c>
      <c r="L228" s="176">
        <v>26</v>
      </c>
      <c r="M228" s="35">
        <v>0</v>
      </c>
      <c r="N228" s="176">
        <v>26</v>
      </c>
      <c r="O228" s="35">
        <v>0</v>
      </c>
      <c r="P228" s="176">
        <v>9</v>
      </c>
      <c r="Q228" s="35">
        <v>0</v>
      </c>
      <c r="R228" s="176">
        <v>3</v>
      </c>
      <c r="S228" s="35">
        <v>0</v>
      </c>
      <c r="T228" s="176">
        <v>33</v>
      </c>
      <c r="U228" s="35">
        <v>0</v>
      </c>
      <c r="V228" s="35">
        <v>0</v>
      </c>
      <c r="W228" s="35">
        <v>0</v>
      </c>
      <c r="X228" s="35">
        <v>0</v>
      </c>
      <c r="Y228" s="35">
        <v>0</v>
      </c>
      <c r="Z228" s="35">
        <v>0</v>
      </c>
      <c r="AA228" s="36">
        <f t="shared" si="126"/>
        <v>0</v>
      </c>
      <c r="AB228" s="36">
        <f t="shared" si="127"/>
        <v>114</v>
      </c>
    </row>
    <row r="229" spans="1:28" ht="35.25" hidden="1" customHeight="1" x14ac:dyDescent="0.25">
      <c r="A229" s="65">
        <v>8</v>
      </c>
      <c r="B229" s="27" t="s">
        <v>323</v>
      </c>
      <c r="C229" s="35">
        <v>0</v>
      </c>
      <c r="D229" s="35">
        <v>0</v>
      </c>
      <c r="E229" s="35">
        <v>0</v>
      </c>
      <c r="F229" s="35">
        <v>0</v>
      </c>
      <c r="G229" s="35">
        <v>0</v>
      </c>
      <c r="H229" s="35">
        <v>0</v>
      </c>
      <c r="I229" s="35">
        <v>0</v>
      </c>
      <c r="J229" s="35">
        <v>0</v>
      </c>
      <c r="K229" s="35">
        <v>0</v>
      </c>
      <c r="L229" s="35">
        <v>0</v>
      </c>
      <c r="M229" s="35">
        <v>0</v>
      </c>
      <c r="N229" s="35">
        <v>0</v>
      </c>
      <c r="O229" s="35">
        <v>0</v>
      </c>
      <c r="P229" s="35">
        <v>0</v>
      </c>
      <c r="Q229" s="35">
        <v>0</v>
      </c>
      <c r="R229" s="35">
        <v>0</v>
      </c>
      <c r="S229" s="35">
        <v>0</v>
      </c>
      <c r="T229" s="35">
        <v>0</v>
      </c>
      <c r="U229" s="35">
        <v>0</v>
      </c>
      <c r="V229" s="35">
        <v>0</v>
      </c>
      <c r="W229" s="35">
        <v>0</v>
      </c>
      <c r="X229" s="35">
        <v>0</v>
      </c>
      <c r="Y229" s="35">
        <v>0</v>
      </c>
      <c r="Z229" s="35">
        <v>0</v>
      </c>
      <c r="AA229" s="36">
        <f t="shared" si="126"/>
        <v>0</v>
      </c>
      <c r="AB229" s="36">
        <f t="shared" si="127"/>
        <v>0</v>
      </c>
    </row>
    <row r="230" spans="1:28" ht="62.25" hidden="1" customHeight="1" x14ac:dyDescent="0.25">
      <c r="A230" s="65">
        <v>9</v>
      </c>
      <c r="B230" s="27" t="s">
        <v>322</v>
      </c>
      <c r="C230" s="35">
        <v>0</v>
      </c>
      <c r="D230" s="35">
        <v>0</v>
      </c>
      <c r="E230" s="35">
        <v>0</v>
      </c>
      <c r="F230" s="35">
        <v>0</v>
      </c>
      <c r="G230" s="35">
        <v>0</v>
      </c>
      <c r="H230" s="35">
        <v>0</v>
      </c>
      <c r="I230" s="35">
        <v>0</v>
      </c>
      <c r="J230" s="35">
        <v>0</v>
      </c>
      <c r="K230" s="35">
        <v>0</v>
      </c>
      <c r="L230" s="35">
        <v>0</v>
      </c>
      <c r="M230" s="35">
        <v>0</v>
      </c>
      <c r="N230" s="35">
        <v>0</v>
      </c>
      <c r="O230" s="35">
        <v>0</v>
      </c>
      <c r="P230" s="35">
        <v>0</v>
      </c>
      <c r="Q230" s="35">
        <v>0</v>
      </c>
      <c r="R230" s="35">
        <v>0</v>
      </c>
      <c r="S230" s="35">
        <v>0</v>
      </c>
      <c r="T230" s="35">
        <v>0</v>
      </c>
      <c r="U230" s="35">
        <v>0</v>
      </c>
      <c r="V230" s="35">
        <v>0</v>
      </c>
      <c r="W230" s="35">
        <v>0</v>
      </c>
      <c r="X230" s="35">
        <v>0</v>
      </c>
      <c r="Y230" s="35">
        <v>0</v>
      </c>
      <c r="Z230" s="35">
        <v>0</v>
      </c>
      <c r="AA230" s="36">
        <f t="shared" si="126"/>
        <v>0</v>
      </c>
      <c r="AB230" s="36">
        <f t="shared" si="127"/>
        <v>0</v>
      </c>
    </row>
    <row r="231" spans="1:28" ht="80.25" hidden="1" customHeight="1" x14ac:dyDescent="0.25">
      <c r="A231" s="65">
        <v>10</v>
      </c>
      <c r="B231" s="23" t="s">
        <v>439</v>
      </c>
      <c r="C231" s="35">
        <v>0</v>
      </c>
      <c r="D231" s="35">
        <v>0</v>
      </c>
      <c r="E231" s="35">
        <v>0</v>
      </c>
      <c r="F231" s="35">
        <v>0</v>
      </c>
      <c r="G231" s="35">
        <v>0</v>
      </c>
      <c r="H231" s="35">
        <v>0</v>
      </c>
      <c r="I231" s="35">
        <v>0</v>
      </c>
      <c r="J231" s="35">
        <v>0</v>
      </c>
      <c r="K231" s="35">
        <v>0</v>
      </c>
      <c r="L231" s="35">
        <v>0</v>
      </c>
      <c r="M231" s="35">
        <v>0</v>
      </c>
      <c r="N231" s="35">
        <v>0</v>
      </c>
      <c r="O231" s="35">
        <v>0</v>
      </c>
      <c r="P231" s="35">
        <v>0</v>
      </c>
      <c r="Q231" s="35">
        <v>0</v>
      </c>
      <c r="R231" s="35">
        <v>0</v>
      </c>
      <c r="S231" s="35">
        <v>0</v>
      </c>
      <c r="T231" s="35">
        <v>0</v>
      </c>
      <c r="U231" s="35">
        <v>0</v>
      </c>
      <c r="V231" s="35">
        <v>0</v>
      </c>
      <c r="W231" s="35">
        <v>0</v>
      </c>
      <c r="X231" s="35">
        <v>0</v>
      </c>
      <c r="Y231" s="35">
        <v>0</v>
      </c>
      <c r="Z231" s="35">
        <v>0</v>
      </c>
      <c r="AA231" s="36">
        <f t="shared" si="126"/>
        <v>0</v>
      </c>
      <c r="AB231" s="36">
        <f t="shared" si="127"/>
        <v>0</v>
      </c>
    </row>
    <row r="232" spans="1:28" ht="44.25" hidden="1" x14ac:dyDescent="0.25">
      <c r="A232" s="65">
        <v>11</v>
      </c>
      <c r="B232" s="27" t="s">
        <v>324</v>
      </c>
      <c r="C232" s="35">
        <v>0</v>
      </c>
      <c r="D232" s="35">
        <v>0</v>
      </c>
      <c r="E232" s="35">
        <v>0</v>
      </c>
      <c r="F232" s="35">
        <v>0</v>
      </c>
      <c r="G232" s="35">
        <v>0</v>
      </c>
      <c r="H232" s="35">
        <v>0</v>
      </c>
      <c r="I232" s="35">
        <v>0</v>
      </c>
      <c r="J232" s="35">
        <v>0</v>
      </c>
      <c r="K232" s="35">
        <v>0</v>
      </c>
      <c r="L232" s="35">
        <v>0</v>
      </c>
      <c r="M232" s="35">
        <v>0</v>
      </c>
      <c r="N232" s="35">
        <v>0</v>
      </c>
      <c r="O232" s="35">
        <v>0</v>
      </c>
      <c r="P232" s="35">
        <v>0</v>
      </c>
      <c r="Q232" s="35">
        <v>0</v>
      </c>
      <c r="R232" s="35">
        <v>0</v>
      </c>
      <c r="S232" s="35">
        <v>0</v>
      </c>
      <c r="T232" s="35">
        <v>0</v>
      </c>
      <c r="U232" s="35">
        <v>0</v>
      </c>
      <c r="V232" s="35">
        <v>0</v>
      </c>
      <c r="W232" s="35">
        <v>0</v>
      </c>
      <c r="X232" s="35">
        <v>0</v>
      </c>
      <c r="Y232" s="35">
        <v>0</v>
      </c>
      <c r="Z232" s="35">
        <v>0</v>
      </c>
      <c r="AA232" s="36">
        <f t="shared" si="126"/>
        <v>0</v>
      </c>
      <c r="AB232" s="36">
        <f t="shared" si="127"/>
        <v>0</v>
      </c>
    </row>
    <row r="233" spans="1:28" ht="65.25" hidden="1" customHeight="1" x14ac:dyDescent="0.25">
      <c r="A233" s="51">
        <v>12</v>
      </c>
      <c r="B233" s="88" t="s">
        <v>600</v>
      </c>
      <c r="C233" s="36">
        <v>1003</v>
      </c>
      <c r="D233" s="36">
        <v>74</v>
      </c>
      <c r="E233" s="36">
        <v>1000</v>
      </c>
      <c r="F233" s="36">
        <v>208</v>
      </c>
      <c r="G233" s="36">
        <v>803</v>
      </c>
      <c r="H233" s="36">
        <v>80</v>
      </c>
      <c r="I233" s="36">
        <v>1166</v>
      </c>
      <c r="J233" s="36">
        <v>62</v>
      </c>
      <c r="K233" s="36">
        <v>1028</v>
      </c>
      <c r="L233" s="36">
        <v>38</v>
      </c>
      <c r="M233" s="36">
        <v>1237</v>
      </c>
      <c r="N233" s="36">
        <v>93</v>
      </c>
      <c r="O233" s="36">
        <v>990</v>
      </c>
      <c r="P233" s="36">
        <v>168</v>
      </c>
      <c r="Q233" s="36">
        <v>1062</v>
      </c>
      <c r="R233" s="36">
        <v>108</v>
      </c>
      <c r="S233" s="36">
        <v>1193</v>
      </c>
      <c r="T233" s="36">
        <v>92</v>
      </c>
      <c r="U233" s="35">
        <v>0</v>
      </c>
      <c r="V233" s="35">
        <v>0</v>
      </c>
      <c r="W233" s="35">
        <v>0</v>
      </c>
      <c r="X233" s="35">
        <v>0</v>
      </c>
      <c r="Y233" s="35">
        <v>0</v>
      </c>
      <c r="Z233" s="35">
        <v>0</v>
      </c>
      <c r="AA233" s="36">
        <f t="shared" si="126"/>
        <v>9482</v>
      </c>
      <c r="AB233" s="36">
        <f t="shared" si="127"/>
        <v>923</v>
      </c>
    </row>
    <row r="234" spans="1:28" ht="30" hidden="1" x14ac:dyDescent="0.25">
      <c r="A234" s="59" t="s">
        <v>3</v>
      </c>
      <c r="B234" s="56" t="s">
        <v>601</v>
      </c>
      <c r="C234" s="108">
        <v>1003</v>
      </c>
      <c r="D234" s="108">
        <v>74</v>
      </c>
      <c r="E234" s="108">
        <v>1000</v>
      </c>
      <c r="F234" s="108">
        <v>208</v>
      </c>
      <c r="G234" s="108">
        <v>803</v>
      </c>
      <c r="H234" s="108">
        <v>80</v>
      </c>
      <c r="I234" s="108">
        <v>1166</v>
      </c>
      <c r="J234" s="108">
        <v>62</v>
      </c>
      <c r="K234" s="108">
        <v>1028</v>
      </c>
      <c r="L234" s="108">
        <v>38</v>
      </c>
      <c r="M234" s="108">
        <v>1237</v>
      </c>
      <c r="N234" s="108">
        <v>93</v>
      </c>
      <c r="O234" s="108">
        <v>990</v>
      </c>
      <c r="P234" s="108">
        <v>168</v>
      </c>
      <c r="Q234" s="108">
        <v>1062</v>
      </c>
      <c r="R234" s="108">
        <v>108</v>
      </c>
      <c r="S234" s="108">
        <v>1193</v>
      </c>
      <c r="T234" s="108">
        <v>92</v>
      </c>
      <c r="U234" s="107">
        <v>0</v>
      </c>
      <c r="V234" s="107">
        <v>0</v>
      </c>
      <c r="W234" s="107">
        <v>0</v>
      </c>
      <c r="X234" s="107">
        <v>0</v>
      </c>
      <c r="Y234" s="107">
        <v>0</v>
      </c>
      <c r="Z234" s="107">
        <v>0</v>
      </c>
      <c r="AA234" s="108">
        <f t="shared" si="126"/>
        <v>9482</v>
      </c>
      <c r="AB234" s="108">
        <f t="shared" si="127"/>
        <v>923</v>
      </c>
    </row>
    <row r="235" spans="1:28" ht="60" hidden="1" x14ac:dyDescent="0.25">
      <c r="A235" s="59" t="s">
        <v>581</v>
      </c>
      <c r="B235" s="56" t="s">
        <v>602</v>
      </c>
      <c r="C235" s="107">
        <v>0</v>
      </c>
      <c r="D235" s="107">
        <v>0</v>
      </c>
      <c r="E235" s="107">
        <v>0</v>
      </c>
      <c r="F235" s="107">
        <v>0</v>
      </c>
      <c r="G235" s="107">
        <v>0</v>
      </c>
      <c r="H235" s="107">
        <v>0</v>
      </c>
      <c r="I235" s="107">
        <v>0</v>
      </c>
      <c r="J235" s="107">
        <v>0</v>
      </c>
      <c r="K235" s="107">
        <v>0</v>
      </c>
      <c r="L235" s="107">
        <v>0</v>
      </c>
      <c r="M235" s="107">
        <v>0</v>
      </c>
      <c r="N235" s="107">
        <v>0</v>
      </c>
      <c r="O235" s="107">
        <v>0</v>
      </c>
      <c r="P235" s="107">
        <v>0</v>
      </c>
      <c r="Q235" s="107">
        <v>0</v>
      </c>
      <c r="R235" s="107">
        <v>0</v>
      </c>
      <c r="S235" s="107">
        <v>0</v>
      </c>
      <c r="T235" s="107">
        <v>0</v>
      </c>
      <c r="U235" s="107">
        <v>0</v>
      </c>
      <c r="V235" s="107">
        <v>0</v>
      </c>
      <c r="W235" s="107">
        <v>0</v>
      </c>
      <c r="X235" s="107">
        <v>0</v>
      </c>
      <c r="Y235" s="107">
        <v>0</v>
      </c>
      <c r="Z235" s="107">
        <v>0</v>
      </c>
      <c r="AA235" s="108">
        <f t="shared" si="126"/>
        <v>0</v>
      </c>
      <c r="AB235" s="108">
        <f t="shared" si="127"/>
        <v>0</v>
      </c>
    </row>
    <row r="236" spans="1:28" ht="30" hidden="1" x14ac:dyDescent="0.25">
      <c r="A236" s="1">
        <v>13</v>
      </c>
      <c r="B236" s="58" t="s">
        <v>275</v>
      </c>
      <c r="C236" s="176">
        <v>6</v>
      </c>
      <c r="D236" s="35">
        <v>0</v>
      </c>
      <c r="E236" s="35">
        <v>0</v>
      </c>
      <c r="F236" s="35">
        <v>0</v>
      </c>
      <c r="G236" s="176">
        <v>87</v>
      </c>
      <c r="H236" s="35">
        <v>0</v>
      </c>
      <c r="I236" s="176">
        <v>184</v>
      </c>
      <c r="J236" s="35">
        <v>0</v>
      </c>
      <c r="K236" s="176">
        <v>92</v>
      </c>
      <c r="L236" s="35">
        <v>0</v>
      </c>
      <c r="M236" s="176">
        <v>99</v>
      </c>
      <c r="N236" s="35">
        <v>0</v>
      </c>
      <c r="O236" s="176">
        <v>1</v>
      </c>
      <c r="P236" s="35">
        <v>0</v>
      </c>
      <c r="Q236" s="35">
        <v>0</v>
      </c>
      <c r="R236" s="35">
        <v>0</v>
      </c>
      <c r="S236" s="176">
        <v>392</v>
      </c>
      <c r="T236" s="35">
        <v>0</v>
      </c>
      <c r="U236" s="35">
        <v>0</v>
      </c>
      <c r="V236" s="35">
        <v>0</v>
      </c>
      <c r="W236" s="35">
        <v>0</v>
      </c>
      <c r="X236" s="35">
        <v>0</v>
      </c>
      <c r="Y236" s="35">
        <v>0</v>
      </c>
      <c r="Z236" s="35">
        <v>0</v>
      </c>
      <c r="AA236" s="36">
        <f t="shared" si="126"/>
        <v>861</v>
      </c>
      <c r="AB236" s="36">
        <f t="shared" si="127"/>
        <v>0</v>
      </c>
    </row>
    <row r="237" spans="1:28" ht="190.5" hidden="1" x14ac:dyDescent="0.25">
      <c r="A237" s="59" t="s">
        <v>1</v>
      </c>
      <c r="B237" s="89" t="s">
        <v>276</v>
      </c>
      <c r="C237" s="107">
        <v>0</v>
      </c>
      <c r="D237" s="107">
        <v>0</v>
      </c>
      <c r="E237" s="107">
        <v>0</v>
      </c>
      <c r="F237" s="107">
        <v>0</v>
      </c>
      <c r="G237" s="107">
        <v>0</v>
      </c>
      <c r="H237" s="107">
        <v>0</v>
      </c>
      <c r="I237" s="107">
        <v>0</v>
      </c>
      <c r="J237" s="107">
        <v>0</v>
      </c>
      <c r="K237" s="107">
        <v>0</v>
      </c>
      <c r="L237" s="107">
        <v>0</v>
      </c>
      <c r="M237" s="107">
        <v>0</v>
      </c>
      <c r="N237" s="107">
        <v>0</v>
      </c>
      <c r="O237" s="107">
        <v>0</v>
      </c>
      <c r="P237" s="107">
        <v>0</v>
      </c>
      <c r="Q237" s="107">
        <v>0</v>
      </c>
      <c r="R237" s="107">
        <v>0</v>
      </c>
      <c r="S237" s="107">
        <v>0</v>
      </c>
      <c r="T237" s="107">
        <v>0</v>
      </c>
      <c r="U237" s="107">
        <v>0</v>
      </c>
      <c r="V237" s="107">
        <v>0</v>
      </c>
      <c r="W237" s="107">
        <v>0</v>
      </c>
      <c r="X237" s="107">
        <v>0</v>
      </c>
      <c r="Y237" s="107">
        <v>0</v>
      </c>
      <c r="Z237" s="107">
        <v>0</v>
      </c>
      <c r="AA237" s="108">
        <f t="shared" si="126"/>
        <v>0</v>
      </c>
      <c r="AB237" s="108">
        <f t="shared" si="127"/>
        <v>0</v>
      </c>
    </row>
    <row r="238" spans="1:28" ht="44.25" hidden="1" x14ac:dyDescent="0.25">
      <c r="A238" s="59" t="s">
        <v>0</v>
      </c>
      <c r="B238" s="89" t="s">
        <v>277</v>
      </c>
      <c r="C238" s="66">
        <v>0</v>
      </c>
      <c r="D238" s="66">
        <v>0</v>
      </c>
      <c r="E238" s="66">
        <v>0</v>
      </c>
      <c r="F238" s="66">
        <v>0</v>
      </c>
      <c r="G238" s="66">
        <v>0</v>
      </c>
      <c r="H238" s="66">
        <v>0</v>
      </c>
      <c r="I238" s="66">
        <v>0</v>
      </c>
      <c r="J238" s="66">
        <v>0</v>
      </c>
      <c r="K238" s="66">
        <v>0</v>
      </c>
      <c r="L238" s="66">
        <v>0</v>
      </c>
      <c r="M238" s="66">
        <v>0</v>
      </c>
      <c r="N238" s="66">
        <v>0</v>
      </c>
      <c r="O238" s="66">
        <v>0</v>
      </c>
      <c r="P238" s="66">
        <v>0</v>
      </c>
      <c r="Q238" s="66">
        <v>0</v>
      </c>
      <c r="R238" s="66">
        <v>0</v>
      </c>
      <c r="S238" s="66">
        <v>0</v>
      </c>
      <c r="T238" s="66">
        <v>0</v>
      </c>
      <c r="U238" s="66">
        <v>0</v>
      </c>
      <c r="V238" s="66">
        <v>0</v>
      </c>
      <c r="W238" s="66">
        <v>0</v>
      </c>
      <c r="X238" s="66">
        <v>0</v>
      </c>
      <c r="Y238" s="66">
        <v>0</v>
      </c>
      <c r="Z238" s="66">
        <v>0</v>
      </c>
      <c r="AA238" s="57">
        <f t="shared" ref="AA238:AA250" si="128">SUM(C238+E238+G238+I238+K238+M238+O238+Q238+S238+U238+W238+Y238)</f>
        <v>0</v>
      </c>
      <c r="AB238" s="57">
        <f t="shared" ref="AB238:AB262" si="129">SUM(D238+F238+H238+J238+L238+N238+P238+R238+T238+V238+X238+Z238)</f>
        <v>0</v>
      </c>
    </row>
    <row r="239" spans="1:28" ht="138.75" hidden="1" customHeight="1" x14ac:dyDescent="0.25">
      <c r="A239" s="59" t="s">
        <v>605</v>
      </c>
      <c r="B239" s="89" t="s">
        <v>278</v>
      </c>
      <c r="C239" s="66">
        <v>0</v>
      </c>
      <c r="D239" s="66">
        <v>0</v>
      </c>
      <c r="E239" s="66">
        <v>0</v>
      </c>
      <c r="F239" s="66">
        <v>0</v>
      </c>
      <c r="G239" s="66">
        <v>0</v>
      </c>
      <c r="H239" s="66">
        <v>0</v>
      </c>
      <c r="I239" s="66">
        <v>0</v>
      </c>
      <c r="J239" s="66">
        <v>0</v>
      </c>
      <c r="K239" s="66">
        <v>0</v>
      </c>
      <c r="L239" s="66">
        <v>0</v>
      </c>
      <c r="M239" s="66">
        <v>0</v>
      </c>
      <c r="N239" s="66">
        <v>0</v>
      </c>
      <c r="O239" s="66">
        <v>0</v>
      </c>
      <c r="P239" s="66">
        <v>0</v>
      </c>
      <c r="Q239" s="66">
        <v>0</v>
      </c>
      <c r="R239" s="66">
        <v>0</v>
      </c>
      <c r="S239" s="66">
        <v>0</v>
      </c>
      <c r="T239" s="66">
        <v>0</v>
      </c>
      <c r="U239" s="66">
        <v>0</v>
      </c>
      <c r="V239" s="66">
        <v>0</v>
      </c>
      <c r="W239" s="66">
        <v>0</v>
      </c>
      <c r="X239" s="66">
        <v>0</v>
      </c>
      <c r="Y239" s="66">
        <v>0</v>
      </c>
      <c r="Z239" s="66">
        <v>0</v>
      </c>
      <c r="AA239" s="57">
        <f t="shared" si="128"/>
        <v>0</v>
      </c>
      <c r="AB239" s="57">
        <f t="shared" si="129"/>
        <v>0</v>
      </c>
    </row>
    <row r="240" spans="1:28" ht="44.25" hidden="1" x14ac:dyDescent="0.25">
      <c r="A240" s="59" t="s">
        <v>606</v>
      </c>
      <c r="B240" s="89" t="s">
        <v>279</v>
      </c>
      <c r="C240" s="66">
        <v>0</v>
      </c>
      <c r="D240" s="66">
        <v>0</v>
      </c>
      <c r="E240" s="66">
        <v>0</v>
      </c>
      <c r="F240" s="66">
        <v>0</v>
      </c>
      <c r="G240" s="66">
        <v>0</v>
      </c>
      <c r="H240" s="66">
        <v>0</v>
      </c>
      <c r="I240" s="66">
        <v>0</v>
      </c>
      <c r="J240" s="66">
        <v>0</v>
      </c>
      <c r="K240" s="66">
        <v>0</v>
      </c>
      <c r="L240" s="66">
        <v>0</v>
      </c>
      <c r="M240" s="66">
        <v>0</v>
      </c>
      <c r="N240" s="66">
        <v>0</v>
      </c>
      <c r="O240" s="66">
        <v>0</v>
      </c>
      <c r="P240" s="66">
        <v>0</v>
      </c>
      <c r="Q240" s="66">
        <v>0</v>
      </c>
      <c r="R240" s="66">
        <v>0</v>
      </c>
      <c r="S240" s="66">
        <v>0</v>
      </c>
      <c r="T240" s="66">
        <v>0</v>
      </c>
      <c r="U240" s="66">
        <v>0</v>
      </c>
      <c r="V240" s="66">
        <v>0</v>
      </c>
      <c r="W240" s="66">
        <v>0</v>
      </c>
      <c r="X240" s="66">
        <v>0</v>
      </c>
      <c r="Y240" s="66">
        <v>0</v>
      </c>
      <c r="Z240" s="66">
        <v>0</v>
      </c>
      <c r="AA240" s="57">
        <f t="shared" si="128"/>
        <v>0</v>
      </c>
      <c r="AB240" s="57">
        <f t="shared" si="129"/>
        <v>0</v>
      </c>
    </row>
    <row r="241" spans="1:28" ht="30" hidden="1" x14ac:dyDescent="0.25">
      <c r="A241" s="59" t="s">
        <v>607</v>
      </c>
      <c r="B241" s="89" t="s">
        <v>280</v>
      </c>
      <c r="C241" s="66">
        <v>0</v>
      </c>
      <c r="D241" s="66">
        <v>0</v>
      </c>
      <c r="E241" s="66">
        <v>0</v>
      </c>
      <c r="F241" s="66">
        <v>0</v>
      </c>
      <c r="G241" s="66">
        <v>0</v>
      </c>
      <c r="H241" s="66">
        <v>0</v>
      </c>
      <c r="I241" s="66">
        <v>0</v>
      </c>
      <c r="J241" s="66">
        <v>0</v>
      </c>
      <c r="K241" s="66">
        <v>0</v>
      </c>
      <c r="L241" s="66">
        <v>0</v>
      </c>
      <c r="M241" s="66">
        <v>0</v>
      </c>
      <c r="N241" s="66">
        <v>0</v>
      </c>
      <c r="O241" s="66">
        <v>0</v>
      </c>
      <c r="P241" s="66">
        <v>0</v>
      </c>
      <c r="Q241" s="66">
        <v>0</v>
      </c>
      <c r="R241" s="66">
        <v>0</v>
      </c>
      <c r="S241" s="66">
        <v>0</v>
      </c>
      <c r="T241" s="66">
        <v>0</v>
      </c>
      <c r="U241" s="66">
        <v>0</v>
      </c>
      <c r="V241" s="66">
        <v>0</v>
      </c>
      <c r="W241" s="66">
        <v>0</v>
      </c>
      <c r="X241" s="66">
        <v>0</v>
      </c>
      <c r="Y241" s="66">
        <v>0</v>
      </c>
      <c r="Z241" s="66">
        <v>0</v>
      </c>
      <c r="AA241" s="57">
        <f t="shared" si="128"/>
        <v>0</v>
      </c>
      <c r="AB241" s="57">
        <f t="shared" si="129"/>
        <v>0</v>
      </c>
    </row>
    <row r="242" spans="1:28" ht="30" hidden="1" x14ac:dyDescent="0.25">
      <c r="A242" s="59" t="s">
        <v>608</v>
      </c>
      <c r="B242" s="89" t="s">
        <v>281</v>
      </c>
      <c r="C242" s="66">
        <v>0</v>
      </c>
      <c r="D242" s="66">
        <v>0</v>
      </c>
      <c r="E242" s="66">
        <v>0</v>
      </c>
      <c r="F242" s="66">
        <v>0</v>
      </c>
      <c r="G242" s="66">
        <v>0</v>
      </c>
      <c r="H242" s="66">
        <v>0</v>
      </c>
      <c r="I242" s="66">
        <v>0</v>
      </c>
      <c r="J242" s="66">
        <v>0</v>
      </c>
      <c r="K242" s="66">
        <v>0</v>
      </c>
      <c r="L242" s="66">
        <v>0</v>
      </c>
      <c r="M242" s="66">
        <v>0</v>
      </c>
      <c r="N242" s="66">
        <v>0</v>
      </c>
      <c r="O242" s="66">
        <v>0</v>
      </c>
      <c r="P242" s="66">
        <v>0</v>
      </c>
      <c r="Q242" s="66">
        <v>0</v>
      </c>
      <c r="R242" s="66">
        <v>0</v>
      </c>
      <c r="S242" s="66">
        <v>0</v>
      </c>
      <c r="T242" s="66">
        <v>0</v>
      </c>
      <c r="U242" s="66">
        <v>0</v>
      </c>
      <c r="V242" s="66">
        <v>0</v>
      </c>
      <c r="W242" s="66">
        <v>0</v>
      </c>
      <c r="X242" s="66">
        <v>0</v>
      </c>
      <c r="Y242" s="66">
        <v>0</v>
      </c>
      <c r="Z242" s="66">
        <v>0</v>
      </c>
      <c r="AA242" s="57">
        <f t="shared" si="128"/>
        <v>0</v>
      </c>
      <c r="AB242" s="57">
        <f t="shared" si="129"/>
        <v>0</v>
      </c>
    </row>
    <row r="243" spans="1:28" ht="264" hidden="1" x14ac:dyDescent="0.25">
      <c r="A243" s="59" t="s">
        <v>609</v>
      </c>
      <c r="B243" s="89" t="s">
        <v>282</v>
      </c>
      <c r="C243" s="66">
        <v>0</v>
      </c>
      <c r="D243" s="66">
        <v>0</v>
      </c>
      <c r="E243" s="66">
        <v>0</v>
      </c>
      <c r="F243" s="66">
        <v>0</v>
      </c>
      <c r="G243" s="66">
        <v>0</v>
      </c>
      <c r="H243" s="66">
        <v>0</v>
      </c>
      <c r="I243" s="66">
        <v>0</v>
      </c>
      <c r="J243" s="66">
        <v>0</v>
      </c>
      <c r="K243" s="66">
        <v>0</v>
      </c>
      <c r="L243" s="66">
        <v>0</v>
      </c>
      <c r="M243" s="66">
        <v>0</v>
      </c>
      <c r="N243" s="66">
        <v>0</v>
      </c>
      <c r="O243" s="66">
        <v>0</v>
      </c>
      <c r="P243" s="66">
        <v>0</v>
      </c>
      <c r="Q243" s="66">
        <v>0</v>
      </c>
      <c r="R243" s="66">
        <v>0</v>
      </c>
      <c r="S243" s="66">
        <v>0</v>
      </c>
      <c r="T243" s="66">
        <v>0</v>
      </c>
      <c r="U243" s="66">
        <v>0</v>
      </c>
      <c r="V243" s="66">
        <v>0</v>
      </c>
      <c r="W243" s="66">
        <v>0</v>
      </c>
      <c r="X243" s="66">
        <v>0</v>
      </c>
      <c r="Y243" s="66">
        <v>0</v>
      </c>
      <c r="Z243" s="66">
        <v>0</v>
      </c>
      <c r="AA243" s="57">
        <f t="shared" si="128"/>
        <v>0</v>
      </c>
      <c r="AB243" s="57">
        <f t="shared" si="129"/>
        <v>0</v>
      </c>
    </row>
    <row r="244" spans="1:28" ht="59.25" hidden="1" x14ac:dyDescent="0.25">
      <c r="A244" s="59" t="s">
        <v>610</v>
      </c>
      <c r="B244" s="89" t="s">
        <v>283</v>
      </c>
      <c r="C244" s="66">
        <v>0</v>
      </c>
      <c r="D244" s="66">
        <v>0</v>
      </c>
      <c r="E244" s="66">
        <v>0</v>
      </c>
      <c r="F244" s="66">
        <v>0</v>
      </c>
      <c r="G244" s="66">
        <v>0</v>
      </c>
      <c r="H244" s="66">
        <v>0</v>
      </c>
      <c r="I244" s="66">
        <v>0</v>
      </c>
      <c r="J244" s="66">
        <v>0</v>
      </c>
      <c r="K244" s="66">
        <v>0</v>
      </c>
      <c r="L244" s="66">
        <v>0</v>
      </c>
      <c r="M244" s="66">
        <v>0</v>
      </c>
      <c r="N244" s="66">
        <v>0</v>
      </c>
      <c r="O244" s="66">
        <v>0</v>
      </c>
      <c r="P244" s="66">
        <v>0</v>
      </c>
      <c r="Q244" s="66">
        <v>0</v>
      </c>
      <c r="R244" s="66">
        <v>0</v>
      </c>
      <c r="S244" s="66">
        <v>0</v>
      </c>
      <c r="T244" s="66">
        <v>0</v>
      </c>
      <c r="U244" s="66">
        <v>0</v>
      </c>
      <c r="V244" s="66">
        <v>0</v>
      </c>
      <c r="W244" s="66">
        <v>0</v>
      </c>
      <c r="X244" s="66">
        <v>0</v>
      </c>
      <c r="Y244" s="66">
        <v>0</v>
      </c>
      <c r="Z244" s="66">
        <v>0</v>
      </c>
      <c r="AA244" s="57">
        <f t="shared" si="128"/>
        <v>0</v>
      </c>
      <c r="AB244" s="57">
        <f t="shared" si="129"/>
        <v>0</v>
      </c>
    </row>
    <row r="245" spans="1:28" ht="59.25" hidden="1" x14ac:dyDescent="0.25">
      <c r="A245" s="59" t="s">
        <v>611</v>
      </c>
      <c r="B245" s="89" t="s">
        <v>284</v>
      </c>
      <c r="C245" s="66">
        <v>0</v>
      </c>
      <c r="D245" s="66">
        <v>0</v>
      </c>
      <c r="E245" s="66">
        <v>0</v>
      </c>
      <c r="F245" s="66">
        <v>0</v>
      </c>
      <c r="G245" s="66">
        <v>0</v>
      </c>
      <c r="H245" s="66">
        <v>0</v>
      </c>
      <c r="I245" s="66">
        <v>0</v>
      </c>
      <c r="J245" s="66">
        <v>0</v>
      </c>
      <c r="K245" s="66">
        <v>0</v>
      </c>
      <c r="L245" s="66">
        <v>0</v>
      </c>
      <c r="M245" s="66">
        <v>0</v>
      </c>
      <c r="N245" s="66">
        <v>0</v>
      </c>
      <c r="O245" s="66">
        <v>0</v>
      </c>
      <c r="P245" s="66">
        <v>0</v>
      </c>
      <c r="Q245" s="66">
        <v>0</v>
      </c>
      <c r="R245" s="66">
        <v>0</v>
      </c>
      <c r="S245" s="66">
        <v>0</v>
      </c>
      <c r="T245" s="66">
        <v>0</v>
      </c>
      <c r="U245" s="66">
        <v>0</v>
      </c>
      <c r="V245" s="66">
        <v>0</v>
      </c>
      <c r="W245" s="66">
        <v>0</v>
      </c>
      <c r="X245" s="66">
        <v>0</v>
      </c>
      <c r="Y245" s="66">
        <v>0</v>
      </c>
      <c r="Z245" s="66">
        <v>0</v>
      </c>
      <c r="AA245" s="57">
        <f t="shared" si="128"/>
        <v>0</v>
      </c>
      <c r="AB245" s="57">
        <f t="shared" si="129"/>
        <v>0</v>
      </c>
    </row>
    <row r="246" spans="1:28" ht="73.5" hidden="1" x14ac:dyDescent="0.25">
      <c r="A246" s="59" t="s">
        <v>612</v>
      </c>
      <c r="B246" s="89" t="s">
        <v>285</v>
      </c>
      <c r="C246" s="66">
        <v>0</v>
      </c>
      <c r="D246" s="66">
        <v>0</v>
      </c>
      <c r="E246" s="66">
        <v>0</v>
      </c>
      <c r="F246" s="66">
        <v>0</v>
      </c>
      <c r="G246" s="66">
        <v>0</v>
      </c>
      <c r="H246" s="66">
        <v>0</v>
      </c>
      <c r="I246" s="66">
        <v>0</v>
      </c>
      <c r="J246" s="66">
        <v>0</v>
      </c>
      <c r="K246" s="66">
        <v>0</v>
      </c>
      <c r="L246" s="66">
        <v>0</v>
      </c>
      <c r="M246" s="66">
        <v>0</v>
      </c>
      <c r="N246" s="66">
        <v>0</v>
      </c>
      <c r="O246" s="66">
        <v>0</v>
      </c>
      <c r="P246" s="66">
        <v>0</v>
      </c>
      <c r="Q246" s="66">
        <v>0</v>
      </c>
      <c r="R246" s="66">
        <v>0</v>
      </c>
      <c r="S246" s="66">
        <v>0</v>
      </c>
      <c r="T246" s="66">
        <v>0</v>
      </c>
      <c r="U246" s="66">
        <v>0</v>
      </c>
      <c r="V246" s="66">
        <v>0</v>
      </c>
      <c r="W246" s="66">
        <v>0</v>
      </c>
      <c r="X246" s="66">
        <v>0</v>
      </c>
      <c r="Y246" s="66">
        <v>0</v>
      </c>
      <c r="Z246" s="66">
        <v>0</v>
      </c>
      <c r="AA246" s="57">
        <f t="shared" si="128"/>
        <v>0</v>
      </c>
      <c r="AB246" s="57">
        <f t="shared" si="129"/>
        <v>0</v>
      </c>
    </row>
    <row r="247" spans="1:28" ht="88.5" hidden="1" x14ac:dyDescent="0.25">
      <c r="A247" s="59" t="s">
        <v>613</v>
      </c>
      <c r="B247" s="89" t="s">
        <v>286</v>
      </c>
      <c r="C247" s="66">
        <v>0</v>
      </c>
      <c r="D247" s="66">
        <v>0</v>
      </c>
      <c r="E247" s="66">
        <v>0</v>
      </c>
      <c r="F247" s="66">
        <v>0</v>
      </c>
      <c r="G247" s="66">
        <v>0</v>
      </c>
      <c r="H247" s="66">
        <v>0</v>
      </c>
      <c r="I247" s="66">
        <v>0</v>
      </c>
      <c r="J247" s="66">
        <v>0</v>
      </c>
      <c r="K247" s="66">
        <v>0</v>
      </c>
      <c r="L247" s="66">
        <v>0</v>
      </c>
      <c r="M247" s="66">
        <v>0</v>
      </c>
      <c r="N247" s="66">
        <v>0</v>
      </c>
      <c r="O247" s="66">
        <v>0</v>
      </c>
      <c r="P247" s="66">
        <v>0</v>
      </c>
      <c r="Q247" s="66">
        <v>0</v>
      </c>
      <c r="R247" s="66">
        <v>0</v>
      </c>
      <c r="S247" s="66">
        <v>0</v>
      </c>
      <c r="T247" s="66">
        <v>0</v>
      </c>
      <c r="U247" s="66">
        <v>0</v>
      </c>
      <c r="V247" s="66">
        <v>0</v>
      </c>
      <c r="W247" s="66">
        <v>0</v>
      </c>
      <c r="X247" s="66">
        <v>0</v>
      </c>
      <c r="Y247" s="66">
        <v>0</v>
      </c>
      <c r="Z247" s="66">
        <v>0</v>
      </c>
      <c r="AA247" s="57">
        <f t="shared" si="128"/>
        <v>0</v>
      </c>
      <c r="AB247" s="57">
        <f t="shared" si="129"/>
        <v>0</v>
      </c>
    </row>
    <row r="248" spans="1:28" ht="45" hidden="1" x14ac:dyDescent="0.25">
      <c r="A248" s="59" t="s">
        <v>614</v>
      </c>
      <c r="B248" s="89" t="s">
        <v>287</v>
      </c>
      <c r="C248" s="66">
        <v>0</v>
      </c>
      <c r="D248" s="66">
        <v>0</v>
      </c>
      <c r="E248" s="66">
        <v>0</v>
      </c>
      <c r="F248" s="66">
        <v>0</v>
      </c>
      <c r="G248" s="66">
        <v>0</v>
      </c>
      <c r="H248" s="66">
        <v>0</v>
      </c>
      <c r="I248" s="66">
        <v>0</v>
      </c>
      <c r="J248" s="66">
        <v>0</v>
      </c>
      <c r="K248" s="66">
        <v>0</v>
      </c>
      <c r="L248" s="66">
        <v>0</v>
      </c>
      <c r="M248" s="66">
        <v>0</v>
      </c>
      <c r="N248" s="66">
        <v>0</v>
      </c>
      <c r="O248" s="66">
        <v>0</v>
      </c>
      <c r="P248" s="66">
        <v>0</v>
      </c>
      <c r="Q248" s="66">
        <v>0</v>
      </c>
      <c r="R248" s="66">
        <v>0</v>
      </c>
      <c r="S248" s="66">
        <v>0</v>
      </c>
      <c r="T248" s="66">
        <v>0</v>
      </c>
      <c r="U248" s="66">
        <v>0</v>
      </c>
      <c r="V248" s="66">
        <v>0</v>
      </c>
      <c r="W248" s="66">
        <v>0</v>
      </c>
      <c r="X248" s="66">
        <v>0</v>
      </c>
      <c r="Y248" s="66">
        <v>0</v>
      </c>
      <c r="Z248" s="66">
        <v>0</v>
      </c>
      <c r="AA248" s="57">
        <f t="shared" si="128"/>
        <v>0</v>
      </c>
      <c r="AB248" s="57">
        <f t="shared" si="129"/>
        <v>0</v>
      </c>
    </row>
    <row r="249" spans="1:28" ht="59.25" hidden="1" x14ac:dyDescent="0.25">
      <c r="A249" s="59" t="s">
        <v>615</v>
      </c>
      <c r="B249" s="89" t="s">
        <v>288</v>
      </c>
      <c r="C249" s="66">
        <v>0</v>
      </c>
      <c r="D249" s="66">
        <v>0</v>
      </c>
      <c r="E249" s="66">
        <v>0</v>
      </c>
      <c r="F249" s="66">
        <v>0</v>
      </c>
      <c r="G249" s="66">
        <v>0</v>
      </c>
      <c r="H249" s="66">
        <v>0</v>
      </c>
      <c r="I249" s="66">
        <v>0</v>
      </c>
      <c r="J249" s="66">
        <v>0</v>
      </c>
      <c r="K249" s="66">
        <v>0</v>
      </c>
      <c r="L249" s="66">
        <v>0</v>
      </c>
      <c r="M249" s="66">
        <v>0</v>
      </c>
      <c r="N249" s="66">
        <v>0</v>
      </c>
      <c r="O249" s="66">
        <v>0</v>
      </c>
      <c r="P249" s="66">
        <v>0</v>
      </c>
      <c r="Q249" s="66">
        <v>0</v>
      </c>
      <c r="R249" s="66">
        <v>0</v>
      </c>
      <c r="S249" s="66">
        <v>0</v>
      </c>
      <c r="T249" s="66">
        <v>0</v>
      </c>
      <c r="U249" s="66">
        <v>0</v>
      </c>
      <c r="V249" s="66">
        <v>0</v>
      </c>
      <c r="W249" s="66">
        <v>0</v>
      </c>
      <c r="X249" s="66">
        <v>0</v>
      </c>
      <c r="Y249" s="66">
        <v>0</v>
      </c>
      <c r="Z249" s="66">
        <v>0</v>
      </c>
      <c r="AA249" s="57">
        <f t="shared" si="128"/>
        <v>0</v>
      </c>
      <c r="AB249" s="57">
        <f t="shared" si="129"/>
        <v>0</v>
      </c>
    </row>
    <row r="250" spans="1:28" ht="30" hidden="1" x14ac:dyDescent="0.25">
      <c r="A250" s="1">
        <v>14</v>
      </c>
      <c r="B250" s="58" t="s">
        <v>289</v>
      </c>
      <c r="C250" s="35">
        <v>0</v>
      </c>
      <c r="D250" s="35">
        <v>0</v>
      </c>
      <c r="E250" s="35">
        <v>0</v>
      </c>
      <c r="F250" s="35">
        <v>0</v>
      </c>
      <c r="G250" s="176">
        <v>1</v>
      </c>
      <c r="H250" s="35">
        <v>0</v>
      </c>
      <c r="I250" s="176">
        <v>2</v>
      </c>
      <c r="J250" s="35">
        <v>0</v>
      </c>
      <c r="K250" s="176">
        <v>7</v>
      </c>
      <c r="L250" s="35">
        <v>0</v>
      </c>
      <c r="M250" s="176">
        <v>4</v>
      </c>
      <c r="N250" s="35">
        <v>0</v>
      </c>
      <c r="O250" s="35">
        <v>0</v>
      </c>
      <c r="P250" s="35">
        <v>0</v>
      </c>
      <c r="Q250" s="35">
        <v>0</v>
      </c>
      <c r="R250" s="35">
        <v>0</v>
      </c>
      <c r="S250" s="176">
        <v>8</v>
      </c>
      <c r="T250" s="35">
        <v>0</v>
      </c>
      <c r="U250" s="35">
        <v>0</v>
      </c>
      <c r="V250" s="35">
        <v>0</v>
      </c>
      <c r="W250" s="35">
        <v>0</v>
      </c>
      <c r="X250" s="35">
        <v>0</v>
      </c>
      <c r="Y250" s="35">
        <v>0</v>
      </c>
      <c r="Z250" s="35">
        <v>0</v>
      </c>
      <c r="AA250" s="36">
        <f t="shared" si="128"/>
        <v>22</v>
      </c>
      <c r="AB250" s="36">
        <f t="shared" si="129"/>
        <v>0</v>
      </c>
    </row>
    <row r="251" spans="1:28" ht="44.25" hidden="1" x14ac:dyDescent="0.25">
      <c r="A251" s="59" t="s">
        <v>9</v>
      </c>
      <c r="B251" s="89" t="s">
        <v>290</v>
      </c>
      <c r="C251" s="56">
        <v>0</v>
      </c>
      <c r="D251" s="66">
        <v>0</v>
      </c>
      <c r="E251" s="66">
        <v>0</v>
      </c>
      <c r="F251" s="66">
        <v>0</v>
      </c>
      <c r="G251" s="66">
        <v>0</v>
      </c>
      <c r="H251" s="66">
        <v>0</v>
      </c>
      <c r="I251" s="66">
        <v>0</v>
      </c>
      <c r="J251" s="66">
        <v>0</v>
      </c>
      <c r="K251" s="66">
        <v>0</v>
      </c>
      <c r="L251" s="66">
        <v>0</v>
      </c>
      <c r="M251" s="66">
        <v>0</v>
      </c>
      <c r="N251" s="66">
        <v>0</v>
      </c>
      <c r="O251" s="66">
        <v>0</v>
      </c>
      <c r="P251" s="66">
        <v>0</v>
      </c>
      <c r="Q251" s="66">
        <v>0</v>
      </c>
      <c r="R251" s="66">
        <v>0</v>
      </c>
      <c r="S251" s="66">
        <v>0</v>
      </c>
      <c r="T251" s="66">
        <v>0</v>
      </c>
      <c r="U251" s="66">
        <v>0</v>
      </c>
      <c r="V251" s="66">
        <v>0</v>
      </c>
      <c r="W251" s="66">
        <v>0</v>
      </c>
      <c r="X251" s="66">
        <v>0</v>
      </c>
      <c r="Y251" s="66">
        <v>0</v>
      </c>
      <c r="Z251" s="66">
        <v>0</v>
      </c>
      <c r="AA251" s="57">
        <f t="shared" ref="AA251:AA262" si="130">SUM(C251+E251+G251+I251+K251+M251+O251+Q251+S251+U251+W251+Y251)</f>
        <v>0</v>
      </c>
      <c r="AB251" s="57">
        <f t="shared" si="129"/>
        <v>0</v>
      </c>
    </row>
    <row r="252" spans="1:28" ht="59.25" hidden="1" x14ac:dyDescent="0.25">
      <c r="A252" s="59" t="s">
        <v>8</v>
      </c>
      <c r="B252" s="89" t="s">
        <v>291</v>
      </c>
      <c r="C252" s="66">
        <v>0</v>
      </c>
      <c r="D252" s="66">
        <v>0</v>
      </c>
      <c r="E252" s="66">
        <v>0</v>
      </c>
      <c r="F252" s="66">
        <v>0</v>
      </c>
      <c r="G252" s="66">
        <v>0</v>
      </c>
      <c r="H252" s="66">
        <v>0</v>
      </c>
      <c r="I252" s="66">
        <v>0</v>
      </c>
      <c r="J252" s="66">
        <v>0</v>
      </c>
      <c r="K252" s="66">
        <v>0</v>
      </c>
      <c r="L252" s="66">
        <v>0</v>
      </c>
      <c r="M252" s="66">
        <v>0</v>
      </c>
      <c r="N252" s="66">
        <v>0</v>
      </c>
      <c r="O252" s="66">
        <v>0</v>
      </c>
      <c r="P252" s="66">
        <v>0</v>
      </c>
      <c r="Q252" s="66">
        <v>0</v>
      </c>
      <c r="R252" s="66">
        <v>0</v>
      </c>
      <c r="S252" s="66">
        <v>0</v>
      </c>
      <c r="T252" s="66">
        <v>0</v>
      </c>
      <c r="U252" s="66">
        <v>0</v>
      </c>
      <c r="V252" s="66">
        <v>0</v>
      </c>
      <c r="W252" s="66">
        <v>0</v>
      </c>
      <c r="X252" s="66">
        <v>0</v>
      </c>
      <c r="Y252" s="66">
        <v>0</v>
      </c>
      <c r="Z252" s="66">
        <v>0</v>
      </c>
      <c r="AA252" s="57">
        <f t="shared" si="130"/>
        <v>0</v>
      </c>
      <c r="AB252" s="57">
        <f t="shared" si="129"/>
        <v>0</v>
      </c>
    </row>
    <row r="253" spans="1:28" ht="132" hidden="1" x14ac:dyDescent="0.25">
      <c r="A253" s="59" t="s">
        <v>7</v>
      </c>
      <c r="B253" s="89" t="s">
        <v>292</v>
      </c>
      <c r="C253" s="66">
        <v>0</v>
      </c>
      <c r="D253" s="66">
        <v>0</v>
      </c>
      <c r="E253" s="66">
        <v>0</v>
      </c>
      <c r="F253" s="66">
        <v>0</v>
      </c>
      <c r="G253" s="66">
        <v>0</v>
      </c>
      <c r="H253" s="66">
        <v>0</v>
      </c>
      <c r="I253" s="66">
        <v>0</v>
      </c>
      <c r="J253" s="66">
        <v>0</v>
      </c>
      <c r="K253" s="66">
        <v>0</v>
      </c>
      <c r="L253" s="66">
        <v>0</v>
      </c>
      <c r="M253" s="66">
        <v>0</v>
      </c>
      <c r="N253" s="66">
        <v>0</v>
      </c>
      <c r="O253" s="66">
        <v>0</v>
      </c>
      <c r="P253" s="66">
        <v>0</v>
      </c>
      <c r="Q253" s="66">
        <v>0</v>
      </c>
      <c r="R253" s="66">
        <v>0</v>
      </c>
      <c r="S253" s="66">
        <v>0</v>
      </c>
      <c r="T253" s="66">
        <v>0</v>
      </c>
      <c r="U253" s="66">
        <v>0</v>
      </c>
      <c r="V253" s="66">
        <v>0</v>
      </c>
      <c r="W253" s="66">
        <v>0</v>
      </c>
      <c r="X253" s="66">
        <v>0</v>
      </c>
      <c r="Y253" s="66">
        <v>0</v>
      </c>
      <c r="Z253" s="66">
        <v>0</v>
      </c>
      <c r="AA253" s="57">
        <f t="shared" si="130"/>
        <v>0</v>
      </c>
      <c r="AB253" s="57">
        <f t="shared" si="129"/>
        <v>0</v>
      </c>
    </row>
    <row r="254" spans="1:28" ht="44.25" hidden="1" x14ac:dyDescent="0.25">
      <c r="A254" s="59" t="s">
        <v>6</v>
      </c>
      <c r="B254" s="89" t="s">
        <v>293</v>
      </c>
      <c r="C254" s="66">
        <v>0</v>
      </c>
      <c r="D254" s="66">
        <v>0</v>
      </c>
      <c r="E254" s="66">
        <v>0</v>
      </c>
      <c r="F254" s="66">
        <v>0</v>
      </c>
      <c r="G254" s="66">
        <v>0</v>
      </c>
      <c r="H254" s="66">
        <v>0</v>
      </c>
      <c r="I254" s="66">
        <v>0</v>
      </c>
      <c r="J254" s="66">
        <v>0</v>
      </c>
      <c r="K254" s="66">
        <v>0</v>
      </c>
      <c r="L254" s="66">
        <v>0</v>
      </c>
      <c r="M254" s="66">
        <v>0</v>
      </c>
      <c r="N254" s="66">
        <v>0</v>
      </c>
      <c r="O254" s="66">
        <v>0</v>
      </c>
      <c r="P254" s="66">
        <v>0</v>
      </c>
      <c r="Q254" s="66">
        <v>0</v>
      </c>
      <c r="R254" s="66">
        <v>0</v>
      </c>
      <c r="S254" s="66">
        <v>0</v>
      </c>
      <c r="T254" s="66">
        <v>0</v>
      </c>
      <c r="U254" s="66">
        <v>0</v>
      </c>
      <c r="V254" s="66">
        <v>0</v>
      </c>
      <c r="W254" s="66">
        <v>0</v>
      </c>
      <c r="X254" s="66">
        <v>0</v>
      </c>
      <c r="Y254" s="66">
        <v>0</v>
      </c>
      <c r="Z254" s="66">
        <v>0</v>
      </c>
      <c r="AA254" s="57">
        <f t="shared" si="130"/>
        <v>0</v>
      </c>
      <c r="AB254" s="57">
        <f t="shared" si="129"/>
        <v>0</v>
      </c>
    </row>
    <row r="255" spans="1:28" ht="147" hidden="1" x14ac:dyDescent="0.25">
      <c r="A255" s="59" t="s">
        <v>59</v>
      </c>
      <c r="B255" s="89" t="s">
        <v>294</v>
      </c>
      <c r="C255" s="66">
        <v>0</v>
      </c>
      <c r="D255" s="66">
        <v>0</v>
      </c>
      <c r="E255" s="66">
        <v>0</v>
      </c>
      <c r="F255" s="66">
        <v>0</v>
      </c>
      <c r="G255" s="66">
        <v>0</v>
      </c>
      <c r="H255" s="66">
        <v>0</v>
      </c>
      <c r="I255" s="66">
        <v>0</v>
      </c>
      <c r="J255" s="66">
        <v>0</v>
      </c>
      <c r="K255" s="66">
        <v>0</v>
      </c>
      <c r="L255" s="66">
        <v>0</v>
      </c>
      <c r="M255" s="66">
        <v>0</v>
      </c>
      <c r="N255" s="66">
        <v>0</v>
      </c>
      <c r="O255" s="66">
        <v>0</v>
      </c>
      <c r="P255" s="66">
        <v>0</v>
      </c>
      <c r="Q255" s="66">
        <v>0</v>
      </c>
      <c r="R255" s="66">
        <v>0</v>
      </c>
      <c r="S255" s="66">
        <v>0</v>
      </c>
      <c r="T255" s="66">
        <v>0</v>
      </c>
      <c r="U255" s="66">
        <v>0</v>
      </c>
      <c r="V255" s="66">
        <v>0</v>
      </c>
      <c r="W255" s="66">
        <v>0</v>
      </c>
      <c r="X255" s="66">
        <v>0</v>
      </c>
      <c r="Y255" s="66">
        <v>0</v>
      </c>
      <c r="Z255" s="66">
        <v>0</v>
      </c>
      <c r="AA255" s="57">
        <f t="shared" si="130"/>
        <v>0</v>
      </c>
      <c r="AB255" s="57">
        <f t="shared" si="129"/>
        <v>0</v>
      </c>
    </row>
    <row r="256" spans="1:28" ht="30" hidden="1" x14ac:dyDescent="0.25">
      <c r="A256" s="59" t="s">
        <v>60</v>
      </c>
      <c r="B256" s="89" t="s">
        <v>295</v>
      </c>
      <c r="C256" s="66">
        <v>0</v>
      </c>
      <c r="D256" s="66">
        <v>0</v>
      </c>
      <c r="E256" s="66">
        <v>0</v>
      </c>
      <c r="F256" s="66">
        <v>0</v>
      </c>
      <c r="G256" s="66">
        <v>0</v>
      </c>
      <c r="H256" s="66">
        <v>0</v>
      </c>
      <c r="I256" s="66">
        <v>0</v>
      </c>
      <c r="J256" s="66">
        <v>0</v>
      </c>
      <c r="K256" s="66">
        <v>0</v>
      </c>
      <c r="L256" s="66">
        <v>0</v>
      </c>
      <c r="M256" s="66">
        <v>0</v>
      </c>
      <c r="N256" s="66">
        <v>0</v>
      </c>
      <c r="O256" s="66">
        <v>0</v>
      </c>
      <c r="P256" s="66">
        <v>0</v>
      </c>
      <c r="Q256" s="66">
        <v>0</v>
      </c>
      <c r="R256" s="66">
        <v>0</v>
      </c>
      <c r="S256" s="66">
        <v>0</v>
      </c>
      <c r="T256" s="66">
        <v>0</v>
      </c>
      <c r="U256" s="66">
        <v>0</v>
      </c>
      <c r="V256" s="66">
        <v>0</v>
      </c>
      <c r="W256" s="66">
        <v>0</v>
      </c>
      <c r="X256" s="66">
        <v>0</v>
      </c>
      <c r="Y256" s="66">
        <v>0</v>
      </c>
      <c r="Z256" s="66">
        <v>0</v>
      </c>
      <c r="AA256" s="57">
        <f t="shared" si="130"/>
        <v>0</v>
      </c>
      <c r="AB256" s="57">
        <f t="shared" si="129"/>
        <v>0</v>
      </c>
    </row>
    <row r="257" spans="1:28" ht="44.25" hidden="1" x14ac:dyDescent="0.25">
      <c r="A257" s="59" t="s">
        <v>61</v>
      </c>
      <c r="B257" s="89" t="s">
        <v>296</v>
      </c>
      <c r="C257" s="56">
        <v>0</v>
      </c>
      <c r="D257" s="66">
        <v>0</v>
      </c>
      <c r="E257" s="66">
        <v>0</v>
      </c>
      <c r="F257" s="66">
        <v>0</v>
      </c>
      <c r="G257" s="66">
        <v>0</v>
      </c>
      <c r="H257" s="66">
        <v>0</v>
      </c>
      <c r="I257" s="66">
        <v>0</v>
      </c>
      <c r="J257" s="66">
        <v>0</v>
      </c>
      <c r="K257" s="66">
        <v>0</v>
      </c>
      <c r="L257" s="66">
        <v>0</v>
      </c>
      <c r="M257" s="66">
        <v>0</v>
      </c>
      <c r="N257" s="66">
        <v>0</v>
      </c>
      <c r="O257" s="66">
        <v>0</v>
      </c>
      <c r="P257" s="66">
        <v>0</v>
      </c>
      <c r="Q257" s="66">
        <v>0</v>
      </c>
      <c r="R257" s="66">
        <v>0</v>
      </c>
      <c r="S257" s="66">
        <v>0</v>
      </c>
      <c r="T257" s="66">
        <v>0</v>
      </c>
      <c r="U257" s="66">
        <v>0</v>
      </c>
      <c r="V257" s="66">
        <v>0</v>
      </c>
      <c r="W257" s="66">
        <v>0</v>
      </c>
      <c r="X257" s="66">
        <v>0</v>
      </c>
      <c r="Y257" s="66">
        <v>0</v>
      </c>
      <c r="Z257" s="66">
        <v>0</v>
      </c>
      <c r="AA257" s="57">
        <f t="shared" si="130"/>
        <v>0</v>
      </c>
      <c r="AB257" s="57">
        <f t="shared" si="129"/>
        <v>0</v>
      </c>
    </row>
    <row r="258" spans="1:28" ht="117.75" hidden="1" x14ac:dyDescent="0.25">
      <c r="A258" s="65">
        <v>15</v>
      </c>
      <c r="B258" s="24" t="s">
        <v>192</v>
      </c>
      <c r="C258" s="35">
        <v>0</v>
      </c>
      <c r="D258" s="35">
        <v>0</v>
      </c>
      <c r="E258" s="35">
        <v>0</v>
      </c>
      <c r="F258" s="35">
        <v>0</v>
      </c>
      <c r="G258" s="35">
        <v>0</v>
      </c>
      <c r="H258" s="35">
        <v>0</v>
      </c>
      <c r="I258" s="35">
        <v>0</v>
      </c>
      <c r="J258" s="35">
        <v>0</v>
      </c>
      <c r="K258" s="35">
        <v>0</v>
      </c>
      <c r="L258" s="35">
        <v>0</v>
      </c>
      <c r="M258" s="35">
        <v>0</v>
      </c>
      <c r="N258" s="35">
        <v>0</v>
      </c>
      <c r="O258" s="35">
        <v>0</v>
      </c>
      <c r="P258" s="35">
        <v>0</v>
      </c>
      <c r="Q258" s="35">
        <v>0</v>
      </c>
      <c r="R258" s="35">
        <v>0</v>
      </c>
      <c r="S258" s="35">
        <v>0</v>
      </c>
      <c r="T258" s="35">
        <v>0</v>
      </c>
      <c r="U258" s="35">
        <v>0</v>
      </c>
      <c r="V258" s="35">
        <v>0</v>
      </c>
      <c r="W258" s="35">
        <v>0</v>
      </c>
      <c r="X258" s="35">
        <v>0</v>
      </c>
      <c r="Y258" s="35">
        <v>0</v>
      </c>
      <c r="Z258" s="35">
        <v>0</v>
      </c>
      <c r="AA258" s="36">
        <f t="shared" si="130"/>
        <v>0</v>
      </c>
      <c r="AB258" s="36">
        <f t="shared" si="129"/>
        <v>0</v>
      </c>
    </row>
    <row r="259" spans="1:28" ht="59.25" hidden="1" x14ac:dyDescent="0.25">
      <c r="A259" s="65">
        <v>16</v>
      </c>
      <c r="B259" s="24" t="s">
        <v>193</v>
      </c>
      <c r="C259" s="36">
        <v>2</v>
      </c>
      <c r="D259" s="37">
        <v>0</v>
      </c>
      <c r="E259" s="36">
        <v>2</v>
      </c>
      <c r="F259" s="37">
        <v>0</v>
      </c>
      <c r="G259" s="36">
        <v>1</v>
      </c>
      <c r="H259" s="37">
        <v>0</v>
      </c>
      <c r="I259" s="35">
        <v>0</v>
      </c>
      <c r="J259" s="35">
        <v>0</v>
      </c>
      <c r="K259" s="176">
        <v>1</v>
      </c>
      <c r="L259" s="35">
        <v>0</v>
      </c>
      <c r="M259" s="35">
        <v>0</v>
      </c>
      <c r="N259" s="35">
        <v>0</v>
      </c>
      <c r="O259" s="35">
        <v>0</v>
      </c>
      <c r="P259" s="35">
        <v>0</v>
      </c>
      <c r="Q259" s="35">
        <v>0</v>
      </c>
      <c r="R259" s="35">
        <v>0</v>
      </c>
      <c r="S259" s="176">
        <v>1</v>
      </c>
      <c r="T259" s="35">
        <v>0</v>
      </c>
      <c r="U259" s="35">
        <v>0</v>
      </c>
      <c r="V259" s="35">
        <v>0</v>
      </c>
      <c r="W259" s="35">
        <v>0</v>
      </c>
      <c r="X259" s="35">
        <v>0</v>
      </c>
      <c r="Y259" s="35">
        <v>0</v>
      </c>
      <c r="Z259" s="35">
        <v>0</v>
      </c>
      <c r="AA259" s="36">
        <f t="shared" si="130"/>
        <v>7</v>
      </c>
      <c r="AB259" s="36">
        <f t="shared" si="129"/>
        <v>0</v>
      </c>
    </row>
    <row r="260" spans="1:28" ht="190.5" hidden="1" x14ac:dyDescent="0.25">
      <c r="A260" s="65">
        <v>17</v>
      </c>
      <c r="B260" s="24" t="s">
        <v>185</v>
      </c>
      <c r="C260" s="186">
        <v>0</v>
      </c>
      <c r="D260" s="186">
        <v>0</v>
      </c>
      <c r="E260" s="186">
        <v>0</v>
      </c>
      <c r="F260" s="186">
        <v>0</v>
      </c>
      <c r="G260" s="187">
        <v>1</v>
      </c>
      <c r="H260" s="186">
        <v>0</v>
      </c>
      <c r="I260" s="186">
        <v>0</v>
      </c>
      <c r="J260" s="186">
        <v>0</v>
      </c>
      <c r="K260" s="187">
        <v>1</v>
      </c>
      <c r="L260" s="187">
        <v>2</v>
      </c>
      <c r="M260" s="187">
        <v>2</v>
      </c>
      <c r="N260" s="187">
        <v>1</v>
      </c>
      <c r="O260" s="186">
        <v>0</v>
      </c>
      <c r="P260" s="186">
        <v>0</v>
      </c>
      <c r="Q260" s="186">
        <v>0</v>
      </c>
      <c r="R260" s="186">
        <v>0</v>
      </c>
      <c r="S260" s="186">
        <v>0</v>
      </c>
      <c r="T260" s="187">
        <v>2</v>
      </c>
      <c r="U260" s="35">
        <v>0</v>
      </c>
      <c r="V260" s="35">
        <v>0</v>
      </c>
      <c r="W260" s="35">
        <v>0</v>
      </c>
      <c r="X260" s="35">
        <v>0</v>
      </c>
      <c r="Y260" s="35">
        <v>0</v>
      </c>
      <c r="Z260" s="35">
        <v>0</v>
      </c>
      <c r="AA260" s="36">
        <f t="shared" si="130"/>
        <v>4</v>
      </c>
      <c r="AB260" s="36">
        <f t="shared" si="129"/>
        <v>5</v>
      </c>
    </row>
    <row r="261" spans="1:28" ht="102.75" hidden="1" x14ac:dyDescent="0.25">
      <c r="A261" s="65">
        <v>18</v>
      </c>
      <c r="B261" s="24" t="s">
        <v>186</v>
      </c>
      <c r="C261" s="35">
        <v>0</v>
      </c>
      <c r="D261" s="35">
        <v>0</v>
      </c>
      <c r="E261" s="35">
        <v>0</v>
      </c>
      <c r="F261" s="35">
        <v>0</v>
      </c>
      <c r="G261" s="35">
        <v>0</v>
      </c>
      <c r="H261" s="35">
        <v>0</v>
      </c>
      <c r="I261" s="35">
        <v>0</v>
      </c>
      <c r="J261" s="35">
        <v>0</v>
      </c>
      <c r="K261" s="35">
        <v>0</v>
      </c>
      <c r="L261" s="35">
        <v>0</v>
      </c>
      <c r="M261" s="35">
        <v>0</v>
      </c>
      <c r="N261" s="35">
        <v>0</v>
      </c>
      <c r="O261" s="35">
        <v>0</v>
      </c>
      <c r="P261" s="35">
        <v>0</v>
      </c>
      <c r="Q261" s="35">
        <v>0</v>
      </c>
      <c r="R261" s="35">
        <v>0</v>
      </c>
      <c r="S261" s="35">
        <v>0</v>
      </c>
      <c r="T261" s="35">
        <v>0</v>
      </c>
      <c r="U261" s="35">
        <v>0</v>
      </c>
      <c r="V261" s="35">
        <v>0</v>
      </c>
      <c r="W261" s="35">
        <v>0</v>
      </c>
      <c r="X261" s="35">
        <v>0</v>
      </c>
      <c r="Y261" s="35">
        <v>0</v>
      </c>
      <c r="Z261" s="35">
        <v>0</v>
      </c>
      <c r="AA261" s="36">
        <f t="shared" si="130"/>
        <v>0</v>
      </c>
      <c r="AB261" s="36">
        <f t="shared" si="129"/>
        <v>0</v>
      </c>
    </row>
    <row r="262" spans="1:28" ht="44.25" hidden="1" x14ac:dyDescent="0.25">
      <c r="A262" s="65">
        <v>19</v>
      </c>
      <c r="B262" s="58" t="s">
        <v>187</v>
      </c>
      <c r="C262" s="35">
        <v>0</v>
      </c>
      <c r="D262" s="35">
        <v>0</v>
      </c>
      <c r="E262" s="35">
        <v>0</v>
      </c>
      <c r="F262" s="35">
        <v>0</v>
      </c>
      <c r="G262" s="35">
        <v>0</v>
      </c>
      <c r="H262" s="35">
        <v>0</v>
      </c>
      <c r="I262" s="35">
        <v>0</v>
      </c>
      <c r="J262" s="35">
        <v>0</v>
      </c>
      <c r="K262" s="35">
        <v>0</v>
      </c>
      <c r="L262" s="35">
        <v>0</v>
      </c>
      <c r="M262" s="35">
        <v>0</v>
      </c>
      <c r="N262" s="35">
        <v>0</v>
      </c>
      <c r="O262" s="35">
        <v>0</v>
      </c>
      <c r="P262" s="35">
        <v>0</v>
      </c>
      <c r="Q262" s="35">
        <v>0</v>
      </c>
      <c r="R262" s="35">
        <v>0</v>
      </c>
      <c r="S262" s="35">
        <v>0</v>
      </c>
      <c r="T262" s="35">
        <v>0</v>
      </c>
      <c r="U262" s="35">
        <v>0</v>
      </c>
      <c r="V262" s="35">
        <v>0</v>
      </c>
      <c r="W262" s="35">
        <v>0</v>
      </c>
      <c r="X262" s="35">
        <v>0</v>
      </c>
      <c r="Y262" s="35">
        <v>0</v>
      </c>
      <c r="Z262" s="35">
        <v>0</v>
      </c>
      <c r="AA262" s="36">
        <f t="shared" si="130"/>
        <v>0</v>
      </c>
      <c r="AB262" s="36">
        <f t="shared" si="129"/>
        <v>0</v>
      </c>
    </row>
    <row r="263" spans="1:28" ht="44.25" hidden="1" x14ac:dyDescent="0.25">
      <c r="A263" s="59" t="s">
        <v>616</v>
      </c>
      <c r="B263" s="89" t="s">
        <v>188</v>
      </c>
      <c r="C263" s="55">
        <v>0</v>
      </c>
      <c r="D263" s="55">
        <v>0</v>
      </c>
      <c r="E263" s="55">
        <v>0</v>
      </c>
      <c r="F263" s="55">
        <v>0</v>
      </c>
      <c r="G263" s="55">
        <v>0</v>
      </c>
      <c r="H263" s="55">
        <v>0</v>
      </c>
      <c r="I263" s="55">
        <v>0</v>
      </c>
      <c r="J263" s="55">
        <v>0</v>
      </c>
      <c r="K263" s="55">
        <v>0</v>
      </c>
      <c r="L263" s="55">
        <v>0</v>
      </c>
      <c r="M263" s="55">
        <v>0</v>
      </c>
      <c r="N263" s="55">
        <v>0</v>
      </c>
      <c r="O263" s="55">
        <v>0</v>
      </c>
      <c r="P263" s="55">
        <v>0</v>
      </c>
      <c r="Q263" s="55">
        <v>0</v>
      </c>
      <c r="R263" s="55">
        <v>0</v>
      </c>
      <c r="S263" s="55">
        <v>0</v>
      </c>
      <c r="T263" s="55">
        <v>0</v>
      </c>
      <c r="U263" s="55">
        <v>0</v>
      </c>
      <c r="V263" s="55">
        <v>0</v>
      </c>
      <c r="W263" s="55">
        <v>0</v>
      </c>
      <c r="X263" s="55">
        <v>0</v>
      </c>
      <c r="Y263" s="55">
        <v>0</v>
      </c>
      <c r="Z263" s="55">
        <v>0</v>
      </c>
      <c r="AA263" s="57">
        <f t="shared" ref="AA263:AA272" si="131">SUM(C263+E263+G263+I263+K263+M263+O263+Q263+S263+U263+W263+Y263)</f>
        <v>0</v>
      </c>
      <c r="AB263" s="57">
        <f t="shared" ref="AB263:AB272" si="132">SUM(D263+F263+H263+J263+L263+N263+P263+R263+T263+V263+X263+Z263)</f>
        <v>0</v>
      </c>
    </row>
    <row r="264" spans="1:28" ht="59.25" hidden="1" x14ac:dyDescent="0.25">
      <c r="A264" s="59" t="s">
        <v>617</v>
      </c>
      <c r="B264" s="89" t="s">
        <v>189</v>
      </c>
      <c r="C264" s="55">
        <v>0</v>
      </c>
      <c r="D264" s="55">
        <v>0</v>
      </c>
      <c r="E264" s="55">
        <v>0</v>
      </c>
      <c r="F264" s="55">
        <v>0</v>
      </c>
      <c r="G264" s="55">
        <v>0</v>
      </c>
      <c r="H264" s="55">
        <v>0</v>
      </c>
      <c r="I264" s="55">
        <v>0</v>
      </c>
      <c r="J264" s="55">
        <v>0</v>
      </c>
      <c r="K264" s="55">
        <v>0</v>
      </c>
      <c r="L264" s="55">
        <v>0</v>
      </c>
      <c r="M264" s="55">
        <v>0</v>
      </c>
      <c r="N264" s="55">
        <v>0</v>
      </c>
      <c r="O264" s="55">
        <v>0</v>
      </c>
      <c r="P264" s="55">
        <v>0</v>
      </c>
      <c r="Q264" s="55">
        <v>0</v>
      </c>
      <c r="R264" s="55">
        <v>0</v>
      </c>
      <c r="S264" s="55">
        <v>0</v>
      </c>
      <c r="T264" s="55">
        <v>0</v>
      </c>
      <c r="U264" s="55">
        <v>0</v>
      </c>
      <c r="V264" s="55">
        <v>0</v>
      </c>
      <c r="W264" s="55">
        <v>0</v>
      </c>
      <c r="X264" s="55">
        <v>0</v>
      </c>
      <c r="Y264" s="55">
        <v>0</v>
      </c>
      <c r="Z264" s="55">
        <v>0</v>
      </c>
      <c r="AA264" s="57">
        <f t="shared" si="131"/>
        <v>0</v>
      </c>
      <c r="AB264" s="57">
        <f t="shared" si="132"/>
        <v>0</v>
      </c>
    </row>
    <row r="265" spans="1:28" ht="73.5" hidden="1" x14ac:dyDescent="0.25">
      <c r="A265" s="59" t="s">
        <v>618</v>
      </c>
      <c r="B265" s="89" t="s">
        <v>190</v>
      </c>
      <c r="C265" s="55">
        <v>0</v>
      </c>
      <c r="D265" s="55">
        <v>0</v>
      </c>
      <c r="E265" s="55">
        <v>0</v>
      </c>
      <c r="F265" s="55">
        <v>0</v>
      </c>
      <c r="G265" s="55">
        <v>0</v>
      </c>
      <c r="H265" s="55">
        <v>0</v>
      </c>
      <c r="I265" s="55">
        <v>0</v>
      </c>
      <c r="J265" s="55">
        <v>0</v>
      </c>
      <c r="K265" s="55">
        <v>0</v>
      </c>
      <c r="L265" s="55">
        <v>0</v>
      </c>
      <c r="M265" s="55">
        <v>0</v>
      </c>
      <c r="N265" s="55">
        <v>0</v>
      </c>
      <c r="O265" s="55">
        <v>0</v>
      </c>
      <c r="P265" s="55">
        <v>0</v>
      </c>
      <c r="Q265" s="55">
        <v>0</v>
      </c>
      <c r="R265" s="55">
        <v>0</v>
      </c>
      <c r="S265" s="55">
        <v>0</v>
      </c>
      <c r="T265" s="55">
        <v>0</v>
      </c>
      <c r="U265" s="55">
        <v>0</v>
      </c>
      <c r="V265" s="55">
        <v>0</v>
      </c>
      <c r="W265" s="55">
        <v>0</v>
      </c>
      <c r="X265" s="55">
        <v>0</v>
      </c>
      <c r="Y265" s="55">
        <v>0</v>
      </c>
      <c r="Z265" s="55">
        <v>0</v>
      </c>
      <c r="AA265" s="57">
        <f t="shared" si="131"/>
        <v>0</v>
      </c>
      <c r="AB265" s="57">
        <f t="shared" si="132"/>
        <v>0</v>
      </c>
    </row>
    <row r="266" spans="1:28" ht="73.5" hidden="1" x14ac:dyDescent="0.25">
      <c r="A266" s="59" t="s">
        <v>619</v>
      </c>
      <c r="B266" s="89" t="s">
        <v>191</v>
      </c>
      <c r="C266" s="55">
        <v>0</v>
      </c>
      <c r="D266" s="55">
        <v>0</v>
      </c>
      <c r="E266" s="55">
        <v>0</v>
      </c>
      <c r="F266" s="55">
        <v>0</v>
      </c>
      <c r="G266" s="55">
        <v>0</v>
      </c>
      <c r="H266" s="55">
        <v>0</v>
      </c>
      <c r="I266" s="55">
        <v>0</v>
      </c>
      <c r="J266" s="55">
        <v>0</v>
      </c>
      <c r="K266" s="55">
        <v>0</v>
      </c>
      <c r="L266" s="55">
        <v>0</v>
      </c>
      <c r="M266" s="55">
        <v>0</v>
      </c>
      <c r="N266" s="55">
        <v>0</v>
      </c>
      <c r="O266" s="55">
        <v>0</v>
      </c>
      <c r="P266" s="55">
        <v>0</v>
      </c>
      <c r="Q266" s="55">
        <v>0</v>
      </c>
      <c r="R266" s="55">
        <v>0</v>
      </c>
      <c r="S266" s="55">
        <v>0</v>
      </c>
      <c r="T266" s="55">
        <v>0</v>
      </c>
      <c r="U266" s="55">
        <v>0</v>
      </c>
      <c r="V266" s="55">
        <v>0</v>
      </c>
      <c r="W266" s="55">
        <v>0</v>
      </c>
      <c r="X266" s="55">
        <v>0</v>
      </c>
      <c r="Y266" s="55">
        <v>0</v>
      </c>
      <c r="Z266" s="55">
        <v>0</v>
      </c>
      <c r="AA266" s="57">
        <f t="shared" si="131"/>
        <v>0</v>
      </c>
      <c r="AB266" s="57">
        <f t="shared" si="132"/>
        <v>0</v>
      </c>
    </row>
    <row r="267" spans="1:28" s="4" customFormat="1" ht="161.25" hidden="1" x14ac:dyDescent="0.25">
      <c r="A267" s="122">
        <v>20</v>
      </c>
      <c r="B267" s="23" t="s">
        <v>110</v>
      </c>
      <c r="C267" s="187">
        <v>2</v>
      </c>
      <c r="D267" s="187">
        <v>55</v>
      </c>
      <c r="E267" s="187">
        <v>2</v>
      </c>
      <c r="F267" s="187">
        <v>55</v>
      </c>
      <c r="G267" s="187">
        <v>2</v>
      </c>
      <c r="H267" s="187">
        <v>55</v>
      </c>
      <c r="I267" s="187">
        <v>2</v>
      </c>
      <c r="J267" s="187">
        <v>55</v>
      </c>
      <c r="K267" s="187">
        <v>2</v>
      </c>
      <c r="L267" s="187">
        <v>55</v>
      </c>
      <c r="M267" s="187">
        <v>2</v>
      </c>
      <c r="N267" s="187">
        <v>55</v>
      </c>
      <c r="O267" s="187">
        <v>2</v>
      </c>
      <c r="P267" s="187">
        <v>55</v>
      </c>
      <c r="Q267" s="187">
        <v>2</v>
      </c>
      <c r="R267" s="187">
        <v>56</v>
      </c>
      <c r="S267" s="187">
        <v>2</v>
      </c>
      <c r="T267" s="187">
        <v>57</v>
      </c>
      <c r="U267" s="35">
        <v>0</v>
      </c>
      <c r="V267" s="35">
        <v>0</v>
      </c>
      <c r="W267" s="35">
        <v>0</v>
      </c>
      <c r="X267" s="35">
        <v>0</v>
      </c>
      <c r="Y267" s="35">
        <v>0</v>
      </c>
      <c r="Z267" s="35">
        <v>0</v>
      </c>
      <c r="AA267" s="36">
        <f t="shared" si="131"/>
        <v>18</v>
      </c>
      <c r="AB267" s="36">
        <f t="shared" si="132"/>
        <v>498</v>
      </c>
    </row>
    <row r="268" spans="1:28" ht="44.25" hidden="1" x14ac:dyDescent="0.25">
      <c r="A268" s="65">
        <v>21</v>
      </c>
      <c r="B268" s="24" t="s">
        <v>198</v>
      </c>
      <c r="C268" s="35">
        <v>0</v>
      </c>
      <c r="D268" s="35">
        <v>0</v>
      </c>
      <c r="E268" s="35">
        <v>0</v>
      </c>
      <c r="F268" s="35">
        <v>0</v>
      </c>
      <c r="G268" s="35">
        <v>0</v>
      </c>
      <c r="H268" s="35">
        <v>0</v>
      </c>
      <c r="I268" s="35">
        <v>0</v>
      </c>
      <c r="J268" s="35">
        <v>0</v>
      </c>
      <c r="K268" s="35">
        <v>0</v>
      </c>
      <c r="L268" s="35">
        <v>0</v>
      </c>
      <c r="M268" s="35">
        <v>0</v>
      </c>
      <c r="N268" s="35">
        <v>0</v>
      </c>
      <c r="O268" s="35">
        <v>0</v>
      </c>
      <c r="P268" s="35">
        <v>0</v>
      </c>
      <c r="Q268" s="35">
        <v>0</v>
      </c>
      <c r="R268" s="35">
        <v>0</v>
      </c>
      <c r="S268" s="35">
        <v>0</v>
      </c>
      <c r="T268" s="35">
        <v>0</v>
      </c>
      <c r="U268" s="35">
        <v>0</v>
      </c>
      <c r="V268" s="35">
        <v>0</v>
      </c>
      <c r="W268" s="35">
        <v>0</v>
      </c>
      <c r="X268" s="35">
        <v>0</v>
      </c>
      <c r="Y268" s="35">
        <v>0</v>
      </c>
      <c r="Z268" s="35">
        <v>0</v>
      </c>
      <c r="AA268" s="36">
        <f t="shared" si="131"/>
        <v>0</v>
      </c>
      <c r="AB268" s="36">
        <f t="shared" si="132"/>
        <v>0</v>
      </c>
    </row>
    <row r="269" spans="1:28" ht="59.25" hidden="1" x14ac:dyDescent="0.25">
      <c r="A269" s="65">
        <v>22</v>
      </c>
      <c r="B269" s="24" t="s">
        <v>199</v>
      </c>
      <c r="C269" s="35">
        <v>0</v>
      </c>
      <c r="D269" s="35">
        <v>0</v>
      </c>
      <c r="E269" s="35">
        <v>0</v>
      </c>
      <c r="F269" s="35">
        <v>0</v>
      </c>
      <c r="G269" s="35">
        <v>0</v>
      </c>
      <c r="H269" s="35">
        <v>0</v>
      </c>
      <c r="I269" s="35">
        <v>0</v>
      </c>
      <c r="J269" s="35">
        <v>0</v>
      </c>
      <c r="K269" s="35">
        <v>0</v>
      </c>
      <c r="L269" s="35">
        <v>0</v>
      </c>
      <c r="M269" s="35">
        <v>0</v>
      </c>
      <c r="N269" s="35">
        <v>0</v>
      </c>
      <c r="O269" s="35">
        <v>0</v>
      </c>
      <c r="P269" s="35">
        <v>0</v>
      </c>
      <c r="Q269" s="35">
        <v>0</v>
      </c>
      <c r="R269" s="35">
        <v>0</v>
      </c>
      <c r="S269" s="35">
        <v>0</v>
      </c>
      <c r="T269" s="35">
        <v>0</v>
      </c>
      <c r="U269" s="35">
        <v>0</v>
      </c>
      <c r="V269" s="35">
        <v>0</v>
      </c>
      <c r="W269" s="35">
        <v>0</v>
      </c>
      <c r="X269" s="35">
        <v>0</v>
      </c>
      <c r="Y269" s="35">
        <v>0</v>
      </c>
      <c r="Z269" s="35">
        <v>0</v>
      </c>
      <c r="AA269" s="36">
        <f t="shared" si="131"/>
        <v>0</v>
      </c>
      <c r="AB269" s="36">
        <f t="shared" si="132"/>
        <v>0</v>
      </c>
    </row>
    <row r="270" spans="1:28" ht="30" hidden="1" x14ac:dyDescent="0.25">
      <c r="A270" s="65">
        <v>23</v>
      </c>
      <c r="B270" s="24" t="s">
        <v>200</v>
      </c>
      <c r="C270" s="35">
        <v>0</v>
      </c>
      <c r="D270" s="35">
        <v>0</v>
      </c>
      <c r="E270" s="35">
        <v>0</v>
      </c>
      <c r="F270" s="35">
        <v>0</v>
      </c>
      <c r="G270" s="35">
        <v>0</v>
      </c>
      <c r="H270" s="35">
        <v>0</v>
      </c>
      <c r="I270" s="176">
        <v>1</v>
      </c>
      <c r="J270" s="35">
        <v>0</v>
      </c>
      <c r="K270" s="35">
        <v>0</v>
      </c>
      <c r="L270" s="35">
        <v>0</v>
      </c>
      <c r="M270" s="35">
        <v>0</v>
      </c>
      <c r="N270" s="35">
        <v>0</v>
      </c>
      <c r="O270" s="35">
        <v>0</v>
      </c>
      <c r="P270" s="35">
        <v>0</v>
      </c>
      <c r="Q270" s="35">
        <v>0</v>
      </c>
      <c r="R270" s="35">
        <v>0</v>
      </c>
      <c r="S270" s="35">
        <v>0</v>
      </c>
      <c r="T270" s="35">
        <v>0</v>
      </c>
      <c r="U270" s="35">
        <v>0</v>
      </c>
      <c r="V270" s="35">
        <v>0</v>
      </c>
      <c r="W270" s="35">
        <v>0</v>
      </c>
      <c r="X270" s="35">
        <v>0</v>
      </c>
      <c r="Y270" s="35">
        <v>0</v>
      </c>
      <c r="Z270" s="35">
        <v>0</v>
      </c>
      <c r="AA270" s="36">
        <f t="shared" si="131"/>
        <v>1</v>
      </c>
      <c r="AB270" s="36">
        <f t="shared" si="132"/>
        <v>0</v>
      </c>
    </row>
    <row r="271" spans="1:28" ht="59.25" hidden="1" x14ac:dyDescent="0.25">
      <c r="A271" s="65">
        <v>24</v>
      </c>
      <c r="B271" s="24" t="s">
        <v>201</v>
      </c>
      <c r="C271" s="176">
        <v>1009</v>
      </c>
      <c r="D271" s="35">
        <v>0</v>
      </c>
      <c r="E271" s="176">
        <v>6</v>
      </c>
      <c r="F271" s="35">
        <v>0</v>
      </c>
      <c r="G271" s="35">
        <v>0</v>
      </c>
      <c r="H271" s="35">
        <v>0</v>
      </c>
      <c r="I271" s="235">
        <v>282</v>
      </c>
      <c r="J271" s="236">
        <v>0</v>
      </c>
      <c r="K271" s="235">
        <v>352</v>
      </c>
      <c r="L271" s="236">
        <v>0</v>
      </c>
      <c r="M271" s="235">
        <v>667</v>
      </c>
      <c r="N271" s="236">
        <v>0</v>
      </c>
      <c r="O271" s="235">
        <v>793</v>
      </c>
      <c r="P271" s="236">
        <v>0</v>
      </c>
      <c r="Q271" s="235">
        <v>1022</v>
      </c>
      <c r="R271" s="236">
        <v>0</v>
      </c>
      <c r="S271" s="235">
        <v>1201</v>
      </c>
      <c r="T271" s="236">
        <v>0</v>
      </c>
      <c r="U271" s="35">
        <v>0</v>
      </c>
      <c r="V271" s="35">
        <v>0</v>
      </c>
      <c r="W271" s="35">
        <v>0</v>
      </c>
      <c r="X271" s="35">
        <v>0</v>
      </c>
      <c r="Y271" s="35">
        <v>0</v>
      </c>
      <c r="Z271" s="35">
        <v>0</v>
      </c>
      <c r="AA271" s="36">
        <f t="shared" si="131"/>
        <v>5332</v>
      </c>
      <c r="AB271" s="36">
        <f t="shared" si="132"/>
        <v>0</v>
      </c>
    </row>
    <row r="272" spans="1:28" ht="52.5" hidden="1" customHeight="1" x14ac:dyDescent="0.25">
      <c r="A272" s="1">
        <v>25</v>
      </c>
      <c r="B272" s="58" t="s">
        <v>194</v>
      </c>
      <c r="C272" s="35">
        <v>0</v>
      </c>
      <c r="D272" s="35">
        <v>0</v>
      </c>
      <c r="E272" s="35">
        <v>0</v>
      </c>
      <c r="F272" s="35">
        <v>0</v>
      </c>
      <c r="G272" s="35">
        <v>0</v>
      </c>
      <c r="H272" s="35">
        <v>0</v>
      </c>
      <c r="I272" s="35">
        <v>0</v>
      </c>
      <c r="J272" s="35">
        <v>0</v>
      </c>
      <c r="K272" s="35">
        <v>0</v>
      </c>
      <c r="L272" s="35">
        <v>0</v>
      </c>
      <c r="M272" s="35">
        <v>0</v>
      </c>
      <c r="N272" s="35">
        <v>0</v>
      </c>
      <c r="O272" s="35">
        <v>0</v>
      </c>
      <c r="P272" s="35">
        <v>0</v>
      </c>
      <c r="Q272" s="35">
        <v>0</v>
      </c>
      <c r="R272" s="176">
        <v>1</v>
      </c>
      <c r="S272" s="35">
        <v>0</v>
      </c>
      <c r="T272" s="35">
        <v>0</v>
      </c>
      <c r="U272" s="35">
        <v>0</v>
      </c>
      <c r="V272" s="35">
        <v>0</v>
      </c>
      <c r="W272" s="35">
        <v>0</v>
      </c>
      <c r="X272" s="35">
        <v>0</v>
      </c>
      <c r="Y272" s="35">
        <v>0</v>
      </c>
      <c r="Z272" s="35">
        <v>0</v>
      </c>
      <c r="AA272" s="36">
        <f t="shared" si="131"/>
        <v>0</v>
      </c>
      <c r="AB272" s="36">
        <f t="shared" si="132"/>
        <v>1</v>
      </c>
    </row>
    <row r="273" spans="1:28" hidden="1" x14ac:dyDescent="0.25">
      <c r="A273" s="59" t="s">
        <v>386</v>
      </c>
      <c r="B273" s="89" t="s">
        <v>195</v>
      </c>
      <c r="C273" s="56">
        <v>0</v>
      </c>
      <c r="D273" s="56">
        <v>0</v>
      </c>
      <c r="E273" s="56">
        <v>0</v>
      </c>
      <c r="F273" s="56">
        <v>0</v>
      </c>
      <c r="G273" s="56">
        <v>0</v>
      </c>
      <c r="H273" s="56">
        <v>0</v>
      </c>
      <c r="I273" s="90">
        <v>0</v>
      </c>
      <c r="J273" s="90">
        <v>0</v>
      </c>
      <c r="K273" s="90">
        <v>0</v>
      </c>
      <c r="L273" s="90">
        <v>0</v>
      </c>
      <c r="M273" s="90">
        <v>0</v>
      </c>
      <c r="N273" s="90">
        <v>0</v>
      </c>
      <c r="O273" s="90">
        <v>0</v>
      </c>
      <c r="P273" s="90">
        <v>0</v>
      </c>
      <c r="Q273" s="90">
        <v>0</v>
      </c>
      <c r="R273" s="255">
        <v>1</v>
      </c>
      <c r="S273" s="90">
        <v>0</v>
      </c>
      <c r="T273" s="90">
        <v>0</v>
      </c>
      <c r="U273" s="90">
        <v>0</v>
      </c>
      <c r="V273" s="90">
        <v>0</v>
      </c>
      <c r="W273" s="90">
        <v>0</v>
      </c>
      <c r="X273" s="90">
        <v>0</v>
      </c>
      <c r="Y273" s="90">
        <v>0</v>
      </c>
      <c r="Z273" s="90">
        <v>0</v>
      </c>
      <c r="AA273" s="57">
        <f t="shared" ref="AA273:AA285" si="133">SUM(C273+E273+G273+I273+K273+M273+O273+Q273+S273+U273+W273+Y273)</f>
        <v>0</v>
      </c>
      <c r="AB273" s="57">
        <f t="shared" ref="AB273:AB285" si="134">SUM(D273+F273+H273+J273+L273+N273+P273+R273+T273+V273+X273+Z273)</f>
        <v>1</v>
      </c>
    </row>
    <row r="274" spans="1:28" ht="30" hidden="1" x14ac:dyDescent="0.25">
      <c r="A274" s="59" t="s">
        <v>387</v>
      </c>
      <c r="B274" s="89" t="s">
        <v>196</v>
      </c>
      <c r="C274" s="56">
        <v>0</v>
      </c>
      <c r="D274" s="56">
        <v>0</v>
      </c>
      <c r="E274" s="56">
        <v>0</v>
      </c>
      <c r="F274" s="56">
        <v>0</v>
      </c>
      <c r="G274" s="56">
        <v>0</v>
      </c>
      <c r="H274" s="56">
        <v>0</v>
      </c>
      <c r="I274" s="90">
        <v>0</v>
      </c>
      <c r="J274" s="90">
        <v>0</v>
      </c>
      <c r="K274" s="90">
        <v>0</v>
      </c>
      <c r="L274" s="90">
        <v>0</v>
      </c>
      <c r="M274" s="90">
        <v>0</v>
      </c>
      <c r="N274" s="90">
        <v>0</v>
      </c>
      <c r="O274" s="90">
        <v>0</v>
      </c>
      <c r="P274" s="90">
        <v>0</v>
      </c>
      <c r="Q274" s="90">
        <v>0</v>
      </c>
      <c r="R274" s="90">
        <v>0</v>
      </c>
      <c r="S274" s="90">
        <v>0</v>
      </c>
      <c r="T274" s="90">
        <v>0</v>
      </c>
      <c r="U274" s="90">
        <v>0</v>
      </c>
      <c r="V274" s="90">
        <v>0</v>
      </c>
      <c r="W274" s="90">
        <v>0</v>
      </c>
      <c r="X274" s="90">
        <v>0</v>
      </c>
      <c r="Y274" s="90">
        <v>0</v>
      </c>
      <c r="Z274" s="90">
        <v>0</v>
      </c>
      <c r="AA274" s="57">
        <f t="shared" si="133"/>
        <v>0</v>
      </c>
      <c r="AB274" s="57">
        <f t="shared" si="134"/>
        <v>0</v>
      </c>
    </row>
    <row r="275" spans="1:28" ht="30" hidden="1" x14ac:dyDescent="0.25">
      <c r="A275" s="65">
        <v>26</v>
      </c>
      <c r="B275" s="24" t="s">
        <v>238</v>
      </c>
      <c r="C275" s="35">
        <v>0</v>
      </c>
      <c r="D275" s="35">
        <v>0</v>
      </c>
      <c r="E275" s="35">
        <v>0</v>
      </c>
      <c r="F275" s="35">
        <v>0</v>
      </c>
      <c r="G275" s="35">
        <v>0</v>
      </c>
      <c r="H275" s="35">
        <v>0</v>
      </c>
      <c r="I275" s="27">
        <v>0</v>
      </c>
      <c r="J275" s="27">
        <v>0</v>
      </c>
      <c r="K275" s="27">
        <v>0</v>
      </c>
      <c r="L275" s="185">
        <v>1</v>
      </c>
      <c r="M275" s="27">
        <v>0</v>
      </c>
      <c r="N275" s="27">
        <v>0</v>
      </c>
      <c r="O275" s="27">
        <v>0</v>
      </c>
      <c r="P275" s="27">
        <v>0</v>
      </c>
      <c r="Q275" s="27">
        <v>0</v>
      </c>
      <c r="R275" s="185">
        <v>1</v>
      </c>
      <c r="S275" s="27">
        <v>0</v>
      </c>
      <c r="T275" s="185">
        <v>2</v>
      </c>
      <c r="U275" s="35">
        <v>0</v>
      </c>
      <c r="V275" s="35">
        <v>0</v>
      </c>
      <c r="W275" s="35">
        <v>0</v>
      </c>
      <c r="X275" s="35">
        <v>0</v>
      </c>
      <c r="Y275" s="35">
        <v>0</v>
      </c>
      <c r="Z275" s="35">
        <v>0</v>
      </c>
      <c r="AA275" s="36">
        <f t="shared" si="133"/>
        <v>0</v>
      </c>
      <c r="AB275" s="36">
        <f t="shared" si="134"/>
        <v>4</v>
      </c>
    </row>
    <row r="276" spans="1:28" ht="310.5" hidden="1" customHeight="1" x14ac:dyDescent="0.25">
      <c r="A276" s="1">
        <v>27</v>
      </c>
      <c r="B276" s="58" t="s">
        <v>239</v>
      </c>
      <c r="C276" s="174">
        <v>7</v>
      </c>
      <c r="D276" s="23">
        <v>0</v>
      </c>
      <c r="E276" s="174">
        <v>48</v>
      </c>
      <c r="F276" s="23">
        <v>0</v>
      </c>
      <c r="G276" s="174">
        <v>46</v>
      </c>
      <c r="H276" s="23">
        <v>0</v>
      </c>
      <c r="I276" s="217">
        <v>27</v>
      </c>
      <c r="J276" s="23">
        <v>0</v>
      </c>
      <c r="K276" s="217">
        <v>37</v>
      </c>
      <c r="L276" s="23">
        <v>0</v>
      </c>
      <c r="M276" s="217">
        <v>83</v>
      </c>
      <c r="N276" s="23">
        <v>0</v>
      </c>
      <c r="O276" s="247">
        <v>118</v>
      </c>
      <c r="P276" s="23">
        <v>0</v>
      </c>
      <c r="Q276" s="247">
        <v>78</v>
      </c>
      <c r="R276" s="23">
        <v>0</v>
      </c>
      <c r="S276" s="247">
        <v>88</v>
      </c>
      <c r="T276" s="23">
        <v>0</v>
      </c>
      <c r="U276" s="35">
        <v>0</v>
      </c>
      <c r="V276" s="35">
        <v>0</v>
      </c>
      <c r="W276" s="35">
        <v>0</v>
      </c>
      <c r="X276" s="35">
        <v>0</v>
      </c>
      <c r="Y276" s="35">
        <v>0</v>
      </c>
      <c r="Z276" s="35">
        <v>0</v>
      </c>
      <c r="AA276" s="36">
        <f>SUM(C276+E276+G276+I276+K276+M276+O276+Q276+S276+U276+W276+Y276)</f>
        <v>532</v>
      </c>
      <c r="AB276" s="36">
        <f t="shared" si="134"/>
        <v>0</v>
      </c>
    </row>
    <row r="277" spans="1:28" ht="44.25" hidden="1" x14ac:dyDescent="0.25">
      <c r="A277" s="59" t="s">
        <v>388</v>
      </c>
      <c r="B277" s="89" t="s">
        <v>240</v>
      </c>
      <c r="C277" s="184">
        <v>5</v>
      </c>
      <c r="D277" s="106">
        <v>0</v>
      </c>
      <c r="E277" s="184">
        <v>23</v>
      </c>
      <c r="F277" s="106">
        <v>0</v>
      </c>
      <c r="G277" s="184">
        <v>28</v>
      </c>
      <c r="H277" s="106">
        <v>0</v>
      </c>
      <c r="I277" s="184">
        <v>25</v>
      </c>
      <c r="J277" s="106">
        <v>0</v>
      </c>
      <c r="K277" s="184">
        <v>35</v>
      </c>
      <c r="L277" s="106">
        <v>0</v>
      </c>
      <c r="M277" s="184">
        <v>72</v>
      </c>
      <c r="N277" s="106">
        <v>0</v>
      </c>
      <c r="O277" s="33">
        <v>85</v>
      </c>
      <c r="P277" s="56">
        <v>0</v>
      </c>
      <c r="Q277" s="33">
        <v>52</v>
      </c>
      <c r="R277" s="56">
        <v>0</v>
      </c>
      <c r="S277" s="33">
        <v>83</v>
      </c>
      <c r="T277" s="56">
        <v>0</v>
      </c>
      <c r="U277" s="56">
        <v>0</v>
      </c>
      <c r="V277" s="56">
        <v>0</v>
      </c>
      <c r="W277" s="56">
        <v>0</v>
      </c>
      <c r="X277" s="56">
        <v>0</v>
      </c>
      <c r="Y277" s="56">
        <v>0</v>
      </c>
      <c r="Z277" s="56">
        <v>0</v>
      </c>
      <c r="AA277" s="108">
        <f t="shared" si="133"/>
        <v>408</v>
      </c>
      <c r="AB277" s="108">
        <f t="shared" si="134"/>
        <v>0</v>
      </c>
    </row>
    <row r="278" spans="1:28" hidden="1" x14ac:dyDescent="0.25">
      <c r="A278" s="59" t="s">
        <v>389</v>
      </c>
      <c r="B278" s="89" t="s">
        <v>241</v>
      </c>
      <c r="C278" s="106">
        <v>0</v>
      </c>
      <c r="D278" s="106">
        <v>0</v>
      </c>
      <c r="E278" s="184">
        <v>24</v>
      </c>
      <c r="F278" s="106">
        <v>0</v>
      </c>
      <c r="G278" s="184">
        <v>15</v>
      </c>
      <c r="H278" s="106">
        <v>0</v>
      </c>
      <c r="I278" s="106">
        <v>0</v>
      </c>
      <c r="J278" s="106">
        <v>0</v>
      </c>
      <c r="K278" s="106">
        <v>0</v>
      </c>
      <c r="L278" s="106">
        <v>0</v>
      </c>
      <c r="M278" s="184">
        <v>10</v>
      </c>
      <c r="N278" s="106">
        <v>0</v>
      </c>
      <c r="O278" s="33">
        <v>30</v>
      </c>
      <c r="P278" s="56">
        <v>0</v>
      </c>
      <c r="Q278" s="33">
        <v>20</v>
      </c>
      <c r="R278" s="56">
        <v>0</v>
      </c>
      <c r="S278" s="33">
        <v>2</v>
      </c>
      <c r="T278" s="56">
        <v>0</v>
      </c>
      <c r="U278" s="56">
        <v>0</v>
      </c>
      <c r="V278" s="56">
        <v>0</v>
      </c>
      <c r="W278" s="56">
        <v>0</v>
      </c>
      <c r="X278" s="56">
        <v>0</v>
      </c>
      <c r="Y278" s="56">
        <v>0</v>
      </c>
      <c r="Z278" s="56">
        <v>0</v>
      </c>
      <c r="AA278" s="108">
        <f t="shared" si="133"/>
        <v>101</v>
      </c>
      <c r="AB278" s="108">
        <f t="shared" si="134"/>
        <v>0</v>
      </c>
    </row>
    <row r="279" spans="1:28" ht="44.25" hidden="1" x14ac:dyDescent="0.25">
      <c r="A279" s="59" t="s">
        <v>390</v>
      </c>
      <c r="B279" s="89" t="s">
        <v>242</v>
      </c>
      <c r="C279" s="184">
        <v>1</v>
      </c>
      <c r="D279" s="106">
        <v>0</v>
      </c>
      <c r="E279" s="184">
        <v>1</v>
      </c>
      <c r="F279" s="106">
        <v>0</v>
      </c>
      <c r="G279" s="184">
        <v>1</v>
      </c>
      <c r="H279" s="106">
        <v>0</v>
      </c>
      <c r="I279" s="184">
        <v>1</v>
      </c>
      <c r="J279" s="106">
        <v>0</v>
      </c>
      <c r="K279" s="184">
        <v>2</v>
      </c>
      <c r="L279" s="106">
        <v>0</v>
      </c>
      <c r="M279" s="184">
        <v>1</v>
      </c>
      <c r="N279" s="106">
        <v>0</v>
      </c>
      <c r="O279" s="33">
        <v>2</v>
      </c>
      <c r="P279" s="56">
        <v>0</v>
      </c>
      <c r="Q279" s="33">
        <v>3</v>
      </c>
      <c r="R279" s="56">
        <v>0</v>
      </c>
      <c r="S279" s="33">
        <v>2</v>
      </c>
      <c r="T279" s="56">
        <v>0</v>
      </c>
      <c r="U279" s="56">
        <v>0</v>
      </c>
      <c r="V279" s="56">
        <v>0</v>
      </c>
      <c r="W279" s="56">
        <v>0</v>
      </c>
      <c r="X279" s="56">
        <v>0</v>
      </c>
      <c r="Y279" s="56">
        <v>0</v>
      </c>
      <c r="Z279" s="56">
        <v>0</v>
      </c>
      <c r="AA279" s="108">
        <f t="shared" si="133"/>
        <v>14</v>
      </c>
      <c r="AB279" s="108">
        <f t="shared" si="134"/>
        <v>0</v>
      </c>
    </row>
    <row r="280" spans="1:28" ht="44.25" hidden="1" x14ac:dyDescent="0.25">
      <c r="A280" s="59" t="s">
        <v>391</v>
      </c>
      <c r="B280" s="89" t="s">
        <v>243</v>
      </c>
      <c r="C280" s="106">
        <v>0</v>
      </c>
      <c r="D280" s="106">
        <v>0</v>
      </c>
      <c r="E280" s="106">
        <v>0</v>
      </c>
      <c r="F280" s="106">
        <v>0</v>
      </c>
      <c r="G280" s="106">
        <v>0</v>
      </c>
      <c r="H280" s="106">
        <v>0</v>
      </c>
      <c r="I280" s="56">
        <v>0</v>
      </c>
      <c r="J280" s="56">
        <v>0</v>
      </c>
      <c r="K280" s="56">
        <v>0</v>
      </c>
      <c r="L280" s="56">
        <v>0</v>
      </c>
      <c r="M280" s="56">
        <v>0</v>
      </c>
      <c r="N280" s="56">
        <v>0</v>
      </c>
      <c r="O280" s="56">
        <v>0</v>
      </c>
      <c r="P280" s="56">
        <v>0</v>
      </c>
      <c r="Q280" s="56">
        <v>0</v>
      </c>
      <c r="R280" s="56">
        <v>0</v>
      </c>
      <c r="S280" s="56">
        <v>0</v>
      </c>
      <c r="T280" s="56">
        <v>0</v>
      </c>
      <c r="U280" s="56">
        <v>0</v>
      </c>
      <c r="V280" s="56">
        <v>0</v>
      </c>
      <c r="W280" s="56">
        <v>0</v>
      </c>
      <c r="X280" s="56">
        <v>0</v>
      </c>
      <c r="Y280" s="56">
        <v>0</v>
      </c>
      <c r="Z280" s="56">
        <v>0</v>
      </c>
      <c r="AA280" s="108">
        <f t="shared" si="133"/>
        <v>0</v>
      </c>
      <c r="AB280" s="108">
        <f t="shared" si="134"/>
        <v>0</v>
      </c>
    </row>
    <row r="281" spans="1:28" ht="44.25" hidden="1" x14ac:dyDescent="0.25">
      <c r="A281" s="59" t="s">
        <v>392</v>
      </c>
      <c r="B281" s="89" t="s">
        <v>244</v>
      </c>
      <c r="C281" s="106">
        <v>0</v>
      </c>
      <c r="D281" s="106">
        <v>0</v>
      </c>
      <c r="E281" s="106">
        <v>0</v>
      </c>
      <c r="F281" s="106">
        <v>0</v>
      </c>
      <c r="G281" s="106">
        <v>0</v>
      </c>
      <c r="H281" s="106">
        <v>0</v>
      </c>
      <c r="I281" s="56">
        <v>0</v>
      </c>
      <c r="J281" s="56">
        <v>0</v>
      </c>
      <c r="K281" s="56">
        <v>0</v>
      </c>
      <c r="L281" s="56">
        <v>0</v>
      </c>
      <c r="M281" s="56">
        <v>0</v>
      </c>
      <c r="N281" s="56">
        <v>0</v>
      </c>
      <c r="O281" s="56">
        <v>0</v>
      </c>
      <c r="P281" s="56">
        <v>0</v>
      </c>
      <c r="Q281" s="56">
        <v>0</v>
      </c>
      <c r="R281" s="56">
        <v>0</v>
      </c>
      <c r="S281" s="56">
        <v>0</v>
      </c>
      <c r="T281" s="56">
        <v>0</v>
      </c>
      <c r="U281" s="56">
        <v>0</v>
      </c>
      <c r="V281" s="56">
        <v>0</v>
      </c>
      <c r="W281" s="56">
        <v>0</v>
      </c>
      <c r="X281" s="56">
        <v>0</v>
      </c>
      <c r="Y281" s="56">
        <v>0</v>
      </c>
      <c r="Z281" s="56">
        <v>0</v>
      </c>
      <c r="AA281" s="108">
        <f t="shared" si="133"/>
        <v>0</v>
      </c>
      <c r="AB281" s="108">
        <f t="shared" si="134"/>
        <v>0</v>
      </c>
    </row>
    <row r="282" spans="1:28" ht="44.25" hidden="1" x14ac:dyDescent="0.25">
      <c r="A282" s="59" t="s">
        <v>393</v>
      </c>
      <c r="B282" s="89" t="s">
        <v>245</v>
      </c>
      <c r="C282" s="106">
        <v>0</v>
      </c>
      <c r="D282" s="106">
        <v>0</v>
      </c>
      <c r="E282" s="106">
        <v>0</v>
      </c>
      <c r="F282" s="106">
        <v>0</v>
      </c>
      <c r="G282" s="106">
        <v>0</v>
      </c>
      <c r="H282" s="106">
        <v>0</v>
      </c>
      <c r="I282" s="56">
        <v>0</v>
      </c>
      <c r="J282" s="56">
        <v>0</v>
      </c>
      <c r="K282" s="56">
        <v>0</v>
      </c>
      <c r="L282" s="56">
        <v>0</v>
      </c>
      <c r="M282" s="56">
        <v>0</v>
      </c>
      <c r="N282" s="56">
        <v>0</v>
      </c>
      <c r="O282" s="56">
        <v>0</v>
      </c>
      <c r="P282" s="56">
        <v>0</v>
      </c>
      <c r="Q282" s="56">
        <v>0</v>
      </c>
      <c r="R282" s="56">
        <v>0</v>
      </c>
      <c r="S282" s="56">
        <v>0</v>
      </c>
      <c r="T282" s="56">
        <v>0</v>
      </c>
      <c r="U282" s="56">
        <v>0</v>
      </c>
      <c r="V282" s="56">
        <v>0</v>
      </c>
      <c r="W282" s="56">
        <v>0</v>
      </c>
      <c r="X282" s="56">
        <v>0</v>
      </c>
      <c r="Y282" s="56">
        <v>0</v>
      </c>
      <c r="Z282" s="56">
        <v>0</v>
      </c>
      <c r="AA282" s="108">
        <f t="shared" si="133"/>
        <v>0</v>
      </c>
      <c r="AB282" s="108">
        <f t="shared" si="134"/>
        <v>0</v>
      </c>
    </row>
    <row r="283" spans="1:28" ht="30" hidden="1" x14ac:dyDescent="0.25">
      <c r="A283" s="59" t="s">
        <v>394</v>
      </c>
      <c r="B283" s="89" t="s">
        <v>246</v>
      </c>
      <c r="C283" s="184">
        <v>1</v>
      </c>
      <c r="D283" s="106">
        <v>0</v>
      </c>
      <c r="E283" s="106">
        <v>0</v>
      </c>
      <c r="F283" s="106">
        <v>0</v>
      </c>
      <c r="G283" s="184">
        <v>2</v>
      </c>
      <c r="H283" s="106">
        <v>0</v>
      </c>
      <c r="I283" s="184">
        <v>1</v>
      </c>
      <c r="J283" s="106">
        <v>0</v>
      </c>
      <c r="K283" s="106">
        <v>0</v>
      </c>
      <c r="L283" s="106">
        <v>0</v>
      </c>
      <c r="M283" s="106">
        <v>0</v>
      </c>
      <c r="N283" s="106">
        <v>0</v>
      </c>
      <c r="O283" s="33">
        <v>1</v>
      </c>
      <c r="P283" s="56">
        <v>0</v>
      </c>
      <c r="Q283" s="33">
        <v>3</v>
      </c>
      <c r="R283" s="56">
        <v>0</v>
      </c>
      <c r="S283" s="33">
        <v>1</v>
      </c>
      <c r="T283" s="56">
        <v>0</v>
      </c>
      <c r="U283" s="56">
        <v>0</v>
      </c>
      <c r="V283" s="56">
        <v>0</v>
      </c>
      <c r="W283" s="56">
        <v>0</v>
      </c>
      <c r="X283" s="56">
        <v>0</v>
      </c>
      <c r="Y283" s="56">
        <v>0</v>
      </c>
      <c r="Z283" s="56">
        <v>0</v>
      </c>
      <c r="AA283" s="108">
        <f t="shared" si="133"/>
        <v>9</v>
      </c>
      <c r="AB283" s="108">
        <f t="shared" si="134"/>
        <v>0</v>
      </c>
    </row>
    <row r="284" spans="1:28" ht="30" hidden="1" x14ac:dyDescent="0.25">
      <c r="A284" s="59" t="s">
        <v>395</v>
      </c>
      <c r="B284" s="89" t="s">
        <v>247</v>
      </c>
      <c r="C284" s="106">
        <v>0</v>
      </c>
      <c r="D284" s="106">
        <v>0</v>
      </c>
      <c r="E284" s="106">
        <v>0</v>
      </c>
      <c r="F284" s="106">
        <v>0</v>
      </c>
      <c r="G284" s="106">
        <v>0</v>
      </c>
      <c r="H284" s="106">
        <v>0</v>
      </c>
      <c r="I284" s="56">
        <v>0</v>
      </c>
      <c r="J284" s="56">
        <v>0</v>
      </c>
      <c r="K284" s="56">
        <v>0</v>
      </c>
      <c r="L284" s="56">
        <v>0</v>
      </c>
      <c r="M284" s="56">
        <v>0</v>
      </c>
      <c r="N284" s="56">
        <v>0</v>
      </c>
      <c r="O284" s="56">
        <v>0</v>
      </c>
      <c r="P284" s="56">
        <v>0</v>
      </c>
      <c r="Q284" s="56">
        <v>0</v>
      </c>
      <c r="R284" s="56">
        <v>0</v>
      </c>
      <c r="S284" s="56">
        <v>0</v>
      </c>
      <c r="T284" s="56">
        <v>0</v>
      </c>
      <c r="U284" s="56">
        <v>0</v>
      </c>
      <c r="V284" s="56">
        <v>0</v>
      </c>
      <c r="W284" s="56">
        <v>0</v>
      </c>
      <c r="X284" s="56">
        <v>0</v>
      </c>
      <c r="Y284" s="56">
        <v>0</v>
      </c>
      <c r="Z284" s="56">
        <v>0</v>
      </c>
      <c r="AA284" s="108">
        <f t="shared" si="133"/>
        <v>0</v>
      </c>
      <c r="AB284" s="108">
        <f t="shared" si="134"/>
        <v>0</v>
      </c>
    </row>
    <row r="285" spans="1:28" ht="44.25" hidden="1" x14ac:dyDescent="0.25">
      <c r="A285" s="59" t="s">
        <v>396</v>
      </c>
      <c r="B285" s="89" t="s">
        <v>248</v>
      </c>
      <c r="C285" s="106">
        <v>0</v>
      </c>
      <c r="D285" s="106">
        <v>0</v>
      </c>
      <c r="E285" s="106">
        <v>0</v>
      </c>
      <c r="F285" s="106">
        <v>0</v>
      </c>
      <c r="G285" s="106">
        <v>0</v>
      </c>
      <c r="H285" s="106">
        <v>0</v>
      </c>
      <c r="I285" s="56">
        <v>0</v>
      </c>
      <c r="J285" s="56">
        <v>0</v>
      </c>
      <c r="K285" s="56">
        <v>0</v>
      </c>
      <c r="L285" s="56">
        <v>0</v>
      </c>
      <c r="M285" s="56">
        <v>0</v>
      </c>
      <c r="N285" s="56">
        <v>0</v>
      </c>
      <c r="O285" s="56">
        <v>0</v>
      </c>
      <c r="P285" s="56">
        <v>0</v>
      </c>
      <c r="Q285" s="56">
        <v>0</v>
      </c>
      <c r="R285" s="56">
        <v>0</v>
      </c>
      <c r="S285" s="56">
        <v>0</v>
      </c>
      <c r="T285" s="56">
        <v>0</v>
      </c>
      <c r="U285" s="56">
        <v>0</v>
      </c>
      <c r="V285" s="56">
        <v>0</v>
      </c>
      <c r="W285" s="56">
        <v>0</v>
      </c>
      <c r="X285" s="56">
        <v>0</v>
      </c>
      <c r="Y285" s="56">
        <v>0</v>
      </c>
      <c r="Z285" s="56">
        <v>0</v>
      </c>
      <c r="AA285" s="108">
        <f t="shared" si="133"/>
        <v>0</v>
      </c>
      <c r="AB285" s="108">
        <f t="shared" si="134"/>
        <v>0</v>
      </c>
    </row>
    <row r="286" spans="1:28" ht="30" hidden="1" x14ac:dyDescent="0.25">
      <c r="A286" s="59" t="s">
        <v>397</v>
      </c>
      <c r="B286" s="89" t="s">
        <v>249</v>
      </c>
      <c r="C286" s="106">
        <v>0</v>
      </c>
      <c r="D286" s="106">
        <v>0</v>
      </c>
      <c r="E286" s="106">
        <v>0</v>
      </c>
      <c r="F286" s="106">
        <v>0</v>
      </c>
      <c r="G286" s="106">
        <v>0</v>
      </c>
      <c r="H286" s="106">
        <v>0</v>
      </c>
      <c r="I286" s="56">
        <v>0</v>
      </c>
      <c r="J286" s="56">
        <v>0</v>
      </c>
      <c r="K286" s="56">
        <v>0</v>
      </c>
      <c r="L286" s="56">
        <v>0</v>
      </c>
      <c r="M286" s="56">
        <v>0</v>
      </c>
      <c r="N286" s="56">
        <v>0</v>
      </c>
      <c r="O286" s="56">
        <v>0</v>
      </c>
      <c r="P286" s="56">
        <v>0</v>
      </c>
      <c r="Q286" s="56">
        <v>0</v>
      </c>
      <c r="R286" s="56">
        <v>0</v>
      </c>
      <c r="S286" s="56">
        <v>0</v>
      </c>
      <c r="T286" s="56">
        <v>0</v>
      </c>
      <c r="U286" s="56">
        <v>0</v>
      </c>
      <c r="V286" s="56">
        <v>0</v>
      </c>
      <c r="W286" s="56">
        <v>0</v>
      </c>
      <c r="X286" s="56">
        <v>0</v>
      </c>
      <c r="Y286" s="56">
        <v>0</v>
      </c>
      <c r="Z286" s="56">
        <v>0</v>
      </c>
      <c r="AA286" s="57">
        <f t="shared" ref="AA286:AA287" si="135">SUM(C286+E286+G286+I286+K286+M286+O286+Q286+S286+U286+W286+Y286)</f>
        <v>0</v>
      </c>
      <c r="AB286" s="57">
        <f t="shared" ref="AB286:AB287" si="136">SUM(D286+F286+H286+J286+L286+N286+P286+R286+T286+V286+X286+Z286)</f>
        <v>0</v>
      </c>
    </row>
    <row r="287" spans="1:28" ht="73.5" hidden="1" x14ac:dyDescent="0.25">
      <c r="A287" s="1">
        <v>28</v>
      </c>
      <c r="B287" s="58" t="s">
        <v>250</v>
      </c>
      <c r="C287" s="23">
        <v>0</v>
      </c>
      <c r="D287" s="174">
        <v>1</v>
      </c>
      <c r="E287" s="23">
        <v>0</v>
      </c>
      <c r="F287" s="174">
        <v>3</v>
      </c>
      <c r="G287" s="23">
        <v>0</v>
      </c>
      <c r="H287" s="23">
        <v>0</v>
      </c>
      <c r="I287" s="23">
        <v>0</v>
      </c>
      <c r="J287" s="23">
        <v>0</v>
      </c>
      <c r="K287" s="23">
        <v>0</v>
      </c>
      <c r="L287" s="23">
        <v>0</v>
      </c>
      <c r="M287" s="23">
        <v>0</v>
      </c>
      <c r="N287" s="23">
        <v>0</v>
      </c>
      <c r="O287" s="23">
        <v>0</v>
      </c>
      <c r="P287" s="23">
        <v>0</v>
      </c>
      <c r="Q287" s="23">
        <v>0</v>
      </c>
      <c r="R287" s="23">
        <v>0</v>
      </c>
      <c r="S287" s="23">
        <v>0</v>
      </c>
      <c r="T287" s="23">
        <v>0</v>
      </c>
      <c r="U287" s="23">
        <v>0</v>
      </c>
      <c r="V287" s="23">
        <v>0</v>
      </c>
      <c r="W287" s="23">
        <v>0</v>
      </c>
      <c r="X287" s="23">
        <v>0</v>
      </c>
      <c r="Y287" s="23">
        <v>0</v>
      </c>
      <c r="Z287" s="23">
        <v>0</v>
      </c>
      <c r="AA287" s="36">
        <f t="shared" si="135"/>
        <v>0</v>
      </c>
      <c r="AB287" s="36">
        <f t="shared" si="136"/>
        <v>4</v>
      </c>
    </row>
    <row r="288" spans="1:28" ht="44.25" hidden="1" x14ac:dyDescent="0.25">
      <c r="A288" s="59" t="s">
        <v>62</v>
      </c>
      <c r="B288" s="89" t="s">
        <v>251</v>
      </c>
      <c r="C288" s="106">
        <v>0</v>
      </c>
      <c r="D288" s="184">
        <v>1</v>
      </c>
      <c r="E288" s="106">
        <v>0</v>
      </c>
      <c r="F288" s="106">
        <v>0</v>
      </c>
      <c r="G288" s="106">
        <v>0</v>
      </c>
      <c r="H288" s="106">
        <v>0</v>
      </c>
      <c r="I288" s="56">
        <v>0</v>
      </c>
      <c r="J288" s="56">
        <v>0</v>
      </c>
      <c r="K288" s="56">
        <v>0</v>
      </c>
      <c r="L288" s="56">
        <v>0</v>
      </c>
      <c r="M288" s="56">
        <v>0</v>
      </c>
      <c r="N288" s="56">
        <v>0</v>
      </c>
      <c r="O288" s="56">
        <v>0</v>
      </c>
      <c r="P288" s="56">
        <v>0</v>
      </c>
      <c r="Q288" s="56">
        <v>0</v>
      </c>
      <c r="R288" s="56">
        <v>0</v>
      </c>
      <c r="S288" s="56">
        <v>0</v>
      </c>
      <c r="T288" s="56">
        <v>0</v>
      </c>
      <c r="U288" s="56">
        <v>0</v>
      </c>
      <c r="V288" s="56">
        <v>0</v>
      </c>
      <c r="W288" s="56">
        <v>0</v>
      </c>
      <c r="X288" s="56">
        <v>0</v>
      </c>
      <c r="Y288" s="56">
        <v>0</v>
      </c>
      <c r="Z288" s="56">
        <v>0</v>
      </c>
      <c r="AA288" s="57">
        <f t="shared" ref="AA288:AA291" si="137">SUM(C288+E288+G288+I288+K288+M288+O288+Q288+S288+U288+W288+Y288)</f>
        <v>0</v>
      </c>
      <c r="AB288" s="57">
        <f t="shared" ref="AB288:AB291" si="138">SUM(D288+F288+H288+J288+L288+N288+P288+R288+T288+V288+X288+Z288)</f>
        <v>1</v>
      </c>
    </row>
    <row r="289" spans="1:28" ht="44.25" hidden="1" x14ac:dyDescent="0.25">
      <c r="A289" s="59" t="s">
        <v>63</v>
      </c>
      <c r="B289" s="89" t="s">
        <v>252</v>
      </c>
      <c r="C289" s="106">
        <v>0</v>
      </c>
      <c r="D289" s="106">
        <v>0</v>
      </c>
      <c r="E289" s="106">
        <v>0</v>
      </c>
      <c r="F289" s="184">
        <v>3</v>
      </c>
      <c r="G289" s="106">
        <v>0</v>
      </c>
      <c r="H289" s="106">
        <v>0</v>
      </c>
      <c r="I289" s="56">
        <v>0</v>
      </c>
      <c r="J289" s="56">
        <v>0</v>
      </c>
      <c r="K289" s="56">
        <v>0</v>
      </c>
      <c r="L289" s="56">
        <v>0</v>
      </c>
      <c r="M289" s="56">
        <v>0</v>
      </c>
      <c r="N289" s="56">
        <v>0</v>
      </c>
      <c r="O289" s="56">
        <v>0</v>
      </c>
      <c r="P289" s="56">
        <v>0</v>
      </c>
      <c r="Q289" s="56">
        <v>0</v>
      </c>
      <c r="R289" s="56">
        <v>0</v>
      </c>
      <c r="S289" s="56">
        <v>0</v>
      </c>
      <c r="T289" s="56">
        <v>0</v>
      </c>
      <c r="U289" s="56">
        <v>0</v>
      </c>
      <c r="V289" s="56">
        <v>0</v>
      </c>
      <c r="W289" s="56">
        <v>0</v>
      </c>
      <c r="X289" s="56">
        <v>0</v>
      </c>
      <c r="Y289" s="56">
        <v>0</v>
      </c>
      <c r="Z289" s="56">
        <v>0</v>
      </c>
      <c r="AA289" s="57">
        <f t="shared" si="137"/>
        <v>0</v>
      </c>
      <c r="AB289" s="57">
        <f t="shared" si="138"/>
        <v>3</v>
      </c>
    </row>
    <row r="290" spans="1:28" ht="73.5" hidden="1" x14ac:dyDescent="0.25">
      <c r="A290" s="65">
        <v>29</v>
      </c>
      <c r="B290" s="24" t="s">
        <v>253</v>
      </c>
      <c r="C290" s="185">
        <v>379</v>
      </c>
      <c r="D290" s="27">
        <v>0</v>
      </c>
      <c r="E290" s="185">
        <v>237</v>
      </c>
      <c r="F290" s="27">
        <v>0</v>
      </c>
      <c r="G290" s="185">
        <v>196</v>
      </c>
      <c r="H290" s="27">
        <v>0</v>
      </c>
      <c r="I290" s="185">
        <v>141</v>
      </c>
      <c r="J290" s="27">
        <v>0</v>
      </c>
      <c r="K290" s="185">
        <v>365</v>
      </c>
      <c r="L290" s="27">
        <v>0</v>
      </c>
      <c r="M290" s="185">
        <v>269</v>
      </c>
      <c r="N290" s="27">
        <v>0</v>
      </c>
      <c r="O290" s="185">
        <v>113</v>
      </c>
      <c r="P290" s="27">
        <v>0</v>
      </c>
      <c r="Q290" s="185">
        <v>238</v>
      </c>
      <c r="R290" s="27">
        <v>0</v>
      </c>
      <c r="S290" s="185">
        <v>771</v>
      </c>
      <c r="T290" s="27">
        <v>0</v>
      </c>
      <c r="U290" s="27">
        <v>0</v>
      </c>
      <c r="V290" s="27">
        <v>0</v>
      </c>
      <c r="W290" s="27">
        <v>0</v>
      </c>
      <c r="X290" s="27">
        <v>0</v>
      </c>
      <c r="Y290" s="27">
        <v>0</v>
      </c>
      <c r="Z290" s="27">
        <v>0</v>
      </c>
      <c r="AA290" s="36">
        <f t="shared" si="137"/>
        <v>2709</v>
      </c>
      <c r="AB290" s="36">
        <f t="shared" si="138"/>
        <v>0</v>
      </c>
    </row>
    <row r="291" spans="1:28" ht="41.25" hidden="1" customHeight="1" x14ac:dyDescent="0.25">
      <c r="A291" s="1">
        <v>30</v>
      </c>
      <c r="B291" s="1" t="s">
        <v>202</v>
      </c>
      <c r="C291" s="128">
        <v>0</v>
      </c>
      <c r="D291" s="128">
        <v>0</v>
      </c>
      <c r="E291" s="128">
        <v>0</v>
      </c>
      <c r="F291" s="182">
        <v>2</v>
      </c>
      <c r="G291" s="128">
        <v>0</v>
      </c>
      <c r="H291" s="128">
        <v>0</v>
      </c>
      <c r="I291" s="128">
        <v>0</v>
      </c>
      <c r="J291" s="182">
        <v>1</v>
      </c>
      <c r="K291" s="128">
        <v>0</v>
      </c>
      <c r="L291" s="182">
        <v>1</v>
      </c>
      <c r="M291" s="128">
        <v>0</v>
      </c>
      <c r="N291" s="182">
        <v>1</v>
      </c>
      <c r="O291" s="128">
        <v>0</v>
      </c>
      <c r="P291" s="128">
        <v>0</v>
      </c>
      <c r="Q291" s="128">
        <v>0</v>
      </c>
      <c r="R291" s="182">
        <v>1</v>
      </c>
      <c r="S291" s="128">
        <v>0</v>
      </c>
      <c r="T291" s="182">
        <v>2</v>
      </c>
      <c r="U291" s="27">
        <v>0</v>
      </c>
      <c r="V291" s="27">
        <v>0</v>
      </c>
      <c r="W291" s="27">
        <v>0</v>
      </c>
      <c r="X291" s="27">
        <v>0</v>
      </c>
      <c r="Y291" s="27">
        <v>0</v>
      </c>
      <c r="Z291" s="27">
        <v>0</v>
      </c>
      <c r="AA291" s="36">
        <f t="shared" si="137"/>
        <v>0</v>
      </c>
      <c r="AB291" s="36">
        <f t="shared" si="138"/>
        <v>8</v>
      </c>
    </row>
    <row r="292" spans="1:28" ht="132" hidden="1" x14ac:dyDescent="0.25">
      <c r="A292" s="59" t="s">
        <v>398</v>
      </c>
      <c r="B292" s="59" t="s">
        <v>204</v>
      </c>
      <c r="C292" s="56">
        <v>0</v>
      </c>
      <c r="D292" s="56">
        <v>0</v>
      </c>
      <c r="E292" s="56">
        <v>0</v>
      </c>
      <c r="F292" s="56">
        <v>0</v>
      </c>
      <c r="G292" s="56">
        <v>0</v>
      </c>
      <c r="H292" s="56">
        <v>0</v>
      </c>
      <c r="I292" s="56">
        <v>0</v>
      </c>
      <c r="J292" s="56">
        <v>0</v>
      </c>
      <c r="K292" s="56">
        <v>0</v>
      </c>
      <c r="L292" s="56">
        <v>0</v>
      </c>
      <c r="M292" s="56">
        <v>0</v>
      </c>
      <c r="N292" s="56">
        <v>0</v>
      </c>
      <c r="O292" s="56">
        <v>0</v>
      </c>
      <c r="P292" s="56">
        <v>0</v>
      </c>
      <c r="Q292" s="56">
        <v>0</v>
      </c>
      <c r="R292" s="56">
        <v>0</v>
      </c>
      <c r="S292" s="56">
        <v>0</v>
      </c>
      <c r="T292" s="56">
        <v>0</v>
      </c>
      <c r="U292" s="56">
        <v>0</v>
      </c>
      <c r="V292" s="56">
        <v>0</v>
      </c>
      <c r="W292" s="56">
        <v>0</v>
      </c>
      <c r="X292" s="56">
        <v>0</v>
      </c>
      <c r="Y292" s="56">
        <v>0</v>
      </c>
      <c r="Z292" s="56">
        <v>0</v>
      </c>
      <c r="AA292" s="57">
        <f t="shared" ref="AA292:AA303" si="139">SUM(C292+E292+G292+I292+K292+M292+O292+Q292+S292+U292+W292+Y292)</f>
        <v>0</v>
      </c>
      <c r="AB292" s="57">
        <f t="shared" ref="AB292:AB303" si="140">SUM(D292+F292+H292+J292+L292+N292+P292+R292+T292+V292+X292+Z292)</f>
        <v>0</v>
      </c>
    </row>
    <row r="293" spans="1:28" ht="190.5" hidden="1" x14ac:dyDescent="0.25">
      <c r="A293" s="59" t="s">
        <v>399</v>
      </c>
      <c r="B293" s="59" t="s">
        <v>205</v>
      </c>
      <c r="C293" s="56">
        <v>0</v>
      </c>
      <c r="D293" s="56">
        <v>0</v>
      </c>
      <c r="E293" s="56">
        <v>0</v>
      </c>
      <c r="F293" s="56">
        <v>0</v>
      </c>
      <c r="G293" s="56">
        <v>0</v>
      </c>
      <c r="H293" s="56">
        <v>0</v>
      </c>
      <c r="I293" s="56">
        <v>0</v>
      </c>
      <c r="J293" s="56">
        <v>0</v>
      </c>
      <c r="K293" s="56">
        <v>0</v>
      </c>
      <c r="L293" s="56">
        <v>0</v>
      </c>
      <c r="M293" s="56">
        <v>0</v>
      </c>
      <c r="N293" s="56">
        <v>0</v>
      </c>
      <c r="O293" s="56">
        <v>0</v>
      </c>
      <c r="P293" s="56">
        <v>0</v>
      </c>
      <c r="Q293" s="56">
        <v>0</v>
      </c>
      <c r="R293" s="56">
        <v>0</v>
      </c>
      <c r="S293" s="56">
        <v>0</v>
      </c>
      <c r="T293" s="56">
        <v>0</v>
      </c>
      <c r="U293" s="56">
        <v>0</v>
      </c>
      <c r="V293" s="56">
        <v>0</v>
      </c>
      <c r="W293" s="56">
        <v>0</v>
      </c>
      <c r="X293" s="56">
        <v>0</v>
      </c>
      <c r="Y293" s="56">
        <v>0</v>
      </c>
      <c r="Z293" s="56">
        <v>0</v>
      </c>
      <c r="AA293" s="57">
        <f t="shared" si="139"/>
        <v>0</v>
      </c>
      <c r="AB293" s="57">
        <f t="shared" si="140"/>
        <v>0</v>
      </c>
    </row>
    <row r="294" spans="1:28" ht="132" hidden="1" x14ac:dyDescent="0.25">
      <c r="A294" s="59" t="s">
        <v>400</v>
      </c>
      <c r="B294" s="59" t="s">
        <v>203</v>
      </c>
      <c r="C294" s="56">
        <v>0</v>
      </c>
      <c r="D294" s="56">
        <v>0</v>
      </c>
      <c r="E294" s="56">
        <v>0</v>
      </c>
      <c r="F294" s="56">
        <v>0</v>
      </c>
      <c r="G294" s="56">
        <v>0</v>
      </c>
      <c r="H294" s="56">
        <v>0</v>
      </c>
      <c r="I294" s="56">
        <v>0</v>
      </c>
      <c r="J294" s="56">
        <v>0</v>
      </c>
      <c r="K294" s="56">
        <v>0</v>
      </c>
      <c r="L294" s="56">
        <v>0</v>
      </c>
      <c r="M294" s="56">
        <v>0</v>
      </c>
      <c r="N294" s="56">
        <v>0</v>
      </c>
      <c r="O294" s="56">
        <v>0</v>
      </c>
      <c r="P294" s="56">
        <v>0</v>
      </c>
      <c r="Q294" s="56">
        <v>0</v>
      </c>
      <c r="R294" s="56">
        <v>0</v>
      </c>
      <c r="S294" s="56">
        <v>0</v>
      </c>
      <c r="T294" s="56">
        <v>0</v>
      </c>
      <c r="U294" s="56">
        <v>0</v>
      </c>
      <c r="V294" s="56">
        <v>0</v>
      </c>
      <c r="W294" s="56">
        <v>0</v>
      </c>
      <c r="X294" s="56">
        <v>0</v>
      </c>
      <c r="Y294" s="56">
        <v>0</v>
      </c>
      <c r="Z294" s="56">
        <v>0</v>
      </c>
      <c r="AA294" s="57">
        <f t="shared" si="139"/>
        <v>0</v>
      </c>
      <c r="AB294" s="57">
        <f t="shared" si="140"/>
        <v>0</v>
      </c>
    </row>
    <row r="295" spans="1:28" ht="30" hidden="1" x14ac:dyDescent="0.25">
      <c r="A295" s="59" t="s">
        <v>401</v>
      </c>
      <c r="B295" s="59" t="s">
        <v>207</v>
      </c>
      <c r="C295" s="56">
        <v>0</v>
      </c>
      <c r="D295" s="56">
        <v>0</v>
      </c>
      <c r="E295" s="56">
        <v>0</v>
      </c>
      <c r="F295" s="56">
        <v>0</v>
      </c>
      <c r="G295" s="56">
        <v>0</v>
      </c>
      <c r="H295" s="56">
        <v>0</v>
      </c>
      <c r="I295" s="56">
        <v>0</v>
      </c>
      <c r="J295" s="56">
        <v>0</v>
      </c>
      <c r="K295" s="56">
        <v>0</v>
      </c>
      <c r="L295" s="56">
        <v>0</v>
      </c>
      <c r="M295" s="56">
        <v>0</v>
      </c>
      <c r="N295" s="56">
        <v>0</v>
      </c>
      <c r="O295" s="56">
        <v>0</v>
      </c>
      <c r="P295" s="56">
        <v>0</v>
      </c>
      <c r="Q295" s="56">
        <v>0</v>
      </c>
      <c r="R295" s="56">
        <v>0</v>
      </c>
      <c r="S295" s="56">
        <v>0</v>
      </c>
      <c r="T295" s="56">
        <v>0</v>
      </c>
      <c r="U295" s="56">
        <v>0</v>
      </c>
      <c r="V295" s="56">
        <v>0</v>
      </c>
      <c r="W295" s="56">
        <v>0</v>
      </c>
      <c r="X295" s="56">
        <v>0</v>
      </c>
      <c r="Y295" s="56">
        <v>0</v>
      </c>
      <c r="Z295" s="56">
        <v>0</v>
      </c>
      <c r="AA295" s="57">
        <f t="shared" si="139"/>
        <v>0</v>
      </c>
      <c r="AB295" s="57">
        <f t="shared" si="140"/>
        <v>0</v>
      </c>
    </row>
    <row r="296" spans="1:28" ht="60" hidden="1" x14ac:dyDescent="0.25">
      <c r="A296" s="59" t="s">
        <v>402</v>
      </c>
      <c r="B296" s="59" t="s">
        <v>206</v>
      </c>
      <c r="C296" s="56">
        <v>0</v>
      </c>
      <c r="D296" s="56">
        <v>0</v>
      </c>
      <c r="E296" s="56">
        <v>0</v>
      </c>
      <c r="F296" s="56">
        <v>0</v>
      </c>
      <c r="G296" s="56">
        <v>0</v>
      </c>
      <c r="H296" s="56">
        <v>0</v>
      </c>
      <c r="I296" s="56">
        <v>0</v>
      </c>
      <c r="J296" s="56">
        <v>0</v>
      </c>
      <c r="K296" s="56">
        <v>0</v>
      </c>
      <c r="L296" s="56">
        <v>0</v>
      </c>
      <c r="M296" s="56">
        <v>0</v>
      </c>
      <c r="N296" s="56">
        <v>0</v>
      </c>
      <c r="O296" s="56">
        <v>0</v>
      </c>
      <c r="P296" s="56">
        <v>0</v>
      </c>
      <c r="Q296" s="56">
        <v>0</v>
      </c>
      <c r="R296" s="56">
        <v>0</v>
      </c>
      <c r="S296" s="56">
        <v>0</v>
      </c>
      <c r="T296" s="56">
        <v>0</v>
      </c>
      <c r="U296" s="56">
        <v>0</v>
      </c>
      <c r="V296" s="56">
        <v>0</v>
      </c>
      <c r="W296" s="56">
        <v>0</v>
      </c>
      <c r="X296" s="56">
        <v>0</v>
      </c>
      <c r="Y296" s="56">
        <v>0</v>
      </c>
      <c r="Z296" s="56">
        <v>0</v>
      </c>
      <c r="AA296" s="57">
        <f t="shared" si="139"/>
        <v>0</v>
      </c>
      <c r="AB296" s="57">
        <f t="shared" si="140"/>
        <v>0</v>
      </c>
    </row>
    <row r="297" spans="1:28" ht="45" hidden="1" x14ac:dyDescent="0.25">
      <c r="A297" s="59" t="s">
        <v>403</v>
      </c>
      <c r="B297" s="59" t="s">
        <v>208</v>
      </c>
      <c r="C297" s="56">
        <v>0</v>
      </c>
      <c r="D297" s="56">
        <v>0</v>
      </c>
      <c r="E297" s="56">
        <v>0</v>
      </c>
      <c r="F297" s="56">
        <v>0</v>
      </c>
      <c r="G297" s="56">
        <v>0</v>
      </c>
      <c r="H297" s="56">
        <v>0</v>
      </c>
      <c r="I297" s="56">
        <v>0</v>
      </c>
      <c r="J297" s="56">
        <v>0</v>
      </c>
      <c r="K297" s="56">
        <v>0</v>
      </c>
      <c r="L297" s="56">
        <v>0</v>
      </c>
      <c r="M297" s="56">
        <v>0</v>
      </c>
      <c r="N297" s="56">
        <v>0</v>
      </c>
      <c r="O297" s="56">
        <v>0</v>
      </c>
      <c r="P297" s="56">
        <v>0</v>
      </c>
      <c r="Q297" s="56">
        <v>0</v>
      </c>
      <c r="R297" s="56">
        <v>0</v>
      </c>
      <c r="S297" s="56">
        <v>0</v>
      </c>
      <c r="T297" s="56">
        <v>0</v>
      </c>
      <c r="U297" s="56">
        <v>0</v>
      </c>
      <c r="V297" s="56">
        <v>0</v>
      </c>
      <c r="W297" s="56">
        <v>0</v>
      </c>
      <c r="X297" s="56">
        <v>0</v>
      </c>
      <c r="Y297" s="56">
        <v>0</v>
      </c>
      <c r="Z297" s="56">
        <v>0</v>
      </c>
      <c r="AA297" s="57">
        <f t="shared" si="139"/>
        <v>0</v>
      </c>
      <c r="AB297" s="57">
        <f t="shared" si="140"/>
        <v>0</v>
      </c>
    </row>
    <row r="298" spans="1:28" ht="59.25" hidden="1" x14ac:dyDescent="0.25">
      <c r="A298" s="59" t="s">
        <v>404</v>
      </c>
      <c r="B298" s="59" t="s">
        <v>209</v>
      </c>
      <c r="C298" s="56">
        <v>0</v>
      </c>
      <c r="D298" s="56">
        <v>0</v>
      </c>
      <c r="E298" s="56">
        <v>0</v>
      </c>
      <c r="F298" s="56">
        <v>0</v>
      </c>
      <c r="G298" s="56">
        <v>0</v>
      </c>
      <c r="H298" s="56">
        <v>0</v>
      </c>
      <c r="I298" s="56">
        <v>0</v>
      </c>
      <c r="J298" s="56">
        <v>0</v>
      </c>
      <c r="K298" s="56">
        <v>0</v>
      </c>
      <c r="L298" s="56">
        <v>0</v>
      </c>
      <c r="M298" s="56">
        <v>0</v>
      </c>
      <c r="N298" s="56">
        <v>0</v>
      </c>
      <c r="O298" s="56">
        <v>0</v>
      </c>
      <c r="P298" s="56">
        <v>0</v>
      </c>
      <c r="Q298" s="56">
        <v>0</v>
      </c>
      <c r="R298" s="56">
        <v>0</v>
      </c>
      <c r="S298" s="56">
        <v>0</v>
      </c>
      <c r="T298" s="56">
        <v>0</v>
      </c>
      <c r="U298" s="56">
        <v>0</v>
      </c>
      <c r="V298" s="56">
        <v>0</v>
      </c>
      <c r="W298" s="56">
        <v>0</v>
      </c>
      <c r="X298" s="56">
        <v>0</v>
      </c>
      <c r="Y298" s="56">
        <v>0</v>
      </c>
      <c r="Z298" s="56">
        <v>0</v>
      </c>
      <c r="AA298" s="57">
        <f t="shared" si="139"/>
        <v>0</v>
      </c>
      <c r="AB298" s="57">
        <f t="shared" si="140"/>
        <v>0</v>
      </c>
    </row>
    <row r="299" spans="1:28" ht="74.25" hidden="1" x14ac:dyDescent="0.25">
      <c r="A299" s="59" t="s">
        <v>405</v>
      </c>
      <c r="B299" s="59" t="s">
        <v>210</v>
      </c>
      <c r="C299" s="56">
        <v>0</v>
      </c>
      <c r="D299" s="56">
        <v>0</v>
      </c>
      <c r="E299" s="56">
        <v>0</v>
      </c>
      <c r="F299" s="56">
        <v>0</v>
      </c>
      <c r="G299" s="56">
        <v>0</v>
      </c>
      <c r="H299" s="56">
        <v>0</v>
      </c>
      <c r="I299" s="56">
        <v>0</v>
      </c>
      <c r="J299" s="56">
        <v>0</v>
      </c>
      <c r="K299" s="56">
        <v>0</v>
      </c>
      <c r="L299" s="56">
        <v>0</v>
      </c>
      <c r="M299" s="56">
        <v>0</v>
      </c>
      <c r="N299" s="56">
        <v>0</v>
      </c>
      <c r="O299" s="56">
        <v>0</v>
      </c>
      <c r="P299" s="56">
        <v>0</v>
      </c>
      <c r="Q299" s="56">
        <v>0</v>
      </c>
      <c r="R299" s="56">
        <v>0</v>
      </c>
      <c r="S299" s="56">
        <v>0</v>
      </c>
      <c r="T299" s="56">
        <v>0</v>
      </c>
      <c r="U299" s="56">
        <v>0</v>
      </c>
      <c r="V299" s="56">
        <v>0</v>
      </c>
      <c r="W299" s="56">
        <v>0</v>
      </c>
      <c r="X299" s="56">
        <v>0</v>
      </c>
      <c r="Y299" s="56">
        <v>0</v>
      </c>
      <c r="Z299" s="56">
        <v>0</v>
      </c>
      <c r="AA299" s="57">
        <f t="shared" si="139"/>
        <v>0</v>
      </c>
      <c r="AB299" s="57">
        <f t="shared" si="140"/>
        <v>0</v>
      </c>
    </row>
    <row r="300" spans="1:28" ht="97.5" hidden="1" customHeight="1" x14ac:dyDescent="0.25">
      <c r="A300" s="59" t="s">
        <v>406</v>
      </c>
      <c r="B300" s="59" t="s">
        <v>211</v>
      </c>
      <c r="C300" s="56">
        <v>0</v>
      </c>
      <c r="D300" s="56">
        <v>0</v>
      </c>
      <c r="E300" s="56">
        <v>0</v>
      </c>
      <c r="F300" s="56">
        <v>0</v>
      </c>
      <c r="G300" s="56">
        <v>0</v>
      </c>
      <c r="H300" s="56">
        <v>0</v>
      </c>
      <c r="I300" s="56">
        <v>0</v>
      </c>
      <c r="J300" s="56">
        <v>0</v>
      </c>
      <c r="K300" s="56">
        <v>0</v>
      </c>
      <c r="L300" s="56">
        <v>0</v>
      </c>
      <c r="M300" s="56">
        <v>0</v>
      </c>
      <c r="N300" s="56">
        <v>0</v>
      </c>
      <c r="O300" s="56">
        <v>0</v>
      </c>
      <c r="P300" s="56">
        <v>0</v>
      </c>
      <c r="Q300" s="56">
        <v>0</v>
      </c>
      <c r="R300" s="56">
        <v>0</v>
      </c>
      <c r="S300" s="56">
        <v>0</v>
      </c>
      <c r="T300" s="56">
        <v>0</v>
      </c>
      <c r="U300" s="56">
        <v>0</v>
      </c>
      <c r="V300" s="56">
        <v>0</v>
      </c>
      <c r="W300" s="56">
        <v>0</v>
      </c>
      <c r="X300" s="56">
        <v>0</v>
      </c>
      <c r="Y300" s="56">
        <v>0</v>
      </c>
      <c r="Z300" s="56">
        <v>0</v>
      </c>
      <c r="AA300" s="57">
        <f t="shared" si="139"/>
        <v>0</v>
      </c>
      <c r="AB300" s="57">
        <f t="shared" si="140"/>
        <v>0</v>
      </c>
    </row>
    <row r="301" spans="1:28" ht="102.75" hidden="1" x14ac:dyDescent="0.25">
      <c r="A301" s="59" t="s">
        <v>407</v>
      </c>
      <c r="B301" s="59" t="s">
        <v>212</v>
      </c>
      <c r="C301" s="56">
        <v>0</v>
      </c>
      <c r="D301" s="56">
        <v>0</v>
      </c>
      <c r="E301" s="56">
        <v>0</v>
      </c>
      <c r="F301" s="56">
        <v>0</v>
      </c>
      <c r="G301" s="56">
        <v>0</v>
      </c>
      <c r="H301" s="56">
        <v>0</v>
      </c>
      <c r="I301" s="56">
        <v>0</v>
      </c>
      <c r="J301" s="56">
        <v>0</v>
      </c>
      <c r="K301" s="56">
        <v>0</v>
      </c>
      <c r="L301" s="56">
        <v>0</v>
      </c>
      <c r="M301" s="56">
        <v>0</v>
      </c>
      <c r="N301" s="56">
        <v>0</v>
      </c>
      <c r="O301" s="56">
        <v>0</v>
      </c>
      <c r="P301" s="56">
        <v>0</v>
      </c>
      <c r="Q301" s="56">
        <v>0</v>
      </c>
      <c r="R301" s="56">
        <v>0</v>
      </c>
      <c r="S301" s="56">
        <v>0</v>
      </c>
      <c r="T301" s="56">
        <v>0</v>
      </c>
      <c r="U301" s="56">
        <v>0</v>
      </c>
      <c r="V301" s="56">
        <v>0</v>
      </c>
      <c r="W301" s="56">
        <v>0</v>
      </c>
      <c r="X301" s="56">
        <v>0</v>
      </c>
      <c r="Y301" s="56">
        <v>0</v>
      </c>
      <c r="Z301" s="56">
        <v>0</v>
      </c>
      <c r="AA301" s="57">
        <f t="shared" si="139"/>
        <v>0</v>
      </c>
      <c r="AB301" s="57">
        <f t="shared" si="140"/>
        <v>0</v>
      </c>
    </row>
    <row r="302" spans="1:28" ht="205.5" hidden="1" x14ac:dyDescent="0.25">
      <c r="A302" s="59" t="s">
        <v>408</v>
      </c>
      <c r="B302" s="59" t="s">
        <v>213</v>
      </c>
      <c r="C302" s="56">
        <v>0</v>
      </c>
      <c r="D302" s="56">
        <v>0</v>
      </c>
      <c r="E302" s="56">
        <v>0</v>
      </c>
      <c r="F302" s="56">
        <v>0</v>
      </c>
      <c r="G302" s="56">
        <v>0</v>
      </c>
      <c r="H302" s="56">
        <v>0</v>
      </c>
      <c r="I302" s="56">
        <v>0</v>
      </c>
      <c r="J302" s="56">
        <v>0</v>
      </c>
      <c r="K302" s="56">
        <v>0</v>
      </c>
      <c r="L302" s="56">
        <v>0</v>
      </c>
      <c r="M302" s="56">
        <v>0</v>
      </c>
      <c r="N302" s="56">
        <v>0</v>
      </c>
      <c r="O302" s="56">
        <v>0</v>
      </c>
      <c r="P302" s="56">
        <v>0</v>
      </c>
      <c r="Q302" s="56">
        <v>0</v>
      </c>
      <c r="R302" s="56">
        <v>0</v>
      </c>
      <c r="S302" s="56">
        <v>0</v>
      </c>
      <c r="T302" s="56">
        <v>0</v>
      </c>
      <c r="U302" s="56">
        <v>0</v>
      </c>
      <c r="V302" s="56">
        <v>0</v>
      </c>
      <c r="W302" s="56">
        <v>0</v>
      </c>
      <c r="X302" s="56">
        <v>0</v>
      </c>
      <c r="Y302" s="56">
        <v>0</v>
      </c>
      <c r="Z302" s="56">
        <v>0</v>
      </c>
      <c r="AA302" s="57">
        <f t="shared" si="139"/>
        <v>0</v>
      </c>
      <c r="AB302" s="57">
        <f t="shared" si="140"/>
        <v>0</v>
      </c>
    </row>
    <row r="303" spans="1:28" ht="30" hidden="1" x14ac:dyDescent="0.25">
      <c r="A303" s="1">
        <v>31</v>
      </c>
      <c r="B303" s="1" t="s">
        <v>214</v>
      </c>
      <c r="C303" s="128">
        <v>0</v>
      </c>
      <c r="D303" s="128">
        <v>0</v>
      </c>
      <c r="E303" s="182">
        <v>1</v>
      </c>
      <c r="F303" s="182">
        <v>1</v>
      </c>
      <c r="G303" s="128">
        <v>0</v>
      </c>
      <c r="H303" s="128">
        <v>0</v>
      </c>
      <c r="I303" s="128">
        <v>0</v>
      </c>
      <c r="J303" s="128">
        <v>0</v>
      </c>
      <c r="K303" s="128">
        <v>0</v>
      </c>
      <c r="L303" s="182">
        <v>1</v>
      </c>
      <c r="M303" s="128">
        <v>0</v>
      </c>
      <c r="N303" s="128">
        <v>0</v>
      </c>
      <c r="O303" s="128">
        <v>0</v>
      </c>
      <c r="P303" s="128">
        <v>0</v>
      </c>
      <c r="Q303" s="128">
        <v>0</v>
      </c>
      <c r="R303" s="182">
        <v>1</v>
      </c>
      <c r="S303" s="128">
        <v>0</v>
      </c>
      <c r="T303" s="182">
        <v>1</v>
      </c>
      <c r="U303" s="128">
        <v>0</v>
      </c>
      <c r="V303" s="128">
        <v>0</v>
      </c>
      <c r="W303" s="128">
        <v>0</v>
      </c>
      <c r="X303" s="128">
        <v>0</v>
      </c>
      <c r="Y303" s="128">
        <v>0</v>
      </c>
      <c r="Z303" s="128">
        <v>0</v>
      </c>
      <c r="AA303" s="36">
        <f t="shared" si="139"/>
        <v>1</v>
      </c>
      <c r="AB303" s="36">
        <f t="shared" si="140"/>
        <v>4</v>
      </c>
    </row>
    <row r="304" spans="1:28" ht="30" hidden="1" x14ac:dyDescent="0.25">
      <c r="A304" s="59" t="s">
        <v>64</v>
      </c>
      <c r="B304" s="59" t="s">
        <v>215</v>
      </c>
      <c r="C304" s="56">
        <v>0</v>
      </c>
      <c r="D304" s="56">
        <v>0</v>
      </c>
      <c r="E304" s="56">
        <v>0</v>
      </c>
      <c r="F304" s="56">
        <v>0</v>
      </c>
      <c r="G304" s="56">
        <v>0</v>
      </c>
      <c r="H304" s="56">
        <v>0</v>
      </c>
      <c r="I304" s="56">
        <v>0</v>
      </c>
      <c r="J304" s="56">
        <v>0</v>
      </c>
      <c r="K304" s="56">
        <v>0</v>
      </c>
      <c r="L304" s="56">
        <v>0</v>
      </c>
      <c r="M304" s="56">
        <v>0</v>
      </c>
      <c r="N304" s="56">
        <v>0</v>
      </c>
      <c r="O304" s="56">
        <v>0</v>
      </c>
      <c r="P304" s="56">
        <v>0</v>
      </c>
      <c r="Q304" s="56">
        <v>0</v>
      </c>
      <c r="R304" s="56">
        <v>0</v>
      </c>
      <c r="S304" s="56">
        <v>0</v>
      </c>
      <c r="T304" s="56">
        <v>0</v>
      </c>
      <c r="U304" s="56">
        <v>0</v>
      </c>
      <c r="V304" s="56">
        <v>0</v>
      </c>
      <c r="W304" s="56">
        <v>0</v>
      </c>
      <c r="X304" s="56">
        <v>0</v>
      </c>
      <c r="Y304" s="56">
        <v>0</v>
      </c>
      <c r="Z304" s="56">
        <v>0</v>
      </c>
      <c r="AA304" s="57">
        <f t="shared" ref="AA304:AA308" si="141">SUM(C304+E304+G304+I304+K304+M304+O304+Q304+S304+U304+W304+Y304)</f>
        <v>0</v>
      </c>
      <c r="AB304" s="57">
        <f t="shared" ref="AB304:AB318" si="142">SUM(D304+F304+H304+J304+L304+N304+P304+R304+T304+V304+X304+Z304)</f>
        <v>0</v>
      </c>
    </row>
    <row r="305" spans="1:28" ht="51.75" hidden="1" customHeight="1" x14ac:dyDescent="0.25">
      <c r="A305" s="59" t="s">
        <v>65</v>
      </c>
      <c r="B305" s="59" t="s">
        <v>216</v>
      </c>
      <c r="C305" s="56">
        <v>0</v>
      </c>
      <c r="D305" s="56">
        <v>0</v>
      </c>
      <c r="E305" s="56">
        <v>0</v>
      </c>
      <c r="F305" s="56">
        <v>0</v>
      </c>
      <c r="G305" s="56">
        <v>0</v>
      </c>
      <c r="H305" s="56">
        <v>0</v>
      </c>
      <c r="I305" s="56">
        <v>0</v>
      </c>
      <c r="J305" s="56">
        <v>0</v>
      </c>
      <c r="K305" s="56">
        <v>0</v>
      </c>
      <c r="L305" s="56">
        <v>0</v>
      </c>
      <c r="M305" s="56">
        <v>0</v>
      </c>
      <c r="N305" s="56">
        <v>0</v>
      </c>
      <c r="O305" s="56">
        <v>0</v>
      </c>
      <c r="P305" s="56">
        <v>0</v>
      </c>
      <c r="Q305" s="56">
        <v>0</v>
      </c>
      <c r="R305" s="56">
        <v>0</v>
      </c>
      <c r="S305" s="56">
        <v>0</v>
      </c>
      <c r="T305" s="56">
        <v>0</v>
      </c>
      <c r="U305" s="56">
        <v>0</v>
      </c>
      <c r="V305" s="56">
        <v>0</v>
      </c>
      <c r="W305" s="56">
        <v>0</v>
      </c>
      <c r="X305" s="56">
        <v>0</v>
      </c>
      <c r="Y305" s="56">
        <v>0</v>
      </c>
      <c r="Z305" s="56">
        <v>0</v>
      </c>
      <c r="AA305" s="57">
        <f t="shared" si="141"/>
        <v>0</v>
      </c>
      <c r="AB305" s="57">
        <f t="shared" si="142"/>
        <v>0</v>
      </c>
    </row>
    <row r="306" spans="1:28" ht="102.75" hidden="1" x14ac:dyDescent="0.25">
      <c r="A306" s="59" t="s">
        <v>66</v>
      </c>
      <c r="B306" s="59" t="s">
        <v>217</v>
      </c>
      <c r="C306" s="56">
        <v>0</v>
      </c>
      <c r="D306" s="56">
        <v>0</v>
      </c>
      <c r="E306" s="56">
        <v>0</v>
      </c>
      <c r="F306" s="56">
        <v>0</v>
      </c>
      <c r="G306" s="56">
        <v>0</v>
      </c>
      <c r="H306" s="56">
        <v>0</v>
      </c>
      <c r="I306" s="56">
        <v>0</v>
      </c>
      <c r="J306" s="56">
        <v>0</v>
      </c>
      <c r="K306" s="56">
        <v>0</v>
      </c>
      <c r="L306" s="56">
        <v>0</v>
      </c>
      <c r="M306" s="56">
        <v>0</v>
      </c>
      <c r="N306" s="56">
        <v>0</v>
      </c>
      <c r="O306" s="56">
        <v>0</v>
      </c>
      <c r="P306" s="56">
        <v>0</v>
      </c>
      <c r="Q306" s="56">
        <v>0</v>
      </c>
      <c r="R306" s="56">
        <v>0</v>
      </c>
      <c r="S306" s="56">
        <v>0</v>
      </c>
      <c r="T306" s="56">
        <v>0</v>
      </c>
      <c r="U306" s="56">
        <v>0</v>
      </c>
      <c r="V306" s="56">
        <v>0</v>
      </c>
      <c r="W306" s="56">
        <v>0</v>
      </c>
      <c r="X306" s="56">
        <v>0</v>
      </c>
      <c r="Y306" s="56">
        <v>0</v>
      </c>
      <c r="Z306" s="56">
        <v>0</v>
      </c>
      <c r="AA306" s="57">
        <f t="shared" si="141"/>
        <v>0</v>
      </c>
      <c r="AB306" s="57">
        <f t="shared" si="142"/>
        <v>0</v>
      </c>
    </row>
    <row r="307" spans="1:28" ht="205.5" hidden="1" x14ac:dyDescent="0.25">
      <c r="A307" s="59" t="s">
        <v>67</v>
      </c>
      <c r="B307" s="59" t="s">
        <v>213</v>
      </c>
      <c r="C307" s="56">
        <v>0</v>
      </c>
      <c r="D307" s="56">
        <v>0</v>
      </c>
      <c r="E307" s="56">
        <v>0</v>
      </c>
      <c r="F307" s="56">
        <v>0</v>
      </c>
      <c r="G307" s="56">
        <v>0</v>
      </c>
      <c r="H307" s="56">
        <v>0</v>
      </c>
      <c r="I307" s="56">
        <v>0</v>
      </c>
      <c r="J307" s="56">
        <v>0</v>
      </c>
      <c r="K307" s="56">
        <v>0</v>
      </c>
      <c r="L307" s="56">
        <v>0</v>
      </c>
      <c r="M307" s="56">
        <v>0</v>
      </c>
      <c r="N307" s="56">
        <v>0</v>
      </c>
      <c r="O307" s="56">
        <v>0</v>
      </c>
      <c r="P307" s="56">
        <v>0</v>
      </c>
      <c r="Q307" s="56">
        <v>0</v>
      </c>
      <c r="R307" s="56">
        <v>0</v>
      </c>
      <c r="S307" s="56">
        <v>0</v>
      </c>
      <c r="T307" s="56">
        <v>0</v>
      </c>
      <c r="U307" s="56">
        <v>0</v>
      </c>
      <c r="V307" s="56">
        <v>0</v>
      </c>
      <c r="W307" s="56">
        <v>0</v>
      </c>
      <c r="X307" s="56">
        <v>0</v>
      </c>
      <c r="Y307" s="56">
        <v>0</v>
      </c>
      <c r="Z307" s="56">
        <v>0</v>
      </c>
      <c r="AA307" s="57">
        <f t="shared" si="141"/>
        <v>0</v>
      </c>
      <c r="AB307" s="57">
        <f t="shared" si="142"/>
        <v>0</v>
      </c>
    </row>
    <row r="308" spans="1:28" ht="30" hidden="1" x14ac:dyDescent="0.25">
      <c r="A308" s="1">
        <v>32</v>
      </c>
      <c r="B308" s="1" t="s">
        <v>218</v>
      </c>
      <c r="C308" s="128">
        <v>0</v>
      </c>
      <c r="D308" s="182">
        <v>1</v>
      </c>
      <c r="E308" s="128">
        <v>0</v>
      </c>
      <c r="F308" s="182">
        <v>1</v>
      </c>
      <c r="G308" s="128">
        <v>0</v>
      </c>
      <c r="H308" s="182">
        <v>6</v>
      </c>
      <c r="I308" s="128">
        <v>0</v>
      </c>
      <c r="J308" s="182">
        <v>1</v>
      </c>
      <c r="K308" s="128">
        <v>0</v>
      </c>
      <c r="L308" s="128">
        <v>0</v>
      </c>
      <c r="M308" s="128">
        <v>0</v>
      </c>
      <c r="N308" s="128">
        <v>0</v>
      </c>
      <c r="O308" s="128">
        <v>0</v>
      </c>
      <c r="P308" s="128">
        <v>0</v>
      </c>
      <c r="Q308" s="128">
        <v>0</v>
      </c>
      <c r="R308" s="182">
        <v>2</v>
      </c>
      <c r="S308" s="128">
        <v>0</v>
      </c>
      <c r="T308" s="182">
        <v>3</v>
      </c>
      <c r="U308" s="128">
        <v>0</v>
      </c>
      <c r="V308" s="128">
        <v>0</v>
      </c>
      <c r="W308" s="128">
        <v>0</v>
      </c>
      <c r="X308" s="128">
        <v>0</v>
      </c>
      <c r="Y308" s="128">
        <v>0</v>
      </c>
      <c r="Z308" s="128">
        <v>0</v>
      </c>
      <c r="AA308" s="36">
        <f t="shared" si="141"/>
        <v>0</v>
      </c>
      <c r="AB308" s="36">
        <f t="shared" si="142"/>
        <v>14</v>
      </c>
    </row>
    <row r="309" spans="1:28" ht="30" hidden="1" x14ac:dyDescent="0.25">
      <c r="A309" s="59" t="s">
        <v>68</v>
      </c>
      <c r="B309" s="59" t="s">
        <v>219</v>
      </c>
      <c r="C309" s="56">
        <v>0</v>
      </c>
      <c r="D309" s="56">
        <v>0</v>
      </c>
      <c r="E309" s="56">
        <v>0</v>
      </c>
      <c r="F309" s="56">
        <v>0</v>
      </c>
      <c r="G309" s="56">
        <v>0</v>
      </c>
      <c r="H309" s="56">
        <v>0</v>
      </c>
      <c r="I309" s="56">
        <v>0</v>
      </c>
      <c r="J309" s="56">
        <v>0</v>
      </c>
      <c r="K309" s="56">
        <v>0</v>
      </c>
      <c r="L309" s="56">
        <v>0</v>
      </c>
      <c r="M309" s="56">
        <v>0</v>
      </c>
      <c r="N309" s="56">
        <v>0</v>
      </c>
      <c r="O309" s="56">
        <v>0</v>
      </c>
      <c r="P309" s="56">
        <v>0</v>
      </c>
      <c r="Q309" s="56">
        <v>0</v>
      </c>
      <c r="R309" s="56">
        <v>0</v>
      </c>
      <c r="S309" s="56">
        <v>0</v>
      </c>
      <c r="T309" s="56">
        <v>0</v>
      </c>
      <c r="U309" s="56">
        <v>0</v>
      </c>
      <c r="V309" s="56">
        <v>0</v>
      </c>
      <c r="W309" s="56">
        <v>0</v>
      </c>
      <c r="X309" s="56">
        <v>0</v>
      </c>
      <c r="Y309" s="56">
        <v>0</v>
      </c>
      <c r="Z309" s="56">
        <v>0</v>
      </c>
      <c r="AA309" s="57">
        <f t="shared" ref="AA309:AA318" si="143">SUM(C309+E309+G309+I309+K309+M309+O309+Q309+S309+U309+W309+Y309)</f>
        <v>0</v>
      </c>
      <c r="AB309" s="57">
        <f t="shared" si="142"/>
        <v>0</v>
      </c>
    </row>
    <row r="310" spans="1:28" ht="78.75" hidden="1" customHeight="1" x14ac:dyDescent="0.25">
      <c r="A310" s="59" t="s">
        <v>69</v>
      </c>
      <c r="B310" s="59" t="s">
        <v>220</v>
      </c>
      <c r="C310" s="56">
        <v>0</v>
      </c>
      <c r="D310" s="56">
        <v>0</v>
      </c>
      <c r="E310" s="56">
        <v>0</v>
      </c>
      <c r="F310" s="56">
        <v>0</v>
      </c>
      <c r="G310" s="56">
        <v>0</v>
      </c>
      <c r="H310" s="56">
        <v>0</v>
      </c>
      <c r="I310" s="56">
        <v>0</v>
      </c>
      <c r="J310" s="56">
        <v>0</v>
      </c>
      <c r="K310" s="56">
        <v>0</v>
      </c>
      <c r="L310" s="56">
        <v>0</v>
      </c>
      <c r="M310" s="56">
        <v>0</v>
      </c>
      <c r="N310" s="56">
        <v>0</v>
      </c>
      <c r="O310" s="56">
        <v>0</v>
      </c>
      <c r="P310" s="56">
        <v>0</v>
      </c>
      <c r="Q310" s="56">
        <v>0</v>
      </c>
      <c r="R310" s="56">
        <v>0</v>
      </c>
      <c r="S310" s="56">
        <v>0</v>
      </c>
      <c r="T310" s="56">
        <v>0</v>
      </c>
      <c r="U310" s="56">
        <v>0</v>
      </c>
      <c r="V310" s="56">
        <v>0</v>
      </c>
      <c r="W310" s="56">
        <v>0</v>
      </c>
      <c r="X310" s="56">
        <v>0</v>
      </c>
      <c r="Y310" s="56">
        <v>0</v>
      </c>
      <c r="Z310" s="56">
        <v>0</v>
      </c>
      <c r="AA310" s="57">
        <f t="shared" si="143"/>
        <v>0</v>
      </c>
      <c r="AB310" s="57">
        <f t="shared" si="142"/>
        <v>0</v>
      </c>
    </row>
    <row r="311" spans="1:28" ht="59.25" hidden="1" x14ac:dyDescent="0.25">
      <c r="A311" s="59" t="s">
        <v>70</v>
      </c>
      <c r="B311" s="59" t="s">
        <v>221</v>
      </c>
      <c r="C311" s="56">
        <v>0</v>
      </c>
      <c r="D311" s="56">
        <v>0</v>
      </c>
      <c r="E311" s="56">
        <v>0</v>
      </c>
      <c r="F311" s="56">
        <v>0</v>
      </c>
      <c r="G311" s="56">
        <v>0</v>
      </c>
      <c r="H311" s="56">
        <v>0</v>
      </c>
      <c r="I311" s="56">
        <v>0</v>
      </c>
      <c r="J311" s="56">
        <v>0</v>
      </c>
      <c r="K311" s="56">
        <v>0</v>
      </c>
      <c r="L311" s="56">
        <v>0</v>
      </c>
      <c r="M311" s="56">
        <v>0</v>
      </c>
      <c r="N311" s="56">
        <v>0</v>
      </c>
      <c r="O311" s="56">
        <v>0</v>
      </c>
      <c r="P311" s="56">
        <v>0</v>
      </c>
      <c r="Q311" s="56">
        <v>0</v>
      </c>
      <c r="R311" s="56">
        <v>0</v>
      </c>
      <c r="S311" s="56">
        <v>0</v>
      </c>
      <c r="T311" s="56">
        <v>0</v>
      </c>
      <c r="U311" s="56">
        <v>0</v>
      </c>
      <c r="V311" s="56">
        <v>0</v>
      </c>
      <c r="W311" s="56">
        <v>0</v>
      </c>
      <c r="X311" s="56">
        <v>0</v>
      </c>
      <c r="Y311" s="56">
        <v>0</v>
      </c>
      <c r="Z311" s="56">
        <v>0</v>
      </c>
      <c r="AA311" s="57">
        <f t="shared" si="143"/>
        <v>0</v>
      </c>
      <c r="AB311" s="57">
        <f t="shared" si="142"/>
        <v>0</v>
      </c>
    </row>
    <row r="312" spans="1:28" ht="52.5" hidden="1" customHeight="1" x14ac:dyDescent="0.25">
      <c r="A312" s="59" t="s">
        <v>71</v>
      </c>
      <c r="B312" s="59" t="s">
        <v>223</v>
      </c>
      <c r="C312" s="56">
        <v>0</v>
      </c>
      <c r="D312" s="56">
        <v>0</v>
      </c>
      <c r="E312" s="56">
        <v>0</v>
      </c>
      <c r="F312" s="56">
        <v>0</v>
      </c>
      <c r="G312" s="56">
        <v>0</v>
      </c>
      <c r="H312" s="56">
        <v>0</v>
      </c>
      <c r="I312" s="56">
        <v>0</v>
      </c>
      <c r="J312" s="56">
        <v>0</v>
      </c>
      <c r="K312" s="56">
        <v>0</v>
      </c>
      <c r="L312" s="56">
        <v>0</v>
      </c>
      <c r="M312" s="56">
        <v>0</v>
      </c>
      <c r="N312" s="56">
        <v>0</v>
      </c>
      <c r="O312" s="56">
        <v>0</v>
      </c>
      <c r="P312" s="56">
        <v>0</v>
      </c>
      <c r="Q312" s="56">
        <v>0</v>
      </c>
      <c r="R312" s="56">
        <v>0</v>
      </c>
      <c r="S312" s="56">
        <v>0</v>
      </c>
      <c r="T312" s="56">
        <v>0</v>
      </c>
      <c r="U312" s="56">
        <v>0</v>
      </c>
      <c r="V312" s="56">
        <v>0</v>
      </c>
      <c r="W312" s="56">
        <v>0</v>
      </c>
      <c r="X312" s="56">
        <v>0</v>
      </c>
      <c r="Y312" s="56">
        <v>0</v>
      </c>
      <c r="Z312" s="56">
        <v>0</v>
      </c>
      <c r="AA312" s="57">
        <f t="shared" si="143"/>
        <v>0</v>
      </c>
      <c r="AB312" s="57">
        <f t="shared" si="142"/>
        <v>0</v>
      </c>
    </row>
    <row r="313" spans="1:28" ht="59.25" hidden="1" x14ac:dyDescent="0.25">
      <c r="A313" s="59" t="s">
        <v>409</v>
      </c>
      <c r="B313" s="59" t="s">
        <v>222</v>
      </c>
      <c r="C313" s="56">
        <v>0</v>
      </c>
      <c r="D313" s="56">
        <v>0</v>
      </c>
      <c r="E313" s="56">
        <v>0</v>
      </c>
      <c r="F313" s="56">
        <v>0</v>
      </c>
      <c r="G313" s="56">
        <v>0</v>
      </c>
      <c r="H313" s="56">
        <v>0</v>
      </c>
      <c r="I313" s="56">
        <v>0</v>
      </c>
      <c r="J313" s="56">
        <v>0</v>
      </c>
      <c r="K313" s="56">
        <v>0</v>
      </c>
      <c r="L313" s="56">
        <v>0</v>
      </c>
      <c r="M313" s="56">
        <v>0</v>
      </c>
      <c r="N313" s="56">
        <v>0</v>
      </c>
      <c r="O313" s="56">
        <v>0</v>
      </c>
      <c r="P313" s="56">
        <v>0</v>
      </c>
      <c r="Q313" s="56">
        <v>0</v>
      </c>
      <c r="R313" s="56">
        <v>0</v>
      </c>
      <c r="S313" s="56">
        <v>0</v>
      </c>
      <c r="T313" s="56">
        <v>0</v>
      </c>
      <c r="U313" s="56">
        <v>0</v>
      </c>
      <c r="V313" s="56">
        <v>0</v>
      </c>
      <c r="W313" s="56">
        <v>0</v>
      </c>
      <c r="X313" s="56">
        <v>0</v>
      </c>
      <c r="Y313" s="56">
        <v>0</v>
      </c>
      <c r="Z313" s="56">
        <v>0</v>
      </c>
      <c r="AA313" s="57">
        <f t="shared" si="143"/>
        <v>0</v>
      </c>
      <c r="AB313" s="57">
        <f t="shared" si="142"/>
        <v>0</v>
      </c>
    </row>
    <row r="314" spans="1:28" ht="58.5" hidden="1" x14ac:dyDescent="0.25">
      <c r="A314" s="59" t="s">
        <v>410</v>
      </c>
      <c r="B314" s="59" t="s">
        <v>224</v>
      </c>
      <c r="C314" s="56">
        <v>0</v>
      </c>
      <c r="D314" s="56">
        <v>0</v>
      </c>
      <c r="E314" s="56">
        <v>0</v>
      </c>
      <c r="F314" s="56">
        <v>0</v>
      </c>
      <c r="G314" s="56">
        <v>0</v>
      </c>
      <c r="H314" s="56">
        <v>0</v>
      </c>
      <c r="I314" s="56">
        <v>0</v>
      </c>
      <c r="J314" s="56">
        <v>0</v>
      </c>
      <c r="K314" s="56">
        <v>0</v>
      </c>
      <c r="L314" s="56">
        <v>0</v>
      </c>
      <c r="M314" s="56">
        <v>0</v>
      </c>
      <c r="N314" s="56">
        <v>0</v>
      </c>
      <c r="O314" s="56">
        <v>0</v>
      </c>
      <c r="P314" s="56">
        <v>0</v>
      </c>
      <c r="Q314" s="56">
        <v>0</v>
      </c>
      <c r="R314" s="56">
        <v>0</v>
      </c>
      <c r="S314" s="56">
        <v>0</v>
      </c>
      <c r="T314" s="56">
        <v>0</v>
      </c>
      <c r="U314" s="56">
        <v>0</v>
      </c>
      <c r="V314" s="56">
        <v>0</v>
      </c>
      <c r="W314" s="56">
        <v>0</v>
      </c>
      <c r="X314" s="56">
        <v>0</v>
      </c>
      <c r="Y314" s="56">
        <v>0</v>
      </c>
      <c r="Z314" s="56">
        <v>0</v>
      </c>
      <c r="AA314" s="57">
        <f t="shared" si="143"/>
        <v>0</v>
      </c>
      <c r="AB314" s="57">
        <f t="shared" si="142"/>
        <v>0</v>
      </c>
    </row>
    <row r="315" spans="1:28" ht="102.75" hidden="1" x14ac:dyDescent="0.25">
      <c r="A315" s="59" t="s">
        <v>411</v>
      </c>
      <c r="B315" s="59" t="s">
        <v>225</v>
      </c>
      <c r="C315" s="56">
        <v>0</v>
      </c>
      <c r="D315" s="56">
        <v>0</v>
      </c>
      <c r="E315" s="56">
        <v>0</v>
      </c>
      <c r="F315" s="56">
        <v>0</v>
      </c>
      <c r="G315" s="56">
        <v>0</v>
      </c>
      <c r="H315" s="56">
        <v>0</v>
      </c>
      <c r="I315" s="56">
        <v>0</v>
      </c>
      <c r="J315" s="56">
        <v>0</v>
      </c>
      <c r="K315" s="56">
        <v>0</v>
      </c>
      <c r="L315" s="56">
        <v>0</v>
      </c>
      <c r="M315" s="56">
        <v>0</v>
      </c>
      <c r="N315" s="56">
        <v>0</v>
      </c>
      <c r="O315" s="56">
        <v>0</v>
      </c>
      <c r="P315" s="56">
        <v>0</v>
      </c>
      <c r="Q315" s="56">
        <v>0</v>
      </c>
      <c r="R315" s="56">
        <v>0</v>
      </c>
      <c r="S315" s="56">
        <v>0</v>
      </c>
      <c r="T315" s="56">
        <v>0</v>
      </c>
      <c r="U315" s="56">
        <v>0</v>
      </c>
      <c r="V315" s="56">
        <v>0</v>
      </c>
      <c r="W315" s="56">
        <v>0</v>
      </c>
      <c r="X315" s="56">
        <v>0</v>
      </c>
      <c r="Y315" s="56">
        <v>0</v>
      </c>
      <c r="Z315" s="56">
        <v>0</v>
      </c>
      <c r="AA315" s="57">
        <f t="shared" si="143"/>
        <v>0</v>
      </c>
      <c r="AB315" s="57">
        <f t="shared" si="142"/>
        <v>0</v>
      </c>
    </row>
    <row r="316" spans="1:28" ht="205.5" hidden="1" x14ac:dyDescent="0.25">
      <c r="A316" s="59" t="s">
        <v>412</v>
      </c>
      <c r="B316" s="59" t="s">
        <v>226</v>
      </c>
      <c r="C316" s="56">
        <v>0</v>
      </c>
      <c r="D316" s="56">
        <v>0</v>
      </c>
      <c r="E316" s="56">
        <v>0</v>
      </c>
      <c r="F316" s="56">
        <v>0</v>
      </c>
      <c r="G316" s="56">
        <v>0</v>
      </c>
      <c r="H316" s="56">
        <v>0</v>
      </c>
      <c r="I316" s="56">
        <v>0</v>
      </c>
      <c r="J316" s="56">
        <v>0</v>
      </c>
      <c r="K316" s="56">
        <v>0</v>
      </c>
      <c r="L316" s="56">
        <v>0</v>
      </c>
      <c r="M316" s="56">
        <v>0</v>
      </c>
      <c r="N316" s="56">
        <v>0</v>
      </c>
      <c r="O316" s="56">
        <v>0</v>
      </c>
      <c r="P316" s="56">
        <v>0</v>
      </c>
      <c r="Q316" s="56">
        <v>0</v>
      </c>
      <c r="R316" s="56">
        <v>0</v>
      </c>
      <c r="S316" s="56">
        <v>0</v>
      </c>
      <c r="T316" s="56">
        <v>0</v>
      </c>
      <c r="U316" s="56">
        <v>0</v>
      </c>
      <c r="V316" s="56">
        <v>0</v>
      </c>
      <c r="W316" s="56">
        <v>0</v>
      </c>
      <c r="X316" s="56">
        <v>0</v>
      </c>
      <c r="Y316" s="56">
        <v>0</v>
      </c>
      <c r="Z316" s="56">
        <v>0</v>
      </c>
      <c r="AA316" s="57">
        <f t="shared" si="143"/>
        <v>0</v>
      </c>
      <c r="AB316" s="57">
        <f t="shared" si="142"/>
        <v>0</v>
      </c>
    </row>
    <row r="317" spans="1:28" ht="59.25" hidden="1" x14ac:dyDescent="0.25">
      <c r="A317" s="65">
        <v>33</v>
      </c>
      <c r="B317" s="1" t="s">
        <v>227</v>
      </c>
      <c r="C317" s="128">
        <v>0</v>
      </c>
      <c r="D317" s="182">
        <v>2</v>
      </c>
      <c r="E317" s="128">
        <v>0</v>
      </c>
      <c r="F317" s="182">
        <v>2</v>
      </c>
      <c r="G317" s="128">
        <v>0</v>
      </c>
      <c r="H317" s="128">
        <v>0</v>
      </c>
      <c r="I317" s="128">
        <v>0</v>
      </c>
      <c r="J317" s="182">
        <v>2</v>
      </c>
      <c r="K317" s="128">
        <v>0</v>
      </c>
      <c r="L317" s="182">
        <v>1</v>
      </c>
      <c r="M317" s="128">
        <v>0</v>
      </c>
      <c r="N317" s="128">
        <v>0</v>
      </c>
      <c r="O317" s="128">
        <v>0</v>
      </c>
      <c r="P317" s="182">
        <v>2</v>
      </c>
      <c r="Q317" s="128">
        <v>0</v>
      </c>
      <c r="R317" s="182">
        <v>8</v>
      </c>
      <c r="S317" s="128">
        <v>0</v>
      </c>
      <c r="T317" s="128">
        <v>0</v>
      </c>
      <c r="U317" s="128">
        <v>0</v>
      </c>
      <c r="V317" s="128">
        <v>0</v>
      </c>
      <c r="W317" s="128">
        <v>0</v>
      </c>
      <c r="X317" s="128">
        <v>0</v>
      </c>
      <c r="Y317" s="128">
        <v>0</v>
      </c>
      <c r="Z317" s="128">
        <v>0</v>
      </c>
      <c r="AA317" s="36">
        <f t="shared" si="143"/>
        <v>0</v>
      </c>
      <c r="AB317" s="36">
        <f t="shared" si="142"/>
        <v>17</v>
      </c>
    </row>
    <row r="318" spans="1:28" ht="103.5" hidden="1" customHeight="1" x14ac:dyDescent="0.25">
      <c r="A318" s="1">
        <v>34</v>
      </c>
      <c r="B318" s="1" t="s">
        <v>228</v>
      </c>
      <c r="C318" s="182">
        <v>15</v>
      </c>
      <c r="D318" s="128">
        <v>0</v>
      </c>
      <c r="E318" s="182">
        <v>16</v>
      </c>
      <c r="F318" s="128">
        <v>0</v>
      </c>
      <c r="G318" s="182">
        <v>12</v>
      </c>
      <c r="H318" s="128">
        <v>0</v>
      </c>
      <c r="I318" s="182">
        <v>8</v>
      </c>
      <c r="J318" s="128">
        <v>0</v>
      </c>
      <c r="K318" s="182">
        <v>4</v>
      </c>
      <c r="L318" s="128">
        <v>0</v>
      </c>
      <c r="M318" s="182">
        <v>3</v>
      </c>
      <c r="N318" s="128">
        <v>0</v>
      </c>
      <c r="O318" s="182">
        <v>6</v>
      </c>
      <c r="P318" s="128">
        <v>0</v>
      </c>
      <c r="Q318" s="128">
        <v>0</v>
      </c>
      <c r="R318" s="128">
        <v>0</v>
      </c>
      <c r="S318" s="128">
        <v>0</v>
      </c>
      <c r="T318" s="128">
        <v>0</v>
      </c>
      <c r="U318" s="128">
        <v>0</v>
      </c>
      <c r="V318" s="128">
        <v>0</v>
      </c>
      <c r="W318" s="128">
        <v>0</v>
      </c>
      <c r="X318" s="128">
        <v>0</v>
      </c>
      <c r="Y318" s="128">
        <v>0</v>
      </c>
      <c r="Z318" s="128">
        <v>0</v>
      </c>
      <c r="AA318" s="36">
        <f t="shared" si="143"/>
        <v>64</v>
      </c>
      <c r="AB318" s="36">
        <f t="shared" si="142"/>
        <v>0</v>
      </c>
    </row>
    <row r="319" spans="1:28" ht="117.75" hidden="1" x14ac:dyDescent="0.25">
      <c r="A319" s="59" t="s">
        <v>413</v>
      </c>
      <c r="B319" s="59" t="s">
        <v>229</v>
      </c>
      <c r="C319" s="129">
        <v>0</v>
      </c>
      <c r="D319" s="129">
        <v>0</v>
      </c>
      <c r="E319" s="129">
        <v>0</v>
      </c>
      <c r="F319" s="129">
        <v>0</v>
      </c>
      <c r="G319" s="129">
        <v>0</v>
      </c>
      <c r="H319" s="129">
        <v>0</v>
      </c>
      <c r="I319" s="129">
        <v>0</v>
      </c>
      <c r="J319" s="129">
        <v>0</v>
      </c>
      <c r="K319" s="129">
        <v>0</v>
      </c>
      <c r="L319" s="129">
        <v>0</v>
      </c>
      <c r="M319" s="129">
        <v>0</v>
      </c>
      <c r="N319" s="129">
        <v>0</v>
      </c>
      <c r="O319" s="129">
        <v>0</v>
      </c>
      <c r="P319" s="129">
        <v>0</v>
      </c>
      <c r="Q319" s="129">
        <v>0</v>
      </c>
      <c r="R319" s="129">
        <v>0</v>
      </c>
      <c r="S319" s="129">
        <v>0</v>
      </c>
      <c r="T319" s="129">
        <v>0</v>
      </c>
      <c r="U319" s="129">
        <v>0</v>
      </c>
      <c r="V319" s="129">
        <v>0</v>
      </c>
      <c r="W319" s="129">
        <v>0</v>
      </c>
      <c r="X319" s="129">
        <v>0</v>
      </c>
      <c r="Y319" s="129">
        <v>0</v>
      </c>
      <c r="Z319" s="129">
        <v>0</v>
      </c>
      <c r="AA319" s="57">
        <f t="shared" ref="AA319:AA327" si="144">SUM(C319+E319+G319+I319+K319+M319+O319+Q319+S319+U319+W319+Y319)</f>
        <v>0</v>
      </c>
      <c r="AB319" s="57">
        <f t="shared" ref="AB319:AB327" si="145">SUM(D319+F319+H319+J319+L319+N319+P319+R319+T319+V319+X319+Z319)</f>
        <v>0</v>
      </c>
    </row>
    <row r="320" spans="1:28" ht="59.25" hidden="1" x14ac:dyDescent="0.25">
      <c r="A320" s="59" t="s">
        <v>414</v>
      </c>
      <c r="B320" s="59" t="s">
        <v>230</v>
      </c>
      <c r="C320" s="183">
        <v>9</v>
      </c>
      <c r="D320" s="130">
        <v>0</v>
      </c>
      <c r="E320" s="183">
        <v>4</v>
      </c>
      <c r="F320" s="130">
        <v>0</v>
      </c>
      <c r="G320" s="183">
        <v>3</v>
      </c>
      <c r="H320" s="130">
        <v>0</v>
      </c>
      <c r="I320" s="183">
        <v>4</v>
      </c>
      <c r="J320" s="130">
        <v>0</v>
      </c>
      <c r="K320" s="183">
        <v>2</v>
      </c>
      <c r="L320" s="130">
        <v>0</v>
      </c>
      <c r="M320" s="183">
        <v>2</v>
      </c>
      <c r="N320" s="130">
        <v>0</v>
      </c>
      <c r="O320" s="183">
        <v>1</v>
      </c>
      <c r="P320" s="130">
        <v>0</v>
      </c>
      <c r="Q320" s="130">
        <v>0</v>
      </c>
      <c r="R320" s="130">
        <v>0</v>
      </c>
      <c r="S320" s="130">
        <v>0</v>
      </c>
      <c r="T320" s="130">
        <v>0</v>
      </c>
      <c r="U320" s="129">
        <v>0</v>
      </c>
      <c r="V320" s="129">
        <v>0</v>
      </c>
      <c r="W320" s="129">
        <v>0</v>
      </c>
      <c r="X320" s="129">
        <v>0</v>
      </c>
      <c r="Y320" s="129">
        <v>0</v>
      </c>
      <c r="Z320" s="129">
        <v>0</v>
      </c>
      <c r="AA320" s="108">
        <f t="shared" si="144"/>
        <v>25</v>
      </c>
      <c r="AB320" s="108">
        <f t="shared" si="145"/>
        <v>0</v>
      </c>
    </row>
    <row r="321" spans="1:28" hidden="1" x14ac:dyDescent="0.25">
      <c r="A321" s="59" t="s">
        <v>415</v>
      </c>
      <c r="B321" s="59" t="s">
        <v>231</v>
      </c>
      <c r="C321" s="183">
        <v>6</v>
      </c>
      <c r="D321" s="130">
        <v>0</v>
      </c>
      <c r="E321" s="183">
        <v>8</v>
      </c>
      <c r="F321" s="130">
        <v>0</v>
      </c>
      <c r="G321" s="183">
        <v>6</v>
      </c>
      <c r="H321" s="130">
        <v>0</v>
      </c>
      <c r="I321" s="183">
        <v>4</v>
      </c>
      <c r="J321" s="130">
        <v>0</v>
      </c>
      <c r="K321" s="183">
        <v>2</v>
      </c>
      <c r="L321" s="130">
        <v>0</v>
      </c>
      <c r="M321" s="183">
        <v>1</v>
      </c>
      <c r="N321" s="130">
        <v>0</v>
      </c>
      <c r="O321" s="183">
        <v>3</v>
      </c>
      <c r="P321" s="130">
        <v>0</v>
      </c>
      <c r="Q321" s="130">
        <v>0</v>
      </c>
      <c r="R321" s="130">
        <v>0</v>
      </c>
      <c r="S321" s="130">
        <v>0</v>
      </c>
      <c r="T321" s="130">
        <v>0</v>
      </c>
      <c r="U321" s="129">
        <v>0</v>
      </c>
      <c r="V321" s="129">
        <v>0</v>
      </c>
      <c r="W321" s="129">
        <v>0</v>
      </c>
      <c r="X321" s="129">
        <v>0</v>
      </c>
      <c r="Y321" s="129">
        <v>0</v>
      </c>
      <c r="Z321" s="129">
        <v>0</v>
      </c>
      <c r="AA321" s="108">
        <f t="shared" si="144"/>
        <v>30</v>
      </c>
      <c r="AB321" s="108">
        <f t="shared" si="145"/>
        <v>0</v>
      </c>
    </row>
    <row r="322" spans="1:28" hidden="1" x14ac:dyDescent="0.25">
      <c r="A322" s="59" t="s">
        <v>416</v>
      </c>
      <c r="B322" s="59" t="s">
        <v>232</v>
      </c>
      <c r="C322" s="130">
        <v>0</v>
      </c>
      <c r="D322" s="130">
        <v>0</v>
      </c>
      <c r="E322" s="183">
        <v>4</v>
      </c>
      <c r="F322" s="130">
        <v>0</v>
      </c>
      <c r="G322" s="183">
        <v>3</v>
      </c>
      <c r="H322" s="130">
        <v>0</v>
      </c>
      <c r="I322" s="130">
        <v>0</v>
      </c>
      <c r="J322" s="130">
        <v>0</v>
      </c>
      <c r="K322" s="130">
        <v>0</v>
      </c>
      <c r="L322" s="130">
        <v>0</v>
      </c>
      <c r="M322" s="130">
        <v>0</v>
      </c>
      <c r="N322" s="130">
        <v>0</v>
      </c>
      <c r="O322" s="183">
        <v>2</v>
      </c>
      <c r="P322" s="130">
        <v>0</v>
      </c>
      <c r="Q322" s="130">
        <v>0</v>
      </c>
      <c r="R322" s="130">
        <v>0</v>
      </c>
      <c r="S322" s="130">
        <v>0</v>
      </c>
      <c r="T322" s="130">
        <v>0</v>
      </c>
      <c r="U322" s="129">
        <v>0</v>
      </c>
      <c r="V322" s="129">
        <v>0</v>
      </c>
      <c r="W322" s="129">
        <v>0</v>
      </c>
      <c r="X322" s="129">
        <v>0</v>
      </c>
      <c r="Y322" s="129">
        <v>0</v>
      </c>
      <c r="Z322" s="129">
        <v>0</v>
      </c>
      <c r="AA322" s="108">
        <f t="shared" si="144"/>
        <v>9</v>
      </c>
      <c r="AB322" s="108">
        <f t="shared" si="145"/>
        <v>0</v>
      </c>
    </row>
    <row r="323" spans="1:28" ht="59.25" hidden="1" x14ac:dyDescent="0.25">
      <c r="A323" s="59" t="s">
        <v>417</v>
      </c>
      <c r="B323" s="59" t="s">
        <v>233</v>
      </c>
      <c r="C323" s="130">
        <v>0</v>
      </c>
      <c r="D323" s="130">
        <v>0</v>
      </c>
      <c r="E323" s="130">
        <v>0</v>
      </c>
      <c r="F323" s="130">
        <v>0</v>
      </c>
      <c r="G323" s="130">
        <v>0</v>
      </c>
      <c r="H323" s="130">
        <v>0</v>
      </c>
      <c r="I323" s="130">
        <v>0</v>
      </c>
      <c r="J323" s="130">
        <v>0</v>
      </c>
      <c r="K323" s="130">
        <v>0</v>
      </c>
      <c r="L323" s="130">
        <v>0</v>
      </c>
      <c r="M323" s="130">
        <v>0</v>
      </c>
      <c r="N323" s="130">
        <v>0</v>
      </c>
      <c r="O323" s="130">
        <v>0</v>
      </c>
      <c r="P323" s="130">
        <v>0</v>
      </c>
      <c r="Q323" s="130">
        <v>0</v>
      </c>
      <c r="R323" s="130">
        <v>0</v>
      </c>
      <c r="S323" s="130">
        <v>0</v>
      </c>
      <c r="T323" s="130">
        <v>0</v>
      </c>
      <c r="U323" s="129">
        <v>0</v>
      </c>
      <c r="V323" s="129">
        <v>0</v>
      </c>
      <c r="W323" s="129">
        <v>0</v>
      </c>
      <c r="X323" s="129">
        <v>0</v>
      </c>
      <c r="Y323" s="129">
        <v>0</v>
      </c>
      <c r="Z323" s="129">
        <v>0</v>
      </c>
      <c r="AA323" s="108">
        <f t="shared" si="144"/>
        <v>0</v>
      </c>
      <c r="AB323" s="108">
        <f t="shared" si="145"/>
        <v>0</v>
      </c>
    </row>
    <row r="324" spans="1:28" ht="88.5" hidden="1" x14ac:dyDescent="0.25">
      <c r="A324" s="65">
        <v>35</v>
      </c>
      <c r="B324" s="1" t="s">
        <v>234</v>
      </c>
      <c r="C324" s="128">
        <v>0</v>
      </c>
      <c r="D324" s="182">
        <v>6</v>
      </c>
      <c r="E324" s="128">
        <v>0</v>
      </c>
      <c r="F324" s="182">
        <v>10</v>
      </c>
      <c r="G324" s="128">
        <v>0</v>
      </c>
      <c r="H324" s="182">
        <v>8</v>
      </c>
      <c r="I324" s="128">
        <v>0</v>
      </c>
      <c r="J324" s="182">
        <v>3</v>
      </c>
      <c r="K324" s="128">
        <v>0</v>
      </c>
      <c r="L324" s="182">
        <v>6</v>
      </c>
      <c r="M324" s="128">
        <v>0</v>
      </c>
      <c r="N324" s="182">
        <v>2</v>
      </c>
      <c r="O324" s="128">
        <v>0</v>
      </c>
      <c r="P324" s="182">
        <v>1</v>
      </c>
      <c r="Q324" s="128">
        <v>0</v>
      </c>
      <c r="R324" s="182">
        <v>2</v>
      </c>
      <c r="S324" s="128">
        <v>0</v>
      </c>
      <c r="T324" s="182">
        <v>10</v>
      </c>
      <c r="U324" s="128">
        <v>0</v>
      </c>
      <c r="V324" s="128">
        <v>0</v>
      </c>
      <c r="W324" s="128">
        <v>0</v>
      </c>
      <c r="X324" s="128">
        <v>0</v>
      </c>
      <c r="Y324" s="128">
        <v>0</v>
      </c>
      <c r="Z324" s="128">
        <v>0</v>
      </c>
      <c r="AA324" s="36">
        <f t="shared" si="144"/>
        <v>0</v>
      </c>
      <c r="AB324" s="36">
        <f t="shared" si="145"/>
        <v>48</v>
      </c>
    </row>
    <row r="325" spans="1:28" ht="44.25" hidden="1" x14ac:dyDescent="0.25">
      <c r="A325" s="1">
        <v>36</v>
      </c>
      <c r="B325" s="58" t="s">
        <v>235</v>
      </c>
      <c r="C325" s="128">
        <v>0</v>
      </c>
      <c r="D325" s="182">
        <v>8</v>
      </c>
      <c r="E325" s="128">
        <v>0</v>
      </c>
      <c r="F325" s="182">
        <v>19</v>
      </c>
      <c r="G325" s="128">
        <v>0</v>
      </c>
      <c r="H325" s="128">
        <v>0</v>
      </c>
      <c r="I325" s="128">
        <v>0</v>
      </c>
      <c r="J325" s="182">
        <v>29</v>
      </c>
      <c r="K325" s="128">
        <v>0</v>
      </c>
      <c r="L325" s="182">
        <v>7</v>
      </c>
      <c r="M325" s="128">
        <v>0</v>
      </c>
      <c r="N325" s="182">
        <v>3</v>
      </c>
      <c r="O325" s="128">
        <v>0</v>
      </c>
      <c r="P325" s="182">
        <v>4</v>
      </c>
      <c r="Q325" s="128">
        <v>0</v>
      </c>
      <c r="R325" s="182">
        <v>33</v>
      </c>
      <c r="S325" s="128">
        <v>0</v>
      </c>
      <c r="T325" s="128">
        <v>0</v>
      </c>
      <c r="U325" s="128">
        <v>0</v>
      </c>
      <c r="V325" s="128">
        <v>0</v>
      </c>
      <c r="W325" s="128">
        <v>0</v>
      </c>
      <c r="X325" s="128">
        <v>0</v>
      </c>
      <c r="Y325" s="128">
        <v>0</v>
      </c>
      <c r="Z325" s="128">
        <v>0</v>
      </c>
      <c r="AA325" s="36">
        <f t="shared" si="144"/>
        <v>0</v>
      </c>
      <c r="AB325" s="36">
        <f t="shared" si="145"/>
        <v>103</v>
      </c>
    </row>
    <row r="326" spans="1:28" ht="30" hidden="1" x14ac:dyDescent="0.25">
      <c r="A326" s="59" t="s">
        <v>418</v>
      </c>
      <c r="B326" s="89" t="s">
        <v>236</v>
      </c>
      <c r="C326" s="130">
        <v>0</v>
      </c>
      <c r="D326" s="183">
        <v>8</v>
      </c>
      <c r="E326" s="130">
        <v>0</v>
      </c>
      <c r="F326" s="183">
        <v>19</v>
      </c>
      <c r="G326" s="130">
        <v>0</v>
      </c>
      <c r="H326" s="130">
        <v>0</v>
      </c>
      <c r="I326" s="130">
        <v>0</v>
      </c>
      <c r="J326" s="183">
        <v>29</v>
      </c>
      <c r="K326" s="130">
        <v>0</v>
      </c>
      <c r="L326" s="183">
        <v>7</v>
      </c>
      <c r="M326" s="130">
        <v>0</v>
      </c>
      <c r="N326" s="183">
        <v>3</v>
      </c>
      <c r="O326" s="130">
        <v>0</v>
      </c>
      <c r="P326" s="183">
        <v>4</v>
      </c>
      <c r="Q326" s="130">
        <v>0</v>
      </c>
      <c r="R326" s="183">
        <v>33</v>
      </c>
      <c r="S326" s="130">
        <v>0</v>
      </c>
      <c r="T326" s="130">
        <v>0</v>
      </c>
      <c r="U326" s="130">
        <v>0</v>
      </c>
      <c r="V326" s="130">
        <v>0</v>
      </c>
      <c r="W326" s="130">
        <v>0</v>
      </c>
      <c r="X326" s="130">
        <v>0</v>
      </c>
      <c r="Y326" s="130">
        <v>0</v>
      </c>
      <c r="Z326" s="130">
        <v>0</v>
      </c>
      <c r="AA326" s="108">
        <f t="shared" si="144"/>
        <v>0</v>
      </c>
      <c r="AB326" s="108">
        <f t="shared" si="145"/>
        <v>103</v>
      </c>
    </row>
    <row r="327" spans="1:28" ht="30.75" hidden="1" thickBot="1" x14ac:dyDescent="0.3">
      <c r="A327" s="59" t="s">
        <v>419</v>
      </c>
      <c r="B327" s="89" t="s">
        <v>237</v>
      </c>
      <c r="C327" s="130">
        <v>0</v>
      </c>
      <c r="D327" s="130">
        <v>0</v>
      </c>
      <c r="E327" s="130">
        <v>0</v>
      </c>
      <c r="F327" s="130">
        <v>0</v>
      </c>
      <c r="G327" s="130">
        <v>0</v>
      </c>
      <c r="H327" s="130">
        <v>0</v>
      </c>
      <c r="I327" s="227">
        <v>0</v>
      </c>
      <c r="J327" s="227">
        <v>0</v>
      </c>
      <c r="K327" s="227">
        <v>0</v>
      </c>
      <c r="L327" s="227">
        <v>0</v>
      </c>
      <c r="M327" s="227">
        <v>0</v>
      </c>
      <c r="N327" s="227">
        <v>0</v>
      </c>
      <c r="O327" s="227">
        <v>0</v>
      </c>
      <c r="P327" s="227">
        <v>0</v>
      </c>
      <c r="Q327" s="227">
        <v>0</v>
      </c>
      <c r="R327" s="227">
        <v>0</v>
      </c>
      <c r="S327" s="227">
        <v>0</v>
      </c>
      <c r="T327" s="227">
        <v>0</v>
      </c>
      <c r="U327" s="130">
        <v>0</v>
      </c>
      <c r="V327" s="130">
        <v>0</v>
      </c>
      <c r="W327" s="130">
        <v>0</v>
      </c>
      <c r="X327" s="130">
        <v>0</v>
      </c>
      <c r="Y327" s="130">
        <v>0</v>
      </c>
      <c r="Z327" s="130">
        <v>0</v>
      </c>
      <c r="AA327" s="108">
        <f t="shared" si="144"/>
        <v>0</v>
      </c>
      <c r="AB327" s="108">
        <f t="shared" si="145"/>
        <v>0</v>
      </c>
    </row>
    <row r="328" spans="1:28" ht="74.25" hidden="1" x14ac:dyDescent="0.25">
      <c r="A328" s="65">
        <v>37</v>
      </c>
      <c r="B328" s="24" t="s">
        <v>326</v>
      </c>
      <c r="C328" s="37">
        <v>0</v>
      </c>
      <c r="D328" s="36">
        <v>4</v>
      </c>
      <c r="E328" s="37">
        <v>0</v>
      </c>
      <c r="F328" s="36">
        <v>3</v>
      </c>
      <c r="G328" s="37">
        <v>0</v>
      </c>
      <c r="H328" s="195">
        <v>2</v>
      </c>
      <c r="I328" s="53">
        <v>0</v>
      </c>
      <c r="J328" s="214">
        <v>2</v>
      </c>
      <c r="K328" s="53">
        <v>0</v>
      </c>
      <c r="L328" s="214">
        <v>2</v>
      </c>
      <c r="M328" s="53">
        <v>0</v>
      </c>
      <c r="N328" s="246">
        <v>5</v>
      </c>
      <c r="O328" s="256">
        <v>0</v>
      </c>
      <c r="P328" s="257">
        <v>5</v>
      </c>
      <c r="Q328" s="256">
        <v>0</v>
      </c>
      <c r="R328" s="257">
        <v>2</v>
      </c>
      <c r="S328" s="256">
        <v>0</v>
      </c>
      <c r="T328" s="257">
        <v>2</v>
      </c>
      <c r="U328" s="258">
        <v>0</v>
      </c>
      <c r="V328" s="259">
        <v>0</v>
      </c>
      <c r="W328" s="37">
        <v>0</v>
      </c>
      <c r="X328" s="37">
        <v>0</v>
      </c>
      <c r="Y328" s="37">
        <v>0</v>
      </c>
      <c r="Z328" s="37">
        <v>0</v>
      </c>
      <c r="AA328" s="36">
        <f t="shared" ref="AA328:AA329" si="146">SUM(C328+E328+G328+I328+K328+M328+O328+Q328+S328+U328+W328+Y328)</f>
        <v>0</v>
      </c>
      <c r="AB328" s="36">
        <f t="shared" ref="AB328:AB329" si="147">SUM(D328+F328+H328+J328+L328+N328+P328+R328+T328+V328+X328+Z328)</f>
        <v>27</v>
      </c>
    </row>
    <row r="329" spans="1:28" ht="117.75" hidden="1" x14ac:dyDescent="0.25">
      <c r="A329" s="65">
        <v>38</v>
      </c>
      <c r="B329" s="24" t="s">
        <v>327</v>
      </c>
      <c r="C329" s="37">
        <v>0</v>
      </c>
      <c r="D329" s="36">
        <v>37</v>
      </c>
      <c r="E329" s="36">
        <v>1</v>
      </c>
      <c r="F329" s="36">
        <v>6</v>
      </c>
      <c r="G329" s="37">
        <v>0</v>
      </c>
      <c r="H329" s="195">
        <v>5</v>
      </c>
      <c r="I329" s="214">
        <v>1</v>
      </c>
      <c r="J329" s="214">
        <v>20</v>
      </c>
      <c r="K329" s="53">
        <v>0</v>
      </c>
      <c r="L329" s="214">
        <v>55</v>
      </c>
      <c r="M329" s="53">
        <v>0</v>
      </c>
      <c r="N329" s="246">
        <v>92</v>
      </c>
      <c r="O329" s="177">
        <v>6</v>
      </c>
      <c r="P329" s="177">
        <v>24</v>
      </c>
      <c r="Q329" s="177">
        <v>1</v>
      </c>
      <c r="R329" s="177">
        <v>11</v>
      </c>
      <c r="S329" s="177">
        <v>1</v>
      </c>
      <c r="T329" s="177">
        <v>15</v>
      </c>
      <c r="U329" s="53">
        <v>0</v>
      </c>
      <c r="V329" s="53">
        <v>2</v>
      </c>
      <c r="W329" s="125">
        <v>0</v>
      </c>
      <c r="X329" s="37">
        <v>0</v>
      </c>
      <c r="Y329" s="37">
        <v>0</v>
      </c>
      <c r="Z329" s="37">
        <v>0</v>
      </c>
      <c r="AA329" s="36">
        <f t="shared" si="146"/>
        <v>10</v>
      </c>
      <c r="AB329" s="36">
        <f t="shared" si="147"/>
        <v>267</v>
      </c>
    </row>
    <row r="330" spans="1:28" ht="30" hidden="1" x14ac:dyDescent="0.25">
      <c r="A330" s="1">
        <v>39</v>
      </c>
      <c r="B330" s="58" t="s">
        <v>328</v>
      </c>
      <c r="C330" s="37">
        <v>0</v>
      </c>
      <c r="D330" s="37">
        <v>0</v>
      </c>
      <c r="E330" s="37">
        <v>0</v>
      </c>
      <c r="F330" s="37">
        <v>0</v>
      </c>
      <c r="G330" s="37">
        <v>0</v>
      </c>
      <c r="H330" s="37">
        <v>0</v>
      </c>
      <c r="I330" s="228">
        <v>0</v>
      </c>
      <c r="J330" s="228">
        <v>0</v>
      </c>
      <c r="K330" s="228">
        <v>0</v>
      </c>
      <c r="L330" s="228">
        <v>0</v>
      </c>
      <c r="M330" s="228">
        <v>0</v>
      </c>
      <c r="N330" s="228">
        <v>0</v>
      </c>
      <c r="O330" s="228">
        <v>0</v>
      </c>
      <c r="P330" s="228">
        <v>0</v>
      </c>
      <c r="Q330" s="228">
        <v>0</v>
      </c>
      <c r="R330" s="228">
        <v>0</v>
      </c>
      <c r="S330" s="228">
        <v>0</v>
      </c>
      <c r="T330" s="228">
        <v>0</v>
      </c>
      <c r="U330" s="228">
        <v>0</v>
      </c>
      <c r="V330" s="228">
        <v>0</v>
      </c>
      <c r="W330" s="37">
        <v>0</v>
      </c>
      <c r="X330" s="37">
        <v>0</v>
      </c>
      <c r="Y330" s="37">
        <v>0</v>
      </c>
      <c r="Z330" s="37">
        <v>0</v>
      </c>
      <c r="AA330" s="36">
        <f t="shared" ref="AA330:AA336" si="148">SUM(C330+E330+G330+I330+K330+M330+O330+Q330+S330+U330+W330+Y330)</f>
        <v>0</v>
      </c>
      <c r="AB330" s="36">
        <f t="shared" ref="AB330:AB336" si="149">SUM(D330+F330+H330+J330+L330+N330+P330+R330+T330+V330+X330+Z330)</f>
        <v>0</v>
      </c>
    </row>
    <row r="331" spans="1:28" hidden="1" x14ac:dyDescent="0.25">
      <c r="A331" s="59" t="s">
        <v>420</v>
      </c>
      <c r="B331" s="89" t="s">
        <v>329</v>
      </c>
      <c r="C331" s="66">
        <v>0</v>
      </c>
      <c r="D331" s="66">
        <v>0</v>
      </c>
      <c r="E331" s="66">
        <v>0</v>
      </c>
      <c r="F331" s="66">
        <v>0</v>
      </c>
      <c r="G331" s="66">
        <v>0</v>
      </c>
      <c r="H331" s="66">
        <v>0</v>
      </c>
      <c r="I331" s="56">
        <v>0</v>
      </c>
      <c r="J331" s="56">
        <v>0</v>
      </c>
      <c r="K331" s="56">
        <v>0</v>
      </c>
      <c r="L331" s="56">
        <v>0</v>
      </c>
      <c r="M331" s="56">
        <v>0</v>
      </c>
      <c r="N331" s="56">
        <v>0</v>
      </c>
      <c r="O331" s="56">
        <v>0</v>
      </c>
      <c r="P331" s="56">
        <v>0</v>
      </c>
      <c r="Q331" s="56">
        <v>0</v>
      </c>
      <c r="R331" s="56">
        <v>0</v>
      </c>
      <c r="S331" s="56">
        <v>0</v>
      </c>
      <c r="T331" s="56">
        <v>0</v>
      </c>
      <c r="U331" s="56">
        <v>0</v>
      </c>
      <c r="V331" s="56">
        <v>0</v>
      </c>
      <c r="W331" s="56">
        <v>0</v>
      </c>
      <c r="X331" s="56">
        <v>0</v>
      </c>
      <c r="Y331" s="56">
        <v>0</v>
      </c>
      <c r="Z331" s="56">
        <v>0</v>
      </c>
      <c r="AA331" s="57">
        <f t="shared" si="148"/>
        <v>0</v>
      </c>
      <c r="AB331" s="57">
        <f t="shared" si="149"/>
        <v>0</v>
      </c>
    </row>
    <row r="332" spans="1:28" ht="73.5" hidden="1" x14ac:dyDescent="0.25">
      <c r="A332" s="59" t="s">
        <v>421</v>
      </c>
      <c r="B332" s="89" t="s">
        <v>330</v>
      </c>
      <c r="C332" s="66">
        <v>0</v>
      </c>
      <c r="D332" s="66">
        <v>0</v>
      </c>
      <c r="E332" s="66">
        <v>0</v>
      </c>
      <c r="F332" s="66">
        <v>0</v>
      </c>
      <c r="G332" s="66">
        <v>0</v>
      </c>
      <c r="H332" s="66">
        <v>0</v>
      </c>
      <c r="I332" s="56">
        <v>0</v>
      </c>
      <c r="J332" s="56">
        <v>0</v>
      </c>
      <c r="K332" s="56">
        <v>0</v>
      </c>
      <c r="L332" s="56">
        <v>0</v>
      </c>
      <c r="M332" s="56">
        <v>0</v>
      </c>
      <c r="N332" s="56">
        <v>0</v>
      </c>
      <c r="O332" s="56">
        <v>0</v>
      </c>
      <c r="P332" s="56">
        <v>0</v>
      </c>
      <c r="Q332" s="56">
        <v>0</v>
      </c>
      <c r="R332" s="56">
        <v>0</v>
      </c>
      <c r="S332" s="56">
        <v>0</v>
      </c>
      <c r="T332" s="56">
        <v>0</v>
      </c>
      <c r="U332" s="56">
        <v>0</v>
      </c>
      <c r="V332" s="56">
        <v>0</v>
      </c>
      <c r="W332" s="56">
        <v>0</v>
      </c>
      <c r="X332" s="56">
        <v>0</v>
      </c>
      <c r="Y332" s="56">
        <v>0</v>
      </c>
      <c r="Z332" s="56">
        <v>0</v>
      </c>
      <c r="AA332" s="57">
        <f t="shared" si="148"/>
        <v>0</v>
      </c>
      <c r="AB332" s="57">
        <f t="shared" si="149"/>
        <v>0</v>
      </c>
    </row>
    <row r="333" spans="1:28" ht="88.5" hidden="1" x14ac:dyDescent="0.25">
      <c r="A333" s="59" t="s">
        <v>422</v>
      </c>
      <c r="B333" s="89" t="s">
        <v>331</v>
      </c>
      <c r="C333" s="66">
        <v>0</v>
      </c>
      <c r="D333" s="66">
        <v>0</v>
      </c>
      <c r="E333" s="66">
        <v>0</v>
      </c>
      <c r="F333" s="66">
        <v>0</v>
      </c>
      <c r="G333" s="66">
        <v>0</v>
      </c>
      <c r="H333" s="66">
        <v>0</v>
      </c>
      <c r="I333" s="56">
        <v>0</v>
      </c>
      <c r="J333" s="56">
        <v>0</v>
      </c>
      <c r="K333" s="56">
        <v>0</v>
      </c>
      <c r="L333" s="56">
        <v>0</v>
      </c>
      <c r="M333" s="56">
        <v>0</v>
      </c>
      <c r="N333" s="56">
        <v>0</v>
      </c>
      <c r="O333" s="56">
        <v>0</v>
      </c>
      <c r="P333" s="56">
        <v>0</v>
      </c>
      <c r="Q333" s="56">
        <v>0</v>
      </c>
      <c r="R333" s="56">
        <v>0</v>
      </c>
      <c r="S333" s="56">
        <v>0</v>
      </c>
      <c r="T333" s="56">
        <v>0</v>
      </c>
      <c r="U333" s="56">
        <v>0</v>
      </c>
      <c r="V333" s="56">
        <v>0</v>
      </c>
      <c r="W333" s="56">
        <v>0</v>
      </c>
      <c r="X333" s="56">
        <v>0</v>
      </c>
      <c r="Y333" s="56">
        <v>0</v>
      </c>
      <c r="Z333" s="56">
        <v>0</v>
      </c>
      <c r="AA333" s="57">
        <f t="shared" si="148"/>
        <v>0</v>
      </c>
      <c r="AB333" s="57">
        <f t="shared" si="149"/>
        <v>0</v>
      </c>
    </row>
    <row r="334" spans="1:28" ht="44.25" hidden="1" x14ac:dyDescent="0.25">
      <c r="A334" s="59" t="s">
        <v>423</v>
      </c>
      <c r="B334" s="89" t="s">
        <v>332</v>
      </c>
      <c r="C334" s="66">
        <v>0</v>
      </c>
      <c r="D334" s="66">
        <v>0</v>
      </c>
      <c r="E334" s="66">
        <v>0</v>
      </c>
      <c r="F334" s="66">
        <v>0</v>
      </c>
      <c r="G334" s="66">
        <v>0</v>
      </c>
      <c r="H334" s="66">
        <v>0</v>
      </c>
      <c r="I334" s="56">
        <v>0</v>
      </c>
      <c r="J334" s="56">
        <v>0</v>
      </c>
      <c r="K334" s="56">
        <v>0</v>
      </c>
      <c r="L334" s="56">
        <v>0</v>
      </c>
      <c r="M334" s="56">
        <v>0</v>
      </c>
      <c r="N334" s="56">
        <v>0</v>
      </c>
      <c r="O334" s="56">
        <v>0</v>
      </c>
      <c r="P334" s="56">
        <v>0</v>
      </c>
      <c r="Q334" s="56">
        <v>0</v>
      </c>
      <c r="R334" s="56">
        <v>0</v>
      </c>
      <c r="S334" s="56">
        <v>0</v>
      </c>
      <c r="T334" s="56">
        <v>0</v>
      </c>
      <c r="U334" s="56">
        <v>0</v>
      </c>
      <c r="V334" s="56">
        <v>0</v>
      </c>
      <c r="W334" s="56">
        <v>0</v>
      </c>
      <c r="X334" s="56">
        <v>0</v>
      </c>
      <c r="Y334" s="56">
        <v>0</v>
      </c>
      <c r="Z334" s="56">
        <v>0</v>
      </c>
      <c r="AA334" s="57">
        <f t="shared" si="148"/>
        <v>0</v>
      </c>
      <c r="AB334" s="57">
        <f t="shared" si="149"/>
        <v>0</v>
      </c>
    </row>
    <row r="335" spans="1:28" ht="73.5" hidden="1" x14ac:dyDescent="0.25">
      <c r="A335" s="65">
        <v>40</v>
      </c>
      <c r="B335" s="24" t="s">
        <v>333</v>
      </c>
      <c r="C335" s="35">
        <v>0</v>
      </c>
      <c r="D335" s="35">
        <v>0</v>
      </c>
      <c r="E335" s="35">
        <v>0</v>
      </c>
      <c r="F335" s="35">
        <v>0</v>
      </c>
      <c r="G335" s="35">
        <v>0</v>
      </c>
      <c r="H335" s="35">
        <v>0</v>
      </c>
      <c r="I335" s="35">
        <v>0</v>
      </c>
      <c r="J335" s="35">
        <v>0</v>
      </c>
      <c r="K335" s="35">
        <v>0</v>
      </c>
      <c r="L335" s="35">
        <v>0</v>
      </c>
      <c r="M335" s="35">
        <v>0</v>
      </c>
      <c r="N335" s="35">
        <v>0</v>
      </c>
      <c r="O335" s="35">
        <v>0</v>
      </c>
      <c r="P335" s="35">
        <v>0</v>
      </c>
      <c r="Q335" s="35">
        <v>0</v>
      </c>
      <c r="R335" s="35">
        <v>0</v>
      </c>
      <c r="S335" s="35">
        <v>0</v>
      </c>
      <c r="T335" s="35">
        <v>0</v>
      </c>
      <c r="U335" s="35">
        <v>0</v>
      </c>
      <c r="V335" s="35">
        <v>0</v>
      </c>
      <c r="W335" s="35">
        <v>0</v>
      </c>
      <c r="X335" s="35">
        <v>0</v>
      </c>
      <c r="Y335" s="35">
        <v>0</v>
      </c>
      <c r="Z335" s="35">
        <v>0</v>
      </c>
      <c r="AA335" s="36">
        <f t="shared" si="148"/>
        <v>0</v>
      </c>
      <c r="AB335" s="36">
        <f t="shared" si="149"/>
        <v>0</v>
      </c>
    </row>
    <row r="336" spans="1:28" ht="30" hidden="1" x14ac:dyDescent="0.25">
      <c r="A336" s="65">
        <v>41</v>
      </c>
      <c r="B336" s="24" t="s">
        <v>334</v>
      </c>
      <c r="C336" s="35">
        <v>0</v>
      </c>
      <c r="D336" s="35">
        <v>0</v>
      </c>
      <c r="E336" s="35">
        <v>0</v>
      </c>
      <c r="F336" s="35">
        <v>0</v>
      </c>
      <c r="G336" s="35">
        <v>0</v>
      </c>
      <c r="H336" s="35">
        <v>0</v>
      </c>
      <c r="I336" s="35">
        <v>0</v>
      </c>
      <c r="J336" s="35">
        <v>0</v>
      </c>
      <c r="K336" s="35">
        <v>0</v>
      </c>
      <c r="L336" s="35">
        <v>0</v>
      </c>
      <c r="M336" s="35">
        <v>0</v>
      </c>
      <c r="N336" s="35">
        <v>0</v>
      </c>
      <c r="O336" s="35">
        <v>0</v>
      </c>
      <c r="P336" s="35">
        <v>0</v>
      </c>
      <c r="Q336" s="35">
        <v>0</v>
      </c>
      <c r="R336" s="35">
        <v>0</v>
      </c>
      <c r="S336" s="35">
        <v>0</v>
      </c>
      <c r="T336" s="35">
        <v>0</v>
      </c>
      <c r="U336" s="35">
        <v>0</v>
      </c>
      <c r="V336" s="35">
        <v>0</v>
      </c>
      <c r="W336" s="35">
        <v>0</v>
      </c>
      <c r="X336" s="35">
        <v>0</v>
      </c>
      <c r="Y336" s="35">
        <v>0</v>
      </c>
      <c r="Z336" s="35">
        <v>0</v>
      </c>
      <c r="AA336" s="36">
        <f t="shared" si="148"/>
        <v>0</v>
      </c>
      <c r="AB336" s="36">
        <f t="shared" si="149"/>
        <v>0</v>
      </c>
    </row>
    <row r="337" spans="1:28" ht="30" hidden="1" x14ac:dyDescent="0.25">
      <c r="A337" s="65">
        <v>42</v>
      </c>
      <c r="B337" s="24" t="s">
        <v>335</v>
      </c>
      <c r="C337" s="204">
        <v>0</v>
      </c>
      <c r="D337" s="204">
        <v>0</v>
      </c>
      <c r="E337" s="204">
        <v>0</v>
      </c>
      <c r="F337" s="205">
        <v>1</v>
      </c>
      <c r="G337" s="204">
        <v>0</v>
      </c>
      <c r="H337" s="204">
        <v>0</v>
      </c>
      <c r="I337" s="35">
        <v>0</v>
      </c>
      <c r="J337" s="35">
        <v>0</v>
      </c>
      <c r="K337" s="35">
        <v>0</v>
      </c>
      <c r="L337" s="35">
        <v>0</v>
      </c>
      <c r="M337" s="35">
        <v>0</v>
      </c>
      <c r="N337" s="35">
        <v>0</v>
      </c>
      <c r="O337" s="35">
        <v>0</v>
      </c>
      <c r="P337" s="35">
        <v>0</v>
      </c>
      <c r="Q337" s="35">
        <v>0</v>
      </c>
      <c r="R337" s="35">
        <v>0</v>
      </c>
      <c r="S337" s="35">
        <v>0</v>
      </c>
      <c r="T337" s="35">
        <v>0</v>
      </c>
      <c r="U337" s="35">
        <v>0</v>
      </c>
      <c r="V337" s="35">
        <v>0</v>
      </c>
      <c r="W337" s="35">
        <v>0</v>
      </c>
      <c r="X337" s="35">
        <v>0</v>
      </c>
      <c r="Y337" s="35">
        <v>0</v>
      </c>
      <c r="Z337" s="35">
        <v>0</v>
      </c>
      <c r="AA337" s="36">
        <f t="shared" ref="AA337:AA351" si="150">SUM(C337+E337+G337+I337+K337+M337+O337+Q337+S337+U337+W337+Y337)</f>
        <v>0</v>
      </c>
      <c r="AB337" s="36">
        <f t="shared" ref="AB337:AB351" si="151">SUM(D337+F337+H337+J337+L337+N337+P337+R337+T337+V337+X337+Z337)</f>
        <v>1</v>
      </c>
    </row>
    <row r="338" spans="1:28" ht="73.5" hidden="1" x14ac:dyDescent="0.25">
      <c r="A338" s="65">
        <v>43</v>
      </c>
      <c r="B338" s="24" t="s">
        <v>336</v>
      </c>
      <c r="C338" s="35">
        <v>0</v>
      </c>
      <c r="D338" s="35">
        <v>0</v>
      </c>
      <c r="E338" s="35">
        <v>0</v>
      </c>
      <c r="F338" s="35">
        <v>0</v>
      </c>
      <c r="G338" s="35">
        <v>0</v>
      </c>
      <c r="H338" s="35">
        <v>0</v>
      </c>
      <c r="I338" s="35">
        <v>0</v>
      </c>
      <c r="J338" s="35">
        <v>0</v>
      </c>
      <c r="K338" s="35">
        <v>0</v>
      </c>
      <c r="L338" s="35">
        <v>0</v>
      </c>
      <c r="M338" s="35">
        <v>0</v>
      </c>
      <c r="N338" s="35">
        <v>0</v>
      </c>
      <c r="O338" s="35">
        <v>0</v>
      </c>
      <c r="P338" s="35">
        <v>0</v>
      </c>
      <c r="Q338" s="35">
        <v>0</v>
      </c>
      <c r="R338" s="35">
        <v>0</v>
      </c>
      <c r="S338" s="35">
        <v>0</v>
      </c>
      <c r="T338" s="35">
        <v>0</v>
      </c>
      <c r="U338" s="35">
        <v>0</v>
      </c>
      <c r="V338" s="35">
        <v>0</v>
      </c>
      <c r="W338" s="35">
        <v>0</v>
      </c>
      <c r="X338" s="35">
        <v>0</v>
      </c>
      <c r="Y338" s="35">
        <v>0</v>
      </c>
      <c r="Z338" s="35">
        <v>0</v>
      </c>
      <c r="AA338" s="36">
        <f t="shared" si="150"/>
        <v>0</v>
      </c>
      <c r="AB338" s="36">
        <f t="shared" si="151"/>
        <v>0</v>
      </c>
    </row>
    <row r="339" spans="1:28" ht="44.25" hidden="1" x14ac:dyDescent="0.25">
      <c r="A339" s="65">
        <v>44</v>
      </c>
      <c r="B339" s="24" t="s">
        <v>337</v>
      </c>
      <c r="C339" s="35">
        <v>0</v>
      </c>
      <c r="D339" s="35">
        <v>0</v>
      </c>
      <c r="E339" s="35">
        <v>0</v>
      </c>
      <c r="F339" s="35">
        <v>0</v>
      </c>
      <c r="G339" s="35">
        <v>0</v>
      </c>
      <c r="H339" s="35">
        <v>0</v>
      </c>
      <c r="I339" s="35">
        <v>0</v>
      </c>
      <c r="J339" s="35">
        <v>0</v>
      </c>
      <c r="K339" s="35">
        <v>0</v>
      </c>
      <c r="L339" s="35">
        <v>0</v>
      </c>
      <c r="M339" s="35">
        <v>0</v>
      </c>
      <c r="N339" s="35">
        <v>0</v>
      </c>
      <c r="O339" s="35">
        <v>0</v>
      </c>
      <c r="P339" s="35">
        <v>0</v>
      </c>
      <c r="Q339" s="35">
        <v>0</v>
      </c>
      <c r="R339" s="35">
        <v>0</v>
      </c>
      <c r="S339" s="35">
        <v>0</v>
      </c>
      <c r="T339" s="35">
        <v>0</v>
      </c>
      <c r="U339" s="35">
        <v>0</v>
      </c>
      <c r="V339" s="35">
        <v>0</v>
      </c>
      <c r="W339" s="35">
        <v>0</v>
      </c>
      <c r="X339" s="35">
        <v>0</v>
      </c>
      <c r="Y339" s="35">
        <v>0</v>
      </c>
      <c r="Z339" s="35">
        <v>0</v>
      </c>
      <c r="AA339" s="36">
        <f t="shared" si="150"/>
        <v>0</v>
      </c>
      <c r="AB339" s="36">
        <f t="shared" si="151"/>
        <v>0</v>
      </c>
    </row>
    <row r="340" spans="1:28" s="18" customFormat="1" ht="94.5" hidden="1" customHeight="1" x14ac:dyDescent="0.25">
      <c r="A340" s="65">
        <v>45</v>
      </c>
      <c r="B340" s="24" t="s">
        <v>338</v>
      </c>
      <c r="C340" s="35">
        <v>0</v>
      </c>
      <c r="D340" s="35">
        <v>0</v>
      </c>
      <c r="E340" s="35">
        <v>0</v>
      </c>
      <c r="F340" s="35">
        <v>0</v>
      </c>
      <c r="G340" s="35">
        <v>0</v>
      </c>
      <c r="H340" s="35">
        <v>0</v>
      </c>
      <c r="I340" s="35">
        <v>0</v>
      </c>
      <c r="J340" s="35">
        <v>0</v>
      </c>
      <c r="K340" s="35">
        <v>0</v>
      </c>
      <c r="L340" s="35">
        <v>0</v>
      </c>
      <c r="M340" s="35">
        <v>0</v>
      </c>
      <c r="N340" s="35">
        <v>0</v>
      </c>
      <c r="O340" s="35">
        <v>0</v>
      </c>
      <c r="P340" s="35">
        <v>0</v>
      </c>
      <c r="Q340" s="35">
        <v>0</v>
      </c>
      <c r="R340" s="35">
        <v>0</v>
      </c>
      <c r="S340" s="35">
        <v>0</v>
      </c>
      <c r="T340" s="35">
        <v>0</v>
      </c>
      <c r="U340" s="35">
        <v>0</v>
      </c>
      <c r="V340" s="35">
        <v>0</v>
      </c>
      <c r="W340" s="35">
        <v>0</v>
      </c>
      <c r="X340" s="35">
        <v>0</v>
      </c>
      <c r="Y340" s="35">
        <v>0</v>
      </c>
      <c r="Z340" s="35">
        <v>0</v>
      </c>
      <c r="AA340" s="36">
        <f t="shared" si="150"/>
        <v>0</v>
      </c>
      <c r="AB340" s="36">
        <f t="shared" si="151"/>
        <v>0</v>
      </c>
    </row>
    <row r="341" spans="1:28" ht="74.25" hidden="1" x14ac:dyDescent="0.25">
      <c r="A341" s="65">
        <v>46</v>
      </c>
      <c r="B341" s="24" t="s">
        <v>197</v>
      </c>
      <c r="C341" s="35">
        <v>0</v>
      </c>
      <c r="D341" s="35">
        <v>0</v>
      </c>
      <c r="E341" s="35">
        <v>0</v>
      </c>
      <c r="F341" s="35">
        <v>0</v>
      </c>
      <c r="G341" s="35">
        <v>0</v>
      </c>
      <c r="H341" s="35">
        <v>0</v>
      </c>
      <c r="I341" s="35">
        <v>0</v>
      </c>
      <c r="J341" s="35">
        <v>0</v>
      </c>
      <c r="K341" s="35">
        <v>0</v>
      </c>
      <c r="L341" s="35">
        <v>0</v>
      </c>
      <c r="M341" s="35">
        <v>0</v>
      </c>
      <c r="N341" s="35">
        <v>0</v>
      </c>
      <c r="O341" s="35">
        <v>0</v>
      </c>
      <c r="P341" s="35">
        <v>0</v>
      </c>
      <c r="Q341" s="35">
        <v>0</v>
      </c>
      <c r="R341" s="35">
        <v>0</v>
      </c>
      <c r="S341" s="35">
        <v>0</v>
      </c>
      <c r="T341" s="176">
        <v>101</v>
      </c>
      <c r="U341" s="35">
        <v>0</v>
      </c>
      <c r="V341" s="35">
        <v>0</v>
      </c>
      <c r="W341" s="35">
        <v>0</v>
      </c>
      <c r="X341" s="35">
        <v>0</v>
      </c>
      <c r="Y341" s="35">
        <v>0</v>
      </c>
      <c r="Z341" s="35">
        <v>0</v>
      </c>
      <c r="AA341" s="36">
        <f t="shared" si="150"/>
        <v>0</v>
      </c>
      <c r="AB341" s="36">
        <f t="shared" si="151"/>
        <v>101</v>
      </c>
    </row>
    <row r="342" spans="1:28" ht="102.75" hidden="1" x14ac:dyDescent="0.25">
      <c r="A342" s="65">
        <v>47</v>
      </c>
      <c r="B342" s="58" t="s">
        <v>266</v>
      </c>
      <c r="C342" s="35">
        <v>0</v>
      </c>
      <c r="D342" s="35">
        <v>0</v>
      </c>
      <c r="E342" s="35">
        <v>0</v>
      </c>
      <c r="F342" s="35">
        <v>0</v>
      </c>
      <c r="G342" s="35">
        <v>0</v>
      </c>
      <c r="H342" s="35">
        <v>0</v>
      </c>
      <c r="I342" s="35">
        <v>0</v>
      </c>
      <c r="J342" s="35">
        <v>0</v>
      </c>
      <c r="K342" s="35">
        <v>0</v>
      </c>
      <c r="L342" s="35">
        <v>0</v>
      </c>
      <c r="M342" s="35">
        <v>0</v>
      </c>
      <c r="N342" s="35">
        <v>0</v>
      </c>
      <c r="O342" s="35">
        <v>0</v>
      </c>
      <c r="P342" s="35">
        <v>0</v>
      </c>
      <c r="Q342" s="35">
        <v>0</v>
      </c>
      <c r="R342" s="35">
        <v>0</v>
      </c>
      <c r="S342" s="35">
        <v>0</v>
      </c>
      <c r="T342" s="35">
        <v>0</v>
      </c>
      <c r="U342" s="35">
        <v>0</v>
      </c>
      <c r="V342" s="35">
        <v>0</v>
      </c>
      <c r="W342" s="35">
        <v>0</v>
      </c>
      <c r="X342" s="35">
        <v>0</v>
      </c>
      <c r="Y342" s="35">
        <v>0</v>
      </c>
      <c r="Z342" s="35">
        <v>0</v>
      </c>
      <c r="AA342" s="36">
        <f t="shared" si="150"/>
        <v>0</v>
      </c>
      <c r="AB342" s="36">
        <f t="shared" si="151"/>
        <v>0</v>
      </c>
    </row>
    <row r="343" spans="1:28" ht="278.25" hidden="1" x14ac:dyDescent="0.25">
      <c r="A343" s="1">
        <v>48</v>
      </c>
      <c r="B343" s="23" t="s">
        <v>112</v>
      </c>
      <c r="C343" s="176">
        <v>93</v>
      </c>
      <c r="D343" s="176">
        <v>5</v>
      </c>
      <c r="E343" s="176">
        <v>102</v>
      </c>
      <c r="F343" s="176">
        <v>1</v>
      </c>
      <c r="G343" s="176">
        <v>191</v>
      </c>
      <c r="H343" s="176">
        <v>12</v>
      </c>
      <c r="I343" s="36">
        <v>171</v>
      </c>
      <c r="J343" s="36">
        <v>22</v>
      </c>
      <c r="K343" s="36">
        <v>93</v>
      </c>
      <c r="L343" s="36">
        <v>15</v>
      </c>
      <c r="M343" s="36">
        <v>95</v>
      </c>
      <c r="N343" s="36">
        <v>26</v>
      </c>
      <c r="O343" s="36">
        <v>126</v>
      </c>
      <c r="P343" s="36">
        <v>21</v>
      </c>
      <c r="Q343" s="36">
        <v>84</v>
      </c>
      <c r="R343" s="36">
        <v>20</v>
      </c>
      <c r="S343" s="36">
        <v>75</v>
      </c>
      <c r="T343" s="36">
        <v>8</v>
      </c>
      <c r="U343" s="35">
        <v>0</v>
      </c>
      <c r="V343" s="35">
        <v>0</v>
      </c>
      <c r="W343" s="35">
        <v>0</v>
      </c>
      <c r="X343" s="35">
        <v>0</v>
      </c>
      <c r="Y343" s="35">
        <v>0</v>
      </c>
      <c r="Z343" s="35">
        <v>0</v>
      </c>
      <c r="AA343" s="36">
        <f t="shared" si="150"/>
        <v>1030</v>
      </c>
      <c r="AB343" s="36">
        <f t="shared" si="151"/>
        <v>130</v>
      </c>
    </row>
    <row r="344" spans="1:28" hidden="1" x14ac:dyDescent="0.25">
      <c r="A344" s="59" t="s">
        <v>72</v>
      </c>
      <c r="B344" s="56" t="s">
        <v>113</v>
      </c>
      <c r="C344" s="210">
        <v>38</v>
      </c>
      <c r="D344" s="63">
        <v>0</v>
      </c>
      <c r="E344" s="210">
        <v>37</v>
      </c>
      <c r="F344" s="63">
        <v>0</v>
      </c>
      <c r="G344" s="210">
        <v>93</v>
      </c>
      <c r="H344" s="210">
        <v>7</v>
      </c>
      <c r="I344" s="240">
        <v>92</v>
      </c>
      <c r="J344" s="240">
        <v>9</v>
      </c>
      <c r="K344" s="240">
        <v>48</v>
      </c>
      <c r="L344" s="240">
        <v>5</v>
      </c>
      <c r="M344" s="240">
        <v>57</v>
      </c>
      <c r="N344" s="240">
        <v>8</v>
      </c>
      <c r="O344" s="240">
        <v>75</v>
      </c>
      <c r="P344" s="240">
        <v>11</v>
      </c>
      <c r="Q344" s="240">
        <v>45</v>
      </c>
      <c r="R344" s="240">
        <v>12</v>
      </c>
      <c r="S344" s="240">
        <v>47</v>
      </c>
      <c r="T344" s="240">
        <v>5</v>
      </c>
      <c r="U344" s="63">
        <v>0</v>
      </c>
      <c r="V344" s="63">
        <v>0</v>
      </c>
      <c r="W344" s="63">
        <v>0</v>
      </c>
      <c r="X344" s="63">
        <v>0</v>
      </c>
      <c r="Y344" s="63">
        <v>0</v>
      </c>
      <c r="Z344" s="63">
        <v>0</v>
      </c>
      <c r="AA344" s="108">
        <f t="shared" si="150"/>
        <v>532</v>
      </c>
      <c r="AB344" s="108">
        <f t="shared" si="151"/>
        <v>57</v>
      </c>
    </row>
    <row r="345" spans="1:28" hidden="1" x14ac:dyDescent="0.25">
      <c r="A345" s="59" t="s">
        <v>73</v>
      </c>
      <c r="B345" s="56" t="s">
        <v>114</v>
      </c>
      <c r="C345" s="63">
        <v>0</v>
      </c>
      <c r="D345" s="63">
        <v>0</v>
      </c>
      <c r="E345" s="210">
        <v>1</v>
      </c>
      <c r="F345" s="63">
        <v>0</v>
      </c>
      <c r="G345" s="63">
        <v>0</v>
      </c>
      <c r="H345" s="63">
        <v>0</v>
      </c>
      <c r="I345" s="239">
        <v>0</v>
      </c>
      <c r="J345" s="240">
        <v>1</v>
      </c>
      <c r="K345" s="239">
        <v>0</v>
      </c>
      <c r="L345" s="239">
        <v>0</v>
      </c>
      <c r="M345" s="239">
        <v>0</v>
      </c>
      <c r="N345" s="239">
        <v>0</v>
      </c>
      <c r="O345" s="239">
        <v>0</v>
      </c>
      <c r="P345" s="239">
        <v>0</v>
      </c>
      <c r="Q345" s="239">
        <v>0</v>
      </c>
      <c r="R345" s="239">
        <v>0</v>
      </c>
      <c r="S345" s="239">
        <v>0</v>
      </c>
      <c r="T345" s="239">
        <v>0</v>
      </c>
      <c r="U345" s="63">
        <v>0</v>
      </c>
      <c r="V345" s="63">
        <v>0</v>
      </c>
      <c r="W345" s="63">
        <v>0</v>
      </c>
      <c r="X345" s="63">
        <v>0</v>
      </c>
      <c r="Y345" s="63">
        <v>0</v>
      </c>
      <c r="Z345" s="63">
        <v>0</v>
      </c>
      <c r="AA345" s="108">
        <f t="shared" si="150"/>
        <v>1</v>
      </c>
      <c r="AB345" s="108">
        <f t="shared" si="151"/>
        <v>1</v>
      </c>
    </row>
    <row r="346" spans="1:28" ht="30" hidden="1" x14ac:dyDescent="0.25">
      <c r="A346" s="59" t="s">
        <v>74</v>
      </c>
      <c r="B346" s="56" t="s">
        <v>115</v>
      </c>
      <c r="C346" s="210">
        <v>54</v>
      </c>
      <c r="D346" s="210">
        <v>3</v>
      </c>
      <c r="E346" s="210">
        <v>62</v>
      </c>
      <c r="F346" s="210">
        <v>1</v>
      </c>
      <c r="G346" s="210">
        <v>97</v>
      </c>
      <c r="H346" s="210">
        <v>1</v>
      </c>
      <c r="I346" s="240">
        <v>76</v>
      </c>
      <c r="J346" s="240">
        <v>8</v>
      </c>
      <c r="K346" s="240">
        <v>44</v>
      </c>
      <c r="L346" s="240">
        <v>7</v>
      </c>
      <c r="M346" s="240">
        <v>35</v>
      </c>
      <c r="N346" s="240">
        <v>7</v>
      </c>
      <c r="O346" s="240">
        <v>49</v>
      </c>
      <c r="P346" s="240">
        <v>9</v>
      </c>
      <c r="Q346" s="240">
        <v>39</v>
      </c>
      <c r="R346" s="240">
        <v>8</v>
      </c>
      <c r="S346" s="240">
        <v>26</v>
      </c>
      <c r="T346" s="240">
        <v>3</v>
      </c>
      <c r="U346" s="63">
        <v>0</v>
      </c>
      <c r="V346" s="63">
        <v>0</v>
      </c>
      <c r="W346" s="63">
        <v>0</v>
      </c>
      <c r="X346" s="63">
        <v>0</v>
      </c>
      <c r="Y346" s="63">
        <v>0</v>
      </c>
      <c r="Z346" s="63">
        <v>0</v>
      </c>
      <c r="AA346" s="108">
        <f t="shared" si="150"/>
        <v>482</v>
      </c>
      <c r="AB346" s="108">
        <f t="shared" si="151"/>
        <v>47</v>
      </c>
    </row>
    <row r="347" spans="1:28" ht="44.25" hidden="1" x14ac:dyDescent="0.25">
      <c r="A347" s="59" t="s">
        <v>75</v>
      </c>
      <c r="B347" s="56" t="s">
        <v>116</v>
      </c>
      <c r="C347" s="210">
        <v>1</v>
      </c>
      <c r="D347" s="210">
        <v>2</v>
      </c>
      <c r="E347" s="210">
        <v>2</v>
      </c>
      <c r="F347" s="63">
        <v>0</v>
      </c>
      <c r="G347" s="210">
        <v>1</v>
      </c>
      <c r="H347" s="210">
        <v>4</v>
      </c>
      <c r="I347" s="240">
        <v>3</v>
      </c>
      <c r="J347" s="240">
        <v>4</v>
      </c>
      <c r="K347" s="240">
        <v>1</v>
      </c>
      <c r="L347" s="240">
        <v>3</v>
      </c>
      <c r="M347" s="240">
        <v>3</v>
      </c>
      <c r="N347" s="240">
        <v>11</v>
      </c>
      <c r="O347" s="240">
        <v>2</v>
      </c>
      <c r="P347" s="240">
        <v>1</v>
      </c>
      <c r="Q347" s="239">
        <v>0</v>
      </c>
      <c r="R347" s="239">
        <v>0</v>
      </c>
      <c r="S347" s="240">
        <v>2</v>
      </c>
      <c r="T347" s="239">
        <v>0</v>
      </c>
      <c r="U347" s="63">
        <v>0</v>
      </c>
      <c r="V347" s="63">
        <v>0</v>
      </c>
      <c r="W347" s="63">
        <v>0</v>
      </c>
      <c r="X347" s="63">
        <v>0</v>
      </c>
      <c r="Y347" s="63">
        <v>0</v>
      </c>
      <c r="Z347" s="63">
        <v>0</v>
      </c>
      <c r="AA347" s="108">
        <f t="shared" si="150"/>
        <v>15</v>
      </c>
      <c r="AB347" s="108">
        <f t="shared" si="151"/>
        <v>25</v>
      </c>
    </row>
    <row r="348" spans="1:28" s="20" customFormat="1" ht="44.25" hidden="1" x14ac:dyDescent="0.25">
      <c r="A348" s="59" t="s">
        <v>434</v>
      </c>
      <c r="B348" s="56" t="s">
        <v>436</v>
      </c>
      <c r="C348" s="63">
        <v>0</v>
      </c>
      <c r="D348" s="63">
        <v>0</v>
      </c>
      <c r="E348" s="63">
        <v>0</v>
      </c>
      <c r="F348" s="63">
        <v>0</v>
      </c>
      <c r="G348" s="63">
        <v>0</v>
      </c>
      <c r="H348" s="63">
        <v>0</v>
      </c>
      <c r="I348" s="63">
        <v>0</v>
      </c>
      <c r="J348" s="63">
        <v>0</v>
      </c>
      <c r="K348" s="63">
        <v>0</v>
      </c>
      <c r="L348" s="63">
        <v>0</v>
      </c>
      <c r="M348" s="63">
        <v>0</v>
      </c>
      <c r="N348" s="63">
        <v>0</v>
      </c>
      <c r="O348" s="63">
        <v>0</v>
      </c>
      <c r="P348" s="63">
        <v>0</v>
      </c>
      <c r="Q348" s="63">
        <v>0</v>
      </c>
      <c r="R348" s="63">
        <v>0</v>
      </c>
      <c r="S348" s="63">
        <v>0</v>
      </c>
      <c r="T348" s="63">
        <v>0</v>
      </c>
      <c r="U348" s="63">
        <v>0</v>
      </c>
      <c r="V348" s="63">
        <v>0</v>
      </c>
      <c r="W348" s="63">
        <v>0</v>
      </c>
      <c r="X348" s="63">
        <v>0</v>
      </c>
      <c r="Y348" s="63">
        <v>0</v>
      </c>
      <c r="Z348" s="63">
        <v>0</v>
      </c>
      <c r="AA348" s="108">
        <f t="shared" si="150"/>
        <v>0</v>
      </c>
      <c r="AB348" s="108">
        <f t="shared" si="151"/>
        <v>0</v>
      </c>
    </row>
    <row r="349" spans="1:28" s="20" customFormat="1" ht="190.5" hidden="1" x14ac:dyDescent="0.25">
      <c r="A349" s="59" t="s">
        <v>435</v>
      </c>
      <c r="B349" s="56" t="s">
        <v>446</v>
      </c>
      <c r="C349" s="63">
        <v>0</v>
      </c>
      <c r="D349" s="63">
        <v>0</v>
      </c>
      <c r="E349" s="63">
        <v>0</v>
      </c>
      <c r="F349" s="63">
        <v>0</v>
      </c>
      <c r="G349" s="63">
        <v>0</v>
      </c>
      <c r="H349" s="63">
        <v>0</v>
      </c>
      <c r="I349" s="63">
        <v>0</v>
      </c>
      <c r="J349" s="63">
        <v>0</v>
      </c>
      <c r="K349" s="63">
        <v>0</v>
      </c>
      <c r="L349" s="63">
        <v>0</v>
      </c>
      <c r="M349" s="63">
        <v>0</v>
      </c>
      <c r="N349" s="63">
        <v>0</v>
      </c>
      <c r="O349" s="63">
        <v>0</v>
      </c>
      <c r="P349" s="63">
        <v>0</v>
      </c>
      <c r="Q349" s="63">
        <v>0</v>
      </c>
      <c r="R349" s="63">
        <v>0</v>
      </c>
      <c r="S349" s="63">
        <v>0</v>
      </c>
      <c r="T349" s="63">
        <v>0</v>
      </c>
      <c r="U349" s="63">
        <v>0</v>
      </c>
      <c r="V349" s="63">
        <v>0</v>
      </c>
      <c r="W349" s="63">
        <v>0</v>
      </c>
      <c r="X349" s="63">
        <v>0</v>
      </c>
      <c r="Y349" s="63">
        <v>0</v>
      </c>
      <c r="Z349" s="63">
        <v>0</v>
      </c>
      <c r="AA349" s="108">
        <f t="shared" si="150"/>
        <v>0</v>
      </c>
      <c r="AB349" s="108">
        <f t="shared" si="151"/>
        <v>0</v>
      </c>
    </row>
    <row r="350" spans="1:28" ht="176.25" hidden="1" x14ac:dyDescent="0.25">
      <c r="A350" s="1">
        <v>49</v>
      </c>
      <c r="B350" s="23" t="s">
        <v>117</v>
      </c>
      <c r="C350" s="198">
        <v>10</v>
      </c>
      <c r="D350" s="53">
        <v>0</v>
      </c>
      <c r="E350" s="198">
        <v>9</v>
      </c>
      <c r="F350" s="53">
        <v>0</v>
      </c>
      <c r="G350" s="198">
        <v>7</v>
      </c>
      <c r="H350" s="53">
        <v>0</v>
      </c>
      <c r="I350" s="223">
        <v>16</v>
      </c>
      <c r="J350" s="53">
        <v>0</v>
      </c>
      <c r="K350" s="223">
        <v>2</v>
      </c>
      <c r="L350" s="53">
        <v>0</v>
      </c>
      <c r="M350" s="223">
        <v>5</v>
      </c>
      <c r="N350" s="53">
        <v>0</v>
      </c>
      <c r="O350" s="249">
        <v>9</v>
      </c>
      <c r="P350" s="53">
        <v>0</v>
      </c>
      <c r="Q350" s="53">
        <v>0</v>
      </c>
      <c r="R350" s="53">
        <v>0</v>
      </c>
      <c r="S350" s="53">
        <v>0</v>
      </c>
      <c r="T350" s="53">
        <v>0</v>
      </c>
      <c r="U350" s="53">
        <v>0</v>
      </c>
      <c r="V350" s="53">
        <v>0</v>
      </c>
      <c r="W350" s="53">
        <v>0</v>
      </c>
      <c r="X350" s="53">
        <v>0</v>
      </c>
      <c r="Y350" s="53">
        <v>0</v>
      </c>
      <c r="Z350" s="53">
        <v>0</v>
      </c>
      <c r="AA350" s="36">
        <f t="shared" si="150"/>
        <v>58</v>
      </c>
      <c r="AB350" s="36">
        <f t="shared" si="151"/>
        <v>0</v>
      </c>
    </row>
    <row r="351" spans="1:28" ht="44.25" hidden="1" x14ac:dyDescent="0.25">
      <c r="A351" s="59" t="s">
        <v>76</v>
      </c>
      <c r="B351" s="56" t="s">
        <v>271</v>
      </c>
      <c r="C351" s="107">
        <v>0</v>
      </c>
      <c r="D351" s="107">
        <v>0</v>
      </c>
      <c r="E351" s="107">
        <v>0</v>
      </c>
      <c r="F351" s="107">
        <v>0</v>
      </c>
      <c r="G351" s="107">
        <v>0</v>
      </c>
      <c r="H351" s="107">
        <v>0</v>
      </c>
      <c r="I351" s="107">
        <v>0</v>
      </c>
      <c r="J351" s="107">
        <v>0</v>
      </c>
      <c r="K351" s="107">
        <v>0</v>
      </c>
      <c r="L351" s="107">
        <v>0</v>
      </c>
      <c r="M351" s="107">
        <v>0</v>
      </c>
      <c r="N351" s="107">
        <v>0</v>
      </c>
      <c r="O351" s="107">
        <v>0</v>
      </c>
      <c r="P351" s="107">
        <v>0</v>
      </c>
      <c r="Q351" s="107">
        <v>0</v>
      </c>
      <c r="R351" s="107">
        <v>0</v>
      </c>
      <c r="S351" s="107">
        <v>0</v>
      </c>
      <c r="T351" s="107">
        <v>0</v>
      </c>
      <c r="U351" s="107">
        <v>0</v>
      </c>
      <c r="V351" s="107">
        <v>0</v>
      </c>
      <c r="W351" s="107">
        <v>0</v>
      </c>
      <c r="X351" s="107">
        <v>0</v>
      </c>
      <c r="Y351" s="107">
        <v>0</v>
      </c>
      <c r="Z351" s="107">
        <v>0</v>
      </c>
      <c r="AA351" s="108">
        <f t="shared" si="150"/>
        <v>0</v>
      </c>
      <c r="AB351" s="108">
        <f t="shared" si="151"/>
        <v>0</v>
      </c>
    </row>
    <row r="352" spans="1:28" ht="58.5" hidden="1" x14ac:dyDescent="0.25">
      <c r="A352" s="59" t="s">
        <v>77</v>
      </c>
      <c r="B352" s="56" t="s">
        <v>272</v>
      </c>
      <c r="C352" s="107">
        <v>0</v>
      </c>
      <c r="D352" s="107">
        <v>0</v>
      </c>
      <c r="E352" s="107">
        <v>0</v>
      </c>
      <c r="F352" s="107">
        <v>0</v>
      </c>
      <c r="G352" s="107">
        <v>0</v>
      </c>
      <c r="H352" s="107">
        <v>0</v>
      </c>
      <c r="I352" s="107">
        <v>0</v>
      </c>
      <c r="J352" s="107">
        <v>0</v>
      </c>
      <c r="K352" s="107">
        <v>0</v>
      </c>
      <c r="L352" s="107">
        <v>0</v>
      </c>
      <c r="M352" s="107">
        <v>0</v>
      </c>
      <c r="N352" s="107">
        <v>0</v>
      </c>
      <c r="O352" s="107">
        <v>0</v>
      </c>
      <c r="P352" s="107">
        <v>0</v>
      </c>
      <c r="Q352" s="107">
        <v>0</v>
      </c>
      <c r="R352" s="107">
        <v>0</v>
      </c>
      <c r="S352" s="107">
        <v>0</v>
      </c>
      <c r="T352" s="107">
        <v>0</v>
      </c>
      <c r="U352" s="107">
        <v>0</v>
      </c>
      <c r="V352" s="107">
        <v>0</v>
      </c>
      <c r="W352" s="107">
        <v>0</v>
      </c>
      <c r="X352" s="107">
        <v>0</v>
      </c>
      <c r="Y352" s="107">
        <v>0</v>
      </c>
      <c r="Z352" s="107">
        <v>0</v>
      </c>
      <c r="AA352" s="108">
        <f t="shared" ref="AA352:AA362" si="152">SUM(C352+E352+G352+I352+K352+M352+O352+Q352+S352+U352+W352+Y352)</f>
        <v>0</v>
      </c>
      <c r="AB352" s="108">
        <f t="shared" ref="AB352:AB362" si="153">SUM(D352+F352+H352+J352+L352+N352+P352+R352+T352+V352+X352+Z352)</f>
        <v>0</v>
      </c>
    </row>
    <row r="353" spans="1:28" ht="30" hidden="1" x14ac:dyDescent="0.25">
      <c r="A353" s="59" t="s">
        <v>78</v>
      </c>
      <c r="B353" s="56" t="s">
        <v>273</v>
      </c>
      <c r="C353" s="107">
        <v>0</v>
      </c>
      <c r="D353" s="107">
        <v>0</v>
      </c>
      <c r="E353" s="107">
        <v>0</v>
      </c>
      <c r="F353" s="107">
        <v>0</v>
      </c>
      <c r="G353" s="107">
        <v>0</v>
      </c>
      <c r="H353" s="107">
        <v>0</v>
      </c>
      <c r="I353" s="107">
        <v>0</v>
      </c>
      <c r="J353" s="107">
        <v>0</v>
      </c>
      <c r="K353" s="107">
        <v>0</v>
      </c>
      <c r="L353" s="107">
        <v>0</v>
      </c>
      <c r="M353" s="107">
        <v>0</v>
      </c>
      <c r="N353" s="107">
        <v>0</v>
      </c>
      <c r="O353" s="107">
        <v>0</v>
      </c>
      <c r="P353" s="107">
        <v>0</v>
      </c>
      <c r="Q353" s="107">
        <v>0</v>
      </c>
      <c r="R353" s="107">
        <v>0</v>
      </c>
      <c r="S353" s="107">
        <v>0</v>
      </c>
      <c r="T353" s="107">
        <v>0</v>
      </c>
      <c r="U353" s="107">
        <v>0</v>
      </c>
      <c r="V353" s="107">
        <v>0</v>
      </c>
      <c r="W353" s="107">
        <v>0</v>
      </c>
      <c r="X353" s="107">
        <v>0</v>
      </c>
      <c r="Y353" s="107">
        <v>0</v>
      </c>
      <c r="Z353" s="107">
        <v>0</v>
      </c>
      <c r="AA353" s="108">
        <f t="shared" si="152"/>
        <v>0</v>
      </c>
      <c r="AB353" s="108">
        <f t="shared" si="153"/>
        <v>0</v>
      </c>
    </row>
    <row r="354" spans="1:28" ht="30" hidden="1" x14ac:dyDescent="0.25">
      <c r="A354" s="59" t="s">
        <v>79</v>
      </c>
      <c r="B354" s="56" t="s">
        <v>274</v>
      </c>
      <c r="C354" s="107">
        <v>0</v>
      </c>
      <c r="D354" s="107">
        <v>0</v>
      </c>
      <c r="E354" s="107">
        <v>0</v>
      </c>
      <c r="F354" s="107">
        <v>0</v>
      </c>
      <c r="G354" s="107">
        <v>0</v>
      </c>
      <c r="H354" s="107">
        <v>0</v>
      </c>
      <c r="I354" s="107">
        <v>0</v>
      </c>
      <c r="J354" s="107">
        <v>0</v>
      </c>
      <c r="K354" s="107">
        <v>0</v>
      </c>
      <c r="L354" s="107">
        <v>0</v>
      </c>
      <c r="M354" s="107">
        <v>0</v>
      </c>
      <c r="N354" s="107">
        <v>0</v>
      </c>
      <c r="O354" s="107">
        <v>0</v>
      </c>
      <c r="P354" s="107">
        <v>0</v>
      </c>
      <c r="Q354" s="107">
        <v>0</v>
      </c>
      <c r="R354" s="107">
        <v>0</v>
      </c>
      <c r="S354" s="107">
        <v>0</v>
      </c>
      <c r="T354" s="107">
        <v>0</v>
      </c>
      <c r="U354" s="107">
        <v>0</v>
      </c>
      <c r="V354" s="107">
        <v>0</v>
      </c>
      <c r="W354" s="107">
        <v>0</v>
      </c>
      <c r="X354" s="107">
        <v>0</v>
      </c>
      <c r="Y354" s="107">
        <v>0</v>
      </c>
      <c r="Z354" s="107">
        <v>0</v>
      </c>
      <c r="AA354" s="108">
        <f t="shared" si="152"/>
        <v>0</v>
      </c>
      <c r="AB354" s="108">
        <f t="shared" si="153"/>
        <v>0</v>
      </c>
    </row>
    <row r="355" spans="1:28" ht="219.75" hidden="1" x14ac:dyDescent="0.25">
      <c r="A355" s="65">
        <v>50</v>
      </c>
      <c r="B355" s="38" t="s">
        <v>267</v>
      </c>
      <c r="C355" s="35">
        <v>0</v>
      </c>
      <c r="D355" s="35">
        <v>0</v>
      </c>
      <c r="E355" s="35">
        <v>0</v>
      </c>
      <c r="F355" s="35">
        <v>0</v>
      </c>
      <c r="G355" s="35">
        <v>0</v>
      </c>
      <c r="H355" s="35">
        <v>0</v>
      </c>
      <c r="I355" s="37">
        <v>0</v>
      </c>
      <c r="J355" s="36">
        <v>9</v>
      </c>
      <c r="K355" s="37">
        <v>0</v>
      </c>
      <c r="L355" s="36">
        <v>1</v>
      </c>
      <c r="M355" s="37">
        <v>0</v>
      </c>
      <c r="N355" s="36">
        <v>3</v>
      </c>
      <c r="O355" s="37">
        <v>0</v>
      </c>
      <c r="P355" s="37">
        <v>0</v>
      </c>
      <c r="Q355" s="37">
        <v>0</v>
      </c>
      <c r="R355" s="37">
        <v>0</v>
      </c>
      <c r="S355" s="37">
        <v>0</v>
      </c>
      <c r="T355" s="36">
        <v>3</v>
      </c>
      <c r="U355" s="35">
        <v>0</v>
      </c>
      <c r="V355" s="35">
        <v>0</v>
      </c>
      <c r="W355" s="35">
        <v>0</v>
      </c>
      <c r="X355" s="35">
        <v>0</v>
      </c>
      <c r="Y355" s="35">
        <v>0</v>
      </c>
      <c r="Z355" s="35">
        <v>0</v>
      </c>
      <c r="AA355" s="36">
        <f t="shared" si="152"/>
        <v>0</v>
      </c>
      <c r="AB355" s="36">
        <f t="shared" si="153"/>
        <v>16</v>
      </c>
    </row>
    <row r="356" spans="1:28" ht="44.25" hidden="1" x14ac:dyDescent="0.25">
      <c r="A356" s="1">
        <v>51</v>
      </c>
      <c r="B356" s="38" t="s">
        <v>268</v>
      </c>
      <c r="C356" s="35">
        <v>0</v>
      </c>
      <c r="D356" s="35">
        <v>0</v>
      </c>
      <c r="E356" s="35">
        <v>0</v>
      </c>
      <c r="F356" s="176">
        <v>1</v>
      </c>
      <c r="G356" s="35">
        <v>0</v>
      </c>
      <c r="H356" s="35">
        <v>0</v>
      </c>
      <c r="I356" s="35">
        <v>0</v>
      </c>
      <c r="J356" s="35">
        <v>0</v>
      </c>
      <c r="K356" s="35">
        <v>0</v>
      </c>
      <c r="L356" s="35">
        <v>0</v>
      </c>
      <c r="M356" s="35">
        <v>0</v>
      </c>
      <c r="N356" s="35">
        <v>0</v>
      </c>
      <c r="O356" s="35">
        <v>0</v>
      </c>
      <c r="P356" s="35">
        <v>0</v>
      </c>
      <c r="Q356" s="35">
        <v>0</v>
      </c>
      <c r="R356" s="35">
        <v>0</v>
      </c>
      <c r="S356" s="35">
        <v>0</v>
      </c>
      <c r="T356" s="35">
        <v>0</v>
      </c>
      <c r="U356" s="35">
        <v>0</v>
      </c>
      <c r="V356" s="35">
        <v>0</v>
      </c>
      <c r="W356" s="35">
        <v>0</v>
      </c>
      <c r="X356" s="35">
        <v>0</v>
      </c>
      <c r="Y356" s="35">
        <v>0</v>
      </c>
      <c r="Z356" s="35">
        <v>0</v>
      </c>
      <c r="AA356" s="36">
        <f t="shared" si="152"/>
        <v>0</v>
      </c>
      <c r="AB356" s="36">
        <f t="shared" si="153"/>
        <v>1</v>
      </c>
    </row>
    <row r="357" spans="1:28" ht="73.5" hidden="1" x14ac:dyDescent="0.25">
      <c r="A357" s="139">
        <v>52</v>
      </c>
      <c r="B357" s="251" t="s">
        <v>269</v>
      </c>
      <c r="C357" s="37">
        <v>0</v>
      </c>
      <c r="D357" s="37">
        <v>0</v>
      </c>
      <c r="E357" s="37">
        <v>0</v>
      </c>
      <c r="F357" s="37">
        <v>0</v>
      </c>
      <c r="G357" s="37">
        <v>0</v>
      </c>
      <c r="H357" s="37">
        <v>0</v>
      </c>
      <c r="I357" s="37">
        <v>0</v>
      </c>
      <c r="J357" s="37">
        <v>0</v>
      </c>
      <c r="K357" s="37">
        <v>0</v>
      </c>
      <c r="L357" s="36">
        <v>3</v>
      </c>
      <c r="M357" s="37">
        <v>0</v>
      </c>
      <c r="N357" s="36">
        <v>1</v>
      </c>
      <c r="O357" s="37">
        <v>0</v>
      </c>
      <c r="P357" s="37">
        <v>0</v>
      </c>
      <c r="Q357" s="37">
        <v>0</v>
      </c>
      <c r="R357" s="37">
        <v>0</v>
      </c>
      <c r="S357" s="37">
        <v>0</v>
      </c>
      <c r="T357" s="37">
        <v>0</v>
      </c>
      <c r="U357" s="37">
        <v>0</v>
      </c>
      <c r="V357" s="37">
        <v>0</v>
      </c>
      <c r="W357" s="37">
        <v>0</v>
      </c>
      <c r="X357" s="37">
        <v>0</v>
      </c>
      <c r="Y357" s="37">
        <v>0</v>
      </c>
      <c r="Z357" s="37">
        <v>0</v>
      </c>
      <c r="AA357" s="36">
        <f t="shared" si="152"/>
        <v>0</v>
      </c>
      <c r="AB357" s="36">
        <f t="shared" si="153"/>
        <v>4</v>
      </c>
    </row>
    <row r="358" spans="1:28" ht="59.25" hidden="1" x14ac:dyDescent="0.25">
      <c r="A358" s="1">
        <v>53</v>
      </c>
      <c r="B358" s="38" t="s">
        <v>270</v>
      </c>
      <c r="C358" s="35">
        <v>0</v>
      </c>
      <c r="D358" s="35">
        <v>0</v>
      </c>
      <c r="E358" s="35">
        <v>0</v>
      </c>
      <c r="F358" s="35">
        <v>0</v>
      </c>
      <c r="G358" s="35">
        <v>0</v>
      </c>
      <c r="H358" s="35">
        <v>0</v>
      </c>
      <c r="I358" s="35">
        <v>0</v>
      </c>
      <c r="J358" s="35">
        <v>0</v>
      </c>
      <c r="K358" s="35">
        <v>0</v>
      </c>
      <c r="L358" s="35">
        <v>0</v>
      </c>
      <c r="M358" s="35">
        <v>0</v>
      </c>
      <c r="N358" s="35">
        <v>0</v>
      </c>
      <c r="O358" s="35">
        <v>0</v>
      </c>
      <c r="P358" s="35">
        <v>0</v>
      </c>
      <c r="Q358" s="35">
        <v>0</v>
      </c>
      <c r="R358" s="35">
        <v>0</v>
      </c>
      <c r="S358" s="35">
        <v>0</v>
      </c>
      <c r="T358" s="35">
        <v>0</v>
      </c>
      <c r="U358" s="35">
        <v>0</v>
      </c>
      <c r="V358" s="35">
        <v>0</v>
      </c>
      <c r="W358" s="35">
        <v>0</v>
      </c>
      <c r="X358" s="35">
        <v>0</v>
      </c>
      <c r="Y358" s="35">
        <v>0</v>
      </c>
      <c r="Z358" s="35">
        <v>0</v>
      </c>
      <c r="AA358" s="36">
        <f t="shared" si="152"/>
        <v>0</v>
      </c>
      <c r="AB358" s="36">
        <f t="shared" si="153"/>
        <v>0</v>
      </c>
    </row>
    <row r="359" spans="1:28" ht="59.25" hidden="1" x14ac:dyDescent="0.25">
      <c r="A359" s="65">
        <v>54</v>
      </c>
      <c r="B359" s="38" t="s">
        <v>360</v>
      </c>
      <c r="C359" s="181">
        <v>34577</v>
      </c>
      <c r="D359" s="173">
        <v>0</v>
      </c>
      <c r="E359" s="181">
        <v>35225</v>
      </c>
      <c r="F359" s="173">
        <v>0</v>
      </c>
      <c r="G359" s="177">
        <v>22531</v>
      </c>
      <c r="H359" s="173">
        <v>0</v>
      </c>
      <c r="I359" s="176">
        <v>20157</v>
      </c>
      <c r="J359" s="35">
        <v>0</v>
      </c>
      <c r="K359" s="176">
        <v>14017</v>
      </c>
      <c r="L359" s="35">
        <v>0</v>
      </c>
      <c r="M359" s="176">
        <v>20154</v>
      </c>
      <c r="N359" s="35">
        <v>0</v>
      </c>
      <c r="O359" s="36">
        <v>30562</v>
      </c>
      <c r="P359" s="37">
        <v>0</v>
      </c>
      <c r="Q359" s="36">
        <v>16912</v>
      </c>
      <c r="R359" s="37">
        <v>0</v>
      </c>
      <c r="S359" s="36">
        <v>20895</v>
      </c>
      <c r="T359" s="53">
        <v>0</v>
      </c>
      <c r="U359" s="35">
        <v>0</v>
      </c>
      <c r="V359" s="35">
        <v>0</v>
      </c>
      <c r="W359" s="35">
        <v>0</v>
      </c>
      <c r="X359" s="35">
        <v>0</v>
      </c>
      <c r="Y359" s="35">
        <v>0</v>
      </c>
      <c r="Z359" s="35">
        <v>0</v>
      </c>
      <c r="AA359" s="36">
        <f t="shared" si="152"/>
        <v>215030</v>
      </c>
      <c r="AB359" s="36">
        <f t="shared" si="153"/>
        <v>0</v>
      </c>
    </row>
    <row r="360" spans="1:28" ht="44.25" hidden="1" x14ac:dyDescent="0.25">
      <c r="A360" s="65">
        <v>55</v>
      </c>
      <c r="B360" s="68" t="s">
        <v>361</v>
      </c>
      <c r="C360" s="35">
        <v>0</v>
      </c>
      <c r="D360" s="35">
        <v>0</v>
      </c>
      <c r="E360" s="35">
        <v>0</v>
      </c>
      <c r="F360" s="35">
        <v>0</v>
      </c>
      <c r="G360" s="35">
        <v>0</v>
      </c>
      <c r="H360" s="35">
        <v>0</v>
      </c>
      <c r="I360" s="35">
        <v>0</v>
      </c>
      <c r="J360" s="35">
        <v>0</v>
      </c>
      <c r="K360" s="35">
        <v>0</v>
      </c>
      <c r="L360" s="35">
        <v>0</v>
      </c>
      <c r="M360" s="35">
        <v>0</v>
      </c>
      <c r="N360" s="35">
        <v>0</v>
      </c>
      <c r="O360" s="35">
        <v>0</v>
      </c>
      <c r="P360" s="35">
        <v>0</v>
      </c>
      <c r="Q360" s="35">
        <v>0</v>
      </c>
      <c r="R360" s="35">
        <v>0</v>
      </c>
      <c r="S360" s="35">
        <v>0</v>
      </c>
      <c r="T360" s="35">
        <v>0</v>
      </c>
      <c r="U360" s="35">
        <v>0</v>
      </c>
      <c r="V360" s="35">
        <v>0</v>
      </c>
      <c r="W360" s="35">
        <v>0</v>
      </c>
      <c r="X360" s="35">
        <v>0</v>
      </c>
      <c r="Y360" s="35">
        <v>0</v>
      </c>
      <c r="Z360" s="35">
        <v>0</v>
      </c>
      <c r="AA360" s="36">
        <f t="shared" si="152"/>
        <v>0</v>
      </c>
      <c r="AB360" s="36">
        <f t="shared" si="153"/>
        <v>0</v>
      </c>
    </row>
    <row r="361" spans="1:28" ht="44.25" hidden="1" x14ac:dyDescent="0.25">
      <c r="A361" s="65">
        <v>56</v>
      </c>
      <c r="B361" s="68" t="s">
        <v>363</v>
      </c>
      <c r="C361" s="35">
        <v>0</v>
      </c>
      <c r="D361" s="35">
        <v>0</v>
      </c>
      <c r="E361" s="35">
        <v>0</v>
      </c>
      <c r="F361" s="35">
        <v>0</v>
      </c>
      <c r="G361" s="35">
        <v>0</v>
      </c>
      <c r="H361" s="35">
        <v>0</v>
      </c>
      <c r="I361" s="35">
        <v>0</v>
      </c>
      <c r="J361" s="35">
        <v>0</v>
      </c>
      <c r="K361" s="35">
        <v>0</v>
      </c>
      <c r="L361" s="35">
        <v>0</v>
      </c>
      <c r="M361" s="35">
        <v>0</v>
      </c>
      <c r="N361" s="35">
        <v>0</v>
      </c>
      <c r="O361" s="35">
        <v>0</v>
      </c>
      <c r="P361" s="35">
        <v>0</v>
      </c>
      <c r="Q361" s="35">
        <v>0</v>
      </c>
      <c r="R361" s="35">
        <v>0</v>
      </c>
      <c r="S361" s="35">
        <v>0</v>
      </c>
      <c r="T361" s="35">
        <v>0</v>
      </c>
      <c r="U361" s="35">
        <v>0</v>
      </c>
      <c r="V361" s="35">
        <v>0</v>
      </c>
      <c r="W361" s="35">
        <v>0</v>
      </c>
      <c r="X361" s="35">
        <v>0</v>
      </c>
      <c r="Y361" s="35">
        <v>0</v>
      </c>
      <c r="Z361" s="35">
        <v>0</v>
      </c>
      <c r="AA361" s="36">
        <f t="shared" si="152"/>
        <v>0</v>
      </c>
      <c r="AB361" s="36">
        <f t="shared" si="153"/>
        <v>0</v>
      </c>
    </row>
    <row r="362" spans="1:28" ht="44.25" hidden="1" x14ac:dyDescent="0.25">
      <c r="A362" s="65">
        <v>57</v>
      </c>
      <c r="B362" s="68" t="s">
        <v>362</v>
      </c>
      <c r="C362" s="35">
        <v>0</v>
      </c>
      <c r="D362" s="35">
        <v>0</v>
      </c>
      <c r="E362" s="35">
        <v>0</v>
      </c>
      <c r="F362" s="35">
        <v>0</v>
      </c>
      <c r="G362" s="35">
        <v>0</v>
      </c>
      <c r="H362" s="35">
        <v>0</v>
      </c>
      <c r="I362" s="35">
        <v>0</v>
      </c>
      <c r="J362" s="35">
        <v>0</v>
      </c>
      <c r="K362" s="35">
        <v>0</v>
      </c>
      <c r="L362" s="35">
        <v>0</v>
      </c>
      <c r="M362" s="35">
        <v>0</v>
      </c>
      <c r="N362" s="35">
        <v>0</v>
      </c>
      <c r="O362" s="35">
        <v>0</v>
      </c>
      <c r="P362" s="35">
        <v>0</v>
      </c>
      <c r="Q362" s="35">
        <v>0</v>
      </c>
      <c r="R362" s="35">
        <v>0</v>
      </c>
      <c r="S362" s="35">
        <v>0</v>
      </c>
      <c r="T362" s="35">
        <v>0</v>
      </c>
      <c r="U362" s="35">
        <v>0</v>
      </c>
      <c r="V362" s="35">
        <v>0</v>
      </c>
      <c r="W362" s="35">
        <v>0</v>
      </c>
      <c r="X362" s="35">
        <v>0</v>
      </c>
      <c r="Y362" s="35">
        <v>0</v>
      </c>
      <c r="Z362" s="35">
        <v>0</v>
      </c>
      <c r="AA362" s="36">
        <f t="shared" si="152"/>
        <v>0</v>
      </c>
      <c r="AB362" s="36">
        <f t="shared" si="153"/>
        <v>0</v>
      </c>
    </row>
    <row r="363" spans="1:28" s="4" customFormat="1" ht="44.25" hidden="1" x14ac:dyDescent="0.25">
      <c r="A363" s="139">
        <v>58</v>
      </c>
      <c r="B363" s="53" t="s">
        <v>353</v>
      </c>
      <c r="C363" s="190">
        <v>312</v>
      </c>
      <c r="D363" s="123">
        <v>0</v>
      </c>
      <c r="E363" s="190">
        <v>524</v>
      </c>
      <c r="F363" s="124">
        <v>0</v>
      </c>
      <c r="G363" s="191">
        <v>1315</v>
      </c>
      <c r="H363" s="37">
        <v>0</v>
      </c>
      <c r="I363" s="36">
        <v>999</v>
      </c>
      <c r="J363" s="37">
        <v>0</v>
      </c>
      <c r="K363" s="36">
        <v>680</v>
      </c>
      <c r="L363" s="37">
        <v>0</v>
      </c>
      <c r="M363" s="36">
        <v>764</v>
      </c>
      <c r="N363" s="37">
        <v>0</v>
      </c>
      <c r="O363" s="176">
        <v>146</v>
      </c>
      <c r="P363" s="35">
        <v>0</v>
      </c>
      <c r="Q363" s="176">
        <v>197</v>
      </c>
      <c r="R363" s="35">
        <v>0</v>
      </c>
      <c r="S363" s="176">
        <v>348</v>
      </c>
      <c r="T363" s="35">
        <v>0</v>
      </c>
      <c r="U363" s="35">
        <v>0</v>
      </c>
      <c r="V363" s="35">
        <v>0</v>
      </c>
      <c r="W363" s="35">
        <v>0</v>
      </c>
      <c r="X363" s="35">
        <v>0</v>
      </c>
      <c r="Y363" s="35">
        <v>0</v>
      </c>
      <c r="Z363" s="35">
        <v>0</v>
      </c>
      <c r="AA363" s="36">
        <f t="shared" ref="AA363:AA430" si="154">SUM(C363+E363+G363+I363+K363+M363+O363+Q363+S363+U363+W363+Y363)</f>
        <v>5285</v>
      </c>
      <c r="AB363" s="36">
        <f t="shared" ref="AB363:AB431" si="155">SUM(D363+F363+H363+J363+L363+N363+P363+R363+T363+V363+X363+Z363)</f>
        <v>0</v>
      </c>
    </row>
    <row r="364" spans="1:28" s="4" customFormat="1" ht="102.75" hidden="1" x14ac:dyDescent="0.25">
      <c r="A364" s="139">
        <v>59</v>
      </c>
      <c r="B364" s="53" t="s">
        <v>354</v>
      </c>
      <c r="C364" s="37">
        <v>0</v>
      </c>
      <c r="D364" s="37">
        <v>0</v>
      </c>
      <c r="E364" s="37">
        <v>0</v>
      </c>
      <c r="F364" s="37">
        <v>0</v>
      </c>
      <c r="G364" s="37">
        <v>0</v>
      </c>
      <c r="H364" s="37">
        <v>0</v>
      </c>
      <c r="I364" s="35">
        <v>0</v>
      </c>
      <c r="J364" s="35">
        <v>0</v>
      </c>
      <c r="K364" s="35">
        <v>0</v>
      </c>
      <c r="L364" s="35">
        <v>0</v>
      </c>
      <c r="M364" s="35">
        <v>0</v>
      </c>
      <c r="N364" s="35">
        <v>0</v>
      </c>
      <c r="O364" s="35">
        <v>0</v>
      </c>
      <c r="P364" s="35">
        <v>0</v>
      </c>
      <c r="Q364" s="35">
        <v>0</v>
      </c>
      <c r="R364" s="35">
        <v>0</v>
      </c>
      <c r="S364" s="35">
        <v>0</v>
      </c>
      <c r="T364" s="35">
        <v>0</v>
      </c>
      <c r="U364" s="35">
        <v>0</v>
      </c>
      <c r="V364" s="35">
        <v>0</v>
      </c>
      <c r="W364" s="35">
        <v>0</v>
      </c>
      <c r="X364" s="35">
        <v>0</v>
      </c>
      <c r="Y364" s="35">
        <v>0</v>
      </c>
      <c r="Z364" s="35">
        <v>0</v>
      </c>
      <c r="AA364" s="36">
        <f t="shared" si="154"/>
        <v>0</v>
      </c>
      <c r="AB364" s="36">
        <f t="shared" si="155"/>
        <v>0</v>
      </c>
    </row>
    <row r="365" spans="1:28" s="4" customFormat="1" ht="88.5" hidden="1" x14ac:dyDescent="0.25">
      <c r="A365" s="139">
        <v>60</v>
      </c>
      <c r="B365" s="53" t="s">
        <v>355</v>
      </c>
      <c r="C365" s="36">
        <v>4</v>
      </c>
      <c r="D365" s="37">
        <v>0</v>
      </c>
      <c r="E365" s="36">
        <v>2</v>
      </c>
      <c r="F365" s="37">
        <v>0</v>
      </c>
      <c r="G365" s="37">
        <v>0</v>
      </c>
      <c r="H365" s="37">
        <v>0</v>
      </c>
      <c r="I365" s="35">
        <v>0</v>
      </c>
      <c r="J365" s="35">
        <v>0</v>
      </c>
      <c r="K365" s="35">
        <v>0</v>
      </c>
      <c r="L365" s="35">
        <v>0</v>
      </c>
      <c r="M365" s="35">
        <v>0</v>
      </c>
      <c r="N365" s="35">
        <v>0</v>
      </c>
      <c r="O365" s="35">
        <v>0</v>
      </c>
      <c r="P365" s="35">
        <v>0</v>
      </c>
      <c r="Q365" s="35">
        <v>0</v>
      </c>
      <c r="R365" s="35">
        <v>0</v>
      </c>
      <c r="S365" s="35">
        <v>0</v>
      </c>
      <c r="T365" s="35">
        <v>0</v>
      </c>
      <c r="U365" s="35">
        <v>0</v>
      </c>
      <c r="V365" s="35">
        <v>0</v>
      </c>
      <c r="W365" s="35">
        <v>0</v>
      </c>
      <c r="X365" s="35">
        <v>0</v>
      </c>
      <c r="Y365" s="35">
        <v>0</v>
      </c>
      <c r="Z365" s="35">
        <v>0</v>
      </c>
      <c r="AA365" s="36">
        <f t="shared" si="154"/>
        <v>6</v>
      </c>
      <c r="AB365" s="36">
        <f t="shared" si="155"/>
        <v>0</v>
      </c>
    </row>
    <row r="366" spans="1:28" s="4" customFormat="1" ht="29.25" hidden="1" x14ac:dyDescent="0.25">
      <c r="A366" s="139">
        <v>61</v>
      </c>
      <c r="B366" s="53" t="s">
        <v>356</v>
      </c>
      <c r="C366" s="190">
        <v>4</v>
      </c>
      <c r="D366" s="123">
        <v>0</v>
      </c>
      <c r="E366" s="190">
        <v>2</v>
      </c>
      <c r="F366" s="124">
        <v>0</v>
      </c>
      <c r="G366" s="194">
        <v>0</v>
      </c>
      <c r="H366" s="124">
        <v>0</v>
      </c>
      <c r="I366" s="36">
        <v>2</v>
      </c>
      <c r="J366" s="36">
        <v>4</v>
      </c>
      <c r="K366" s="36">
        <v>1</v>
      </c>
      <c r="L366" s="36">
        <v>5</v>
      </c>
      <c r="M366" s="36">
        <v>7</v>
      </c>
      <c r="N366" s="36">
        <v>7</v>
      </c>
      <c r="O366" s="176">
        <v>2</v>
      </c>
      <c r="P366" s="35">
        <v>0</v>
      </c>
      <c r="Q366" s="176">
        <v>4</v>
      </c>
      <c r="R366" s="35">
        <v>0</v>
      </c>
      <c r="S366" s="176">
        <v>3</v>
      </c>
      <c r="T366" s="35">
        <v>0</v>
      </c>
      <c r="U366" s="35">
        <v>0</v>
      </c>
      <c r="V366" s="35">
        <v>0</v>
      </c>
      <c r="W366" s="35">
        <v>0</v>
      </c>
      <c r="X366" s="35">
        <v>0</v>
      </c>
      <c r="Y366" s="35">
        <v>0</v>
      </c>
      <c r="Z366" s="35">
        <v>0</v>
      </c>
      <c r="AA366" s="36">
        <f t="shared" si="154"/>
        <v>25</v>
      </c>
      <c r="AB366" s="36">
        <f t="shared" si="155"/>
        <v>16</v>
      </c>
    </row>
    <row r="367" spans="1:28" s="4" customFormat="1" ht="73.5" hidden="1" x14ac:dyDescent="0.25">
      <c r="A367" s="139">
        <v>62</v>
      </c>
      <c r="B367" s="53" t="s">
        <v>357</v>
      </c>
      <c r="C367" s="37">
        <v>0</v>
      </c>
      <c r="D367" s="37">
        <v>0</v>
      </c>
      <c r="E367" s="37">
        <v>0</v>
      </c>
      <c r="F367" s="37">
        <v>0</v>
      </c>
      <c r="G367" s="37">
        <v>0</v>
      </c>
      <c r="H367" s="37">
        <v>0</v>
      </c>
      <c r="I367" s="35">
        <v>0</v>
      </c>
      <c r="J367" s="35">
        <v>0</v>
      </c>
      <c r="K367" s="35">
        <v>0</v>
      </c>
      <c r="L367" s="35">
        <v>0</v>
      </c>
      <c r="M367" s="35">
        <v>0</v>
      </c>
      <c r="N367" s="35">
        <v>0</v>
      </c>
      <c r="O367" s="35">
        <v>0</v>
      </c>
      <c r="P367" s="35">
        <v>0</v>
      </c>
      <c r="Q367" s="35">
        <v>0</v>
      </c>
      <c r="R367" s="35">
        <v>0</v>
      </c>
      <c r="S367" s="35">
        <v>0</v>
      </c>
      <c r="T367" s="35">
        <v>0</v>
      </c>
      <c r="U367" s="35">
        <v>0</v>
      </c>
      <c r="V367" s="35">
        <v>0</v>
      </c>
      <c r="W367" s="35">
        <v>0</v>
      </c>
      <c r="X367" s="35">
        <v>0</v>
      </c>
      <c r="Y367" s="35">
        <v>0</v>
      </c>
      <c r="Z367" s="35">
        <v>0</v>
      </c>
      <c r="AA367" s="36">
        <f t="shared" si="154"/>
        <v>0</v>
      </c>
      <c r="AB367" s="36">
        <f t="shared" si="155"/>
        <v>0</v>
      </c>
    </row>
    <row r="368" spans="1:28" s="4" customFormat="1" ht="59.25" hidden="1" x14ac:dyDescent="0.25">
      <c r="A368" s="139">
        <v>63</v>
      </c>
      <c r="B368" s="53" t="s">
        <v>358</v>
      </c>
      <c r="C368" s="37">
        <v>0</v>
      </c>
      <c r="D368" s="37">
        <v>0</v>
      </c>
      <c r="E368" s="37">
        <v>0</v>
      </c>
      <c r="F368" s="37">
        <v>0</v>
      </c>
      <c r="G368" s="37">
        <v>0</v>
      </c>
      <c r="H368" s="37">
        <v>0</v>
      </c>
      <c r="I368" s="35">
        <v>0</v>
      </c>
      <c r="J368" s="35">
        <v>0</v>
      </c>
      <c r="K368" s="35">
        <v>0</v>
      </c>
      <c r="L368" s="35">
        <v>0</v>
      </c>
      <c r="M368" s="35">
        <v>0</v>
      </c>
      <c r="N368" s="35">
        <v>0</v>
      </c>
      <c r="O368" s="36">
        <v>13</v>
      </c>
      <c r="P368" s="37">
        <v>0</v>
      </c>
      <c r="Q368" s="36">
        <v>24</v>
      </c>
      <c r="R368" s="37">
        <v>0</v>
      </c>
      <c r="S368" s="36">
        <v>12</v>
      </c>
      <c r="T368" s="37">
        <v>0</v>
      </c>
      <c r="U368" s="35">
        <v>0</v>
      </c>
      <c r="V368" s="35">
        <v>0</v>
      </c>
      <c r="W368" s="35">
        <v>0</v>
      </c>
      <c r="X368" s="35">
        <v>0</v>
      </c>
      <c r="Y368" s="35">
        <v>0</v>
      </c>
      <c r="Z368" s="35">
        <v>0</v>
      </c>
      <c r="AA368" s="36">
        <f t="shared" si="154"/>
        <v>49</v>
      </c>
      <c r="AB368" s="36">
        <f t="shared" si="155"/>
        <v>0</v>
      </c>
    </row>
    <row r="369" spans="1:28" s="4" customFormat="1" ht="44.25" hidden="1" x14ac:dyDescent="0.25">
      <c r="A369" s="139">
        <v>64</v>
      </c>
      <c r="B369" s="53" t="s">
        <v>359</v>
      </c>
      <c r="C369" s="36">
        <v>25</v>
      </c>
      <c r="D369" s="37">
        <v>0</v>
      </c>
      <c r="E369" s="36">
        <v>28</v>
      </c>
      <c r="F369" s="37">
        <v>0</v>
      </c>
      <c r="G369" s="36">
        <v>43</v>
      </c>
      <c r="H369" s="37">
        <v>0</v>
      </c>
      <c r="I369" s="36">
        <v>48</v>
      </c>
      <c r="J369" s="37">
        <v>0</v>
      </c>
      <c r="K369" s="36">
        <v>18</v>
      </c>
      <c r="L369" s="37">
        <v>0</v>
      </c>
      <c r="M369" s="36">
        <v>18</v>
      </c>
      <c r="N369" s="37">
        <v>0</v>
      </c>
      <c r="O369" s="36">
        <v>13</v>
      </c>
      <c r="P369" s="37">
        <v>0</v>
      </c>
      <c r="Q369" s="36">
        <v>35</v>
      </c>
      <c r="R369" s="37">
        <v>0</v>
      </c>
      <c r="S369" s="36">
        <v>36</v>
      </c>
      <c r="T369" s="37">
        <v>0</v>
      </c>
      <c r="U369" s="35">
        <v>0</v>
      </c>
      <c r="V369" s="35">
        <v>0</v>
      </c>
      <c r="W369" s="35">
        <v>0</v>
      </c>
      <c r="X369" s="35">
        <v>0</v>
      </c>
      <c r="Y369" s="35">
        <v>0</v>
      </c>
      <c r="Z369" s="35">
        <v>0</v>
      </c>
      <c r="AA369" s="36">
        <f t="shared" si="154"/>
        <v>264</v>
      </c>
      <c r="AB369" s="36">
        <f t="shared" si="155"/>
        <v>0</v>
      </c>
    </row>
    <row r="370" spans="1:28" ht="60" hidden="1" x14ac:dyDescent="0.25">
      <c r="A370" s="1">
        <v>65</v>
      </c>
      <c r="B370" s="38" t="s">
        <v>368</v>
      </c>
      <c r="C370" s="35">
        <v>0</v>
      </c>
      <c r="D370" s="35">
        <v>0</v>
      </c>
      <c r="E370" s="35">
        <v>0</v>
      </c>
      <c r="F370" s="35">
        <v>0</v>
      </c>
      <c r="G370" s="35">
        <v>0</v>
      </c>
      <c r="H370" s="35">
        <v>0</v>
      </c>
      <c r="I370" s="176">
        <v>8</v>
      </c>
      <c r="J370" s="35">
        <v>0</v>
      </c>
      <c r="K370" s="176">
        <v>21</v>
      </c>
      <c r="L370" s="35">
        <v>0</v>
      </c>
      <c r="M370" s="176">
        <v>14</v>
      </c>
      <c r="N370" s="35">
        <v>0</v>
      </c>
      <c r="O370" s="35">
        <v>0</v>
      </c>
      <c r="P370" s="176">
        <v>10</v>
      </c>
      <c r="Q370" s="35">
        <v>0</v>
      </c>
      <c r="R370" s="176">
        <v>14</v>
      </c>
      <c r="S370" s="35">
        <v>0</v>
      </c>
      <c r="T370" s="176">
        <v>16</v>
      </c>
      <c r="U370" s="35">
        <v>0</v>
      </c>
      <c r="V370" s="35">
        <v>0</v>
      </c>
      <c r="W370" s="35">
        <v>0</v>
      </c>
      <c r="X370" s="35">
        <v>0</v>
      </c>
      <c r="Y370" s="35">
        <v>0</v>
      </c>
      <c r="Z370" s="35">
        <v>0</v>
      </c>
      <c r="AA370" s="36">
        <f t="shared" si="154"/>
        <v>43</v>
      </c>
      <c r="AB370" s="36">
        <f t="shared" si="155"/>
        <v>40</v>
      </c>
    </row>
    <row r="371" spans="1:28" ht="88.5" hidden="1" x14ac:dyDescent="0.25">
      <c r="A371" s="59" t="s">
        <v>424</v>
      </c>
      <c r="B371" s="83" t="s">
        <v>369</v>
      </c>
      <c r="C371" s="55">
        <v>0</v>
      </c>
      <c r="D371" s="55">
        <v>0</v>
      </c>
      <c r="E371" s="55">
        <v>0</v>
      </c>
      <c r="F371" s="55">
        <v>0</v>
      </c>
      <c r="G371" s="55">
        <v>0</v>
      </c>
      <c r="H371" s="55">
        <v>0</v>
      </c>
      <c r="I371" s="84">
        <v>4</v>
      </c>
      <c r="J371" s="55">
        <v>0</v>
      </c>
      <c r="K371" s="84">
        <v>9</v>
      </c>
      <c r="L371" s="55">
        <v>0</v>
      </c>
      <c r="M371" s="84">
        <v>3</v>
      </c>
      <c r="N371" s="55">
        <v>0</v>
      </c>
      <c r="O371" s="55">
        <v>0</v>
      </c>
      <c r="P371" s="84">
        <v>8</v>
      </c>
      <c r="Q371" s="55">
        <v>0</v>
      </c>
      <c r="R371" s="84">
        <v>7</v>
      </c>
      <c r="S371" s="55">
        <v>0</v>
      </c>
      <c r="T371" s="84">
        <v>10</v>
      </c>
      <c r="U371" s="55">
        <v>0</v>
      </c>
      <c r="V371" s="55">
        <v>0</v>
      </c>
      <c r="W371" s="55">
        <v>0</v>
      </c>
      <c r="X371" s="55">
        <v>0</v>
      </c>
      <c r="Y371" s="55">
        <v>0</v>
      </c>
      <c r="Z371" s="55">
        <v>0</v>
      </c>
      <c r="AA371" s="108">
        <f t="shared" si="154"/>
        <v>16</v>
      </c>
      <c r="AB371" s="108">
        <f t="shared" si="155"/>
        <v>25</v>
      </c>
    </row>
    <row r="372" spans="1:28" ht="44.25" hidden="1" x14ac:dyDescent="0.25">
      <c r="A372" s="59" t="s">
        <v>425</v>
      </c>
      <c r="B372" s="91" t="s">
        <v>370</v>
      </c>
      <c r="C372" s="55">
        <v>0</v>
      </c>
      <c r="D372" s="55">
        <v>0</v>
      </c>
      <c r="E372" s="55">
        <v>0</v>
      </c>
      <c r="F372" s="55">
        <v>0</v>
      </c>
      <c r="G372" s="55">
        <v>0</v>
      </c>
      <c r="H372" s="55">
        <v>0</v>
      </c>
      <c r="I372" s="84">
        <v>2</v>
      </c>
      <c r="J372" s="55">
        <v>0</v>
      </c>
      <c r="K372" s="84">
        <v>3</v>
      </c>
      <c r="L372" s="55">
        <v>0</v>
      </c>
      <c r="M372" s="84">
        <v>10</v>
      </c>
      <c r="N372" s="55">
        <v>0</v>
      </c>
      <c r="O372" s="55">
        <v>0</v>
      </c>
      <c r="P372" s="55">
        <v>0</v>
      </c>
      <c r="Q372" s="55">
        <v>0</v>
      </c>
      <c r="R372" s="55">
        <v>0</v>
      </c>
      <c r="S372" s="55">
        <v>0</v>
      </c>
      <c r="T372" s="55">
        <v>0</v>
      </c>
      <c r="U372" s="55">
        <v>0</v>
      </c>
      <c r="V372" s="55">
        <v>0</v>
      </c>
      <c r="W372" s="55">
        <v>0</v>
      </c>
      <c r="X372" s="55">
        <v>0</v>
      </c>
      <c r="Y372" s="55">
        <v>0</v>
      </c>
      <c r="Z372" s="55">
        <v>0</v>
      </c>
      <c r="AA372" s="108">
        <f t="shared" si="154"/>
        <v>15</v>
      </c>
      <c r="AB372" s="108">
        <f t="shared" si="155"/>
        <v>0</v>
      </c>
    </row>
    <row r="373" spans="1:28" ht="44.25" hidden="1" x14ac:dyDescent="0.25">
      <c r="A373" s="59" t="s">
        <v>426</v>
      </c>
      <c r="B373" s="83" t="s">
        <v>371</v>
      </c>
      <c r="C373" s="55">
        <v>0</v>
      </c>
      <c r="D373" s="55">
        <v>0</v>
      </c>
      <c r="E373" s="55">
        <v>0</v>
      </c>
      <c r="F373" s="55">
        <v>0</v>
      </c>
      <c r="G373" s="55">
        <v>0</v>
      </c>
      <c r="H373" s="55">
        <v>0</v>
      </c>
      <c r="I373" s="84">
        <v>2</v>
      </c>
      <c r="J373" s="55">
        <v>0</v>
      </c>
      <c r="K373" s="84">
        <v>9</v>
      </c>
      <c r="L373" s="55">
        <v>0</v>
      </c>
      <c r="M373" s="84">
        <v>1</v>
      </c>
      <c r="N373" s="55">
        <v>0</v>
      </c>
      <c r="O373" s="55">
        <v>0</v>
      </c>
      <c r="P373" s="84">
        <v>2</v>
      </c>
      <c r="Q373" s="55">
        <v>0</v>
      </c>
      <c r="R373" s="84">
        <v>7</v>
      </c>
      <c r="S373" s="55">
        <v>0</v>
      </c>
      <c r="T373" s="84">
        <v>6</v>
      </c>
      <c r="U373" s="55">
        <v>0</v>
      </c>
      <c r="V373" s="55">
        <v>0</v>
      </c>
      <c r="W373" s="55">
        <v>0</v>
      </c>
      <c r="X373" s="55">
        <v>0</v>
      </c>
      <c r="Y373" s="55">
        <v>0</v>
      </c>
      <c r="Z373" s="55">
        <v>0</v>
      </c>
      <c r="AA373" s="108">
        <f t="shared" si="154"/>
        <v>12</v>
      </c>
      <c r="AB373" s="108">
        <f t="shared" si="155"/>
        <v>15</v>
      </c>
    </row>
    <row r="374" spans="1:28" ht="74.25" hidden="1" x14ac:dyDescent="0.25">
      <c r="A374" s="59" t="s">
        <v>427</v>
      </c>
      <c r="B374" s="83" t="s">
        <v>372</v>
      </c>
      <c r="C374" s="55">
        <v>0</v>
      </c>
      <c r="D374" s="55">
        <v>0</v>
      </c>
      <c r="E374" s="55">
        <v>0</v>
      </c>
      <c r="F374" s="55">
        <v>0</v>
      </c>
      <c r="G374" s="55">
        <v>0</v>
      </c>
      <c r="H374" s="55">
        <v>0</v>
      </c>
      <c r="I374" s="55">
        <v>0</v>
      </c>
      <c r="J374" s="55">
        <v>0</v>
      </c>
      <c r="K374" s="55">
        <v>0</v>
      </c>
      <c r="L374" s="55">
        <v>0</v>
      </c>
      <c r="M374" s="55">
        <v>0</v>
      </c>
      <c r="N374" s="55">
        <v>0</v>
      </c>
      <c r="O374" s="55">
        <v>0</v>
      </c>
      <c r="P374" s="55">
        <v>0</v>
      </c>
      <c r="Q374" s="55">
        <v>0</v>
      </c>
      <c r="R374" s="55">
        <v>0</v>
      </c>
      <c r="S374" s="55">
        <v>0</v>
      </c>
      <c r="T374" s="55">
        <v>0</v>
      </c>
      <c r="U374" s="55">
        <v>0</v>
      </c>
      <c r="V374" s="55">
        <v>0</v>
      </c>
      <c r="W374" s="55">
        <v>0</v>
      </c>
      <c r="X374" s="55">
        <v>0</v>
      </c>
      <c r="Y374" s="55">
        <v>0</v>
      </c>
      <c r="Z374" s="55">
        <v>0</v>
      </c>
      <c r="AA374" s="108">
        <f t="shared" si="154"/>
        <v>0</v>
      </c>
      <c r="AB374" s="108">
        <f t="shared" si="155"/>
        <v>0</v>
      </c>
    </row>
    <row r="375" spans="1:28" ht="59.25" hidden="1" x14ac:dyDescent="0.25">
      <c r="A375" s="59" t="s">
        <v>428</v>
      </c>
      <c r="B375" s="83" t="s">
        <v>373</v>
      </c>
      <c r="C375" s="55">
        <v>0</v>
      </c>
      <c r="D375" s="55">
        <v>0</v>
      </c>
      <c r="E375" s="55">
        <v>0</v>
      </c>
      <c r="F375" s="55">
        <v>0</v>
      </c>
      <c r="G375" s="55">
        <v>0</v>
      </c>
      <c r="H375" s="55">
        <v>0</v>
      </c>
      <c r="I375" s="55">
        <v>0</v>
      </c>
      <c r="J375" s="55">
        <v>0</v>
      </c>
      <c r="K375" s="55">
        <v>0</v>
      </c>
      <c r="L375" s="55">
        <v>0</v>
      </c>
      <c r="M375" s="55">
        <v>0</v>
      </c>
      <c r="N375" s="55">
        <v>0</v>
      </c>
      <c r="O375" s="55">
        <v>0</v>
      </c>
      <c r="P375" s="55">
        <v>0</v>
      </c>
      <c r="Q375" s="55">
        <v>0</v>
      </c>
      <c r="R375" s="55">
        <v>0</v>
      </c>
      <c r="S375" s="55">
        <v>0</v>
      </c>
      <c r="T375" s="55">
        <v>0</v>
      </c>
      <c r="U375" s="55">
        <v>0</v>
      </c>
      <c r="V375" s="55">
        <v>0</v>
      </c>
      <c r="W375" s="55">
        <v>0</v>
      </c>
      <c r="X375" s="55">
        <v>0</v>
      </c>
      <c r="Y375" s="55">
        <v>0</v>
      </c>
      <c r="Z375" s="55">
        <v>0</v>
      </c>
      <c r="AA375" s="108">
        <f t="shared" si="154"/>
        <v>0</v>
      </c>
      <c r="AB375" s="108">
        <f t="shared" si="155"/>
        <v>0</v>
      </c>
    </row>
    <row r="376" spans="1:28" ht="278.25" hidden="1" x14ac:dyDescent="0.25">
      <c r="A376" s="59" t="s">
        <v>429</v>
      </c>
      <c r="B376" s="83" t="s">
        <v>374</v>
      </c>
      <c r="C376" s="55">
        <v>0</v>
      </c>
      <c r="D376" s="55">
        <v>0</v>
      </c>
      <c r="E376" s="55">
        <v>0</v>
      </c>
      <c r="F376" s="55">
        <v>0</v>
      </c>
      <c r="G376" s="55">
        <v>0</v>
      </c>
      <c r="H376" s="55">
        <v>0</v>
      </c>
      <c r="I376" s="55">
        <v>0</v>
      </c>
      <c r="J376" s="55">
        <v>0</v>
      </c>
      <c r="K376" s="55">
        <v>0</v>
      </c>
      <c r="L376" s="55">
        <v>0</v>
      </c>
      <c r="M376" s="55">
        <v>0</v>
      </c>
      <c r="N376" s="55">
        <v>0</v>
      </c>
      <c r="O376" s="55">
        <v>0</v>
      </c>
      <c r="P376" s="55">
        <v>0</v>
      </c>
      <c r="Q376" s="55">
        <v>0</v>
      </c>
      <c r="R376" s="55">
        <v>0</v>
      </c>
      <c r="S376" s="55">
        <v>0</v>
      </c>
      <c r="T376" s="55">
        <v>0</v>
      </c>
      <c r="U376" s="55">
        <v>0</v>
      </c>
      <c r="V376" s="55">
        <v>0</v>
      </c>
      <c r="W376" s="55">
        <v>0</v>
      </c>
      <c r="X376" s="55">
        <v>0</v>
      </c>
      <c r="Y376" s="55">
        <v>0</v>
      </c>
      <c r="Z376" s="55">
        <v>0</v>
      </c>
      <c r="AA376" s="108">
        <f t="shared" si="154"/>
        <v>0</v>
      </c>
      <c r="AB376" s="108">
        <f t="shared" si="155"/>
        <v>0</v>
      </c>
    </row>
    <row r="377" spans="1:28" ht="88.5" hidden="1" x14ac:dyDescent="0.25">
      <c r="A377" s="1">
        <v>66</v>
      </c>
      <c r="B377" s="38" t="s">
        <v>375</v>
      </c>
      <c r="C377" s="35">
        <v>0</v>
      </c>
      <c r="D377" s="35">
        <v>0</v>
      </c>
      <c r="E377" s="35">
        <v>0</v>
      </c>
      <c r="F377" s="35">
        <v>0</v>
      </c>
      <c r="G377" s="35">
        <v>0</v>
      </c>
      <c r="H377" s="35">
        <v>0</v>
      </c>
      <c r="I377" s="35">
        <v>0</v>
      </c>
      <c r="J377" s="35">
        <v>0</v>
      </c>
      <c r="K377" s="35">
        <v>0</v>
      </c>
      <c r="L377" s="35">
        <v>0</v>
      </c>
      <c r="M377" s="35">
        <v>0</v>
      </c>
      <c r="N377" s="35">
        <v>0</v>
      </c>
      <c r="O377" s="35">
        <v>0</v>
      </c>
      <c r="P377" s="35">
        <v>0</v>
      </c>
      <c r="Q377" s="35">
        <v>0</v>
      </c>
      <c r="R377" s="35">
        <v>0</v>
      </c>
      <c r="S377" s="35">
        <v>0</v>
      </c>
      <c r="T377" s="35">
        <v>0</v>
      </c>
      <c r="U377" s="35">
        <v>0</v>
      </c>
      <c r="V377" s="35">
        <v>0</v>
      </c>
      <c r="W377" s="35">
        <v>0</v>
      </c>
      <c r="X377" s="35">
        <v>0</v>
      </c>
      <c r="Y377" s="35">
        <v>0</v>
      </c>
      <c r="Z377" s="35">
        <v>0</v>
      </c>
      <c r="AA377" s="36">
        <f t="shared" si="154"/>
        <v>0</v>
      </c>
      <c r="AB377" s="36">
        <f t="shared" si="155"/>
        <v>0</v>
      </c>
    </row>
    <row r="378" spans="1:28" ht="73.5" hidden="1" x14ac:dyDescent="0.25">
      <c r="A378" s="59" t="s">
        <v>430</v>
      </c>
      <c r="B378" s="83" t="s">
        <v>376</v>
      </c>
      <c r="C378" s="107">
        <v>0</v>
      </c>
      <c r="D378" s="107">
        <v>0</v>
      </c>
      <c r="E378" s="107">
        <v>0</v>
      </c>
      <c r="F378" s="107">
        <v>0</v>
      </c>
      <c r="G378" s="107">
        <v>0</v>
      </c>
      <c r="H378" s="107">
        <v>0</v>
      </c>
      <c r="I378" s="107">
        <v>0</v>
      </c>
      <c r="J378" s="107">
        <v>0</v>
      </c>
      <c r="K378" s="107">
        <v>0</v>
      </c>
      <c r="L378" s="107">
        <v>0</v>
      </c>
      <c r="M378" s="107">
        <v>0</v>
      </c>
      <c r="N378" s="107">
        <v>0</v>
      </c>
      <c r="O378" s="107">
        <v>0</v>
      </c>
      <c r="P378" s="107">
        <v>0</v>
      </c>
      <c r="Q378" s="107">
        <v>0</v>
      </c>
      <c r="R378" s="107">
        <v>0</v>
      </c>
      <c r="S378" s="107">
        <v>0</v>
      </c>
      <c r="T378" s="107">
        <v>0</v>
      </c>
      <c r="U378" s="107">
        <v>0</v>
      </c>
      <c r="V378" s="107">
        <v>0</v>
      </c>
      <c r="W378" s="107">
        <v>0</v>
      </c>
      <c r="X378" s="107">
        <v>0</v>
      </c>
      <c r="Y378" s="107">
        <v>0</v>
      </c>
      <c r="Z378" s="107">
        <v>0</v>
      </c>
      <c r="AA378" s="108">
        <f t="shared" si="154"/>
        <v>0</v>
      </c>
      <c r="AB378" s="108">
        <f t="shared" si="155"/>
        <v>0</v>
      </c>
    </row>
    <row r="379" spans="1:28" ht="73.5" hidden="1" x14ac:dyDescent="0.25">
      <c r="A379" s="59" t="s">
        <v>431</v>
      </c>
      <c r="B379" s="83" t="s">
        <v>377</v>
      </c>
      <c r="C379" s="107">
        <v>0</v>
      </c>
      <c r="D379" s="107">
        <v>0</v>
      </c>
      <c r="E379" s="107">
        <v>0</v>
      </c>
      <c r="F379" s="107">
        <v>0</v>
      </c>
      <c r="G379" s="107">
        <v>0</v>
      </c>
      <c r="H379" s="107">
        <v>0</v>
      </c>
      <c r="I379" s="107">
        <v>0</v>
      </c>
      <c r="J379" s="107">
        <v>0</v>
      </c>
      <c r="K379" s="107">
        <v>0</v>
      </c>
      <c r="L379" s="107">
        <v>0</v>
      </c>
      <c r="M379" s="107">
        <v>0</v>
      </c>
      <c r="N379" s="107">
        <v>0</v>
      </c>
      <c r="O379" s="107">
        <v>0</v>
      </c>
      <c r="P379" s="107">
        <v>0</v>
      </c>
      <c r="Q379" s="107">
        <v>0</v>
      </c>
      <c r="R379" s="107">
        <v>0</v>
      </c>
      <c r="S379" s="107">
        <v>0</v>
      </c>
      <c r="T379" s="107">
        <v>0</v>
      </c>
      <c r="U379" s="107">
        <v>0</v>
      </c>
      <c r="V379" s="107">
        <v>0</v>
      </c>
      <c r="W379" s="107">
        <v>0</v>
      </c>
      <c r="X379" s="107">
        <v>0</v>
      </c>
      <c r="Y379" s="107">
        <v>0</v>
      </c>
      <c r="Z379" s="107">
        <v>0</v>
      </c>
      <c r="AA379" s="108">
        <f t="shared" si="154"/>
        <v>0</v>
      </c>
      <c r="AB379" s="108">
        <f t="shared" si="155"/>
        <v>0</v>
      </c>
    </row>
    <row r="380" spans="1:28" ht="175.5" hidden="1" x14ac:dyDescent="0.25">
      <c r="A380" s="59" t="s">
        <v>432</v>
      </c>
      <c r="B380" s="83" t="s">
        <v>378</v>
      </c>
      <c r="C380" s="107">
        <v>0</v>
      </c>
      <c r="D380" s="107">
        <v>0</v>
      </c>
      <c r="E380" s="107">
        <v>0</v>
      </c>
      <c r="F380" s="107">
        <v>0</v>
      </c>
      <c r="G380" s="107">
        <v>0</v>
      </c>
      <c r="H380" s="107">
        <v>0</v>
      </c>
      <c r="I380" s="107">
        <v>0</v>
      </c>
      <c r="J380" s="107">
        <v>0</v>
      </c>
      <c r="K380" s="107">
        <v>0</v>
      </c>
      <c r="L380" s="107">
        <v>0</v>
      </c>
      <c r="M380" s="107">
        <v>0</v>
      </c>
      <c r="N380" s="107">
        <v>0</v>
      </c>
      <c r="O380" s="107">
        <v>0</v>
      </c>
      <c r="P380" s="107">
        <v>0</v>
      </c>
      <c r="Q380" s="107">
        <v>0</v>
      </c>
      <c r="R380" s="107">
        <v>0</v>
      </c>
      <c r="S380" s="107">
        <v>0</v>
      </c>
      <c r="T380" s="107">
        <v>0</v>
      </c>
      <c r="U380" s="107">
        <v>0</v>
      </c>
      <c r="V380" s="107">
        <v>0</v>
      </c>
      <c r="W380" s="107">
        <v>0</v>
      </c>
      <c r="X380" s="107">
        <v>0</v>
      </c>
      <c r="Y380" s="107">
        <v>0</v>
      </c>
      <c r="Z380" s="107">
        <v>0</v>
      </c>
      <c r="AA380" s="108">
        <f t="shared" si="154"/>
        <v>0</v>
      </c>
      <c r="AB380" s="108">
        <f t="shared" si="155"/>
        <v>0</v>
      </c>
    </row>
    <row r="381" spans="1:28" ht="102.75" hidden="1" x14ac:dyDescent="0.25">
      <c r="A381" s="59" t="s">
        <v>433</v>
      </c>
      <c r="B381" s="83" t="s">
        <v>379</v>
      </c>
      <c r="C381" s="107">
        <v>0</v>
      </c>
      <c r="D381" s="107">
        <v>0</v>
      </c>
      <c r="E381" s="107">
        <v>0</v>
      </c>
      <c r="F381" s="107">
        <v>0</v>
      </c>
      <c r="G381" s="107">
        <v>0</v>
      </c>
      <c r="H381" s="107">
        <v>0</v>
      </c>
      <c r="I381" s="107">
        <v>0</v>
      </c>
      <c r="J381" s="107">
        <v>0</v>
      </c>
      <c r="K381" s="107">
        <v>0</v>
      </c>
      <c r="L381" s="107">
        <v>0</v>
      </c>
      <c r="M381" s="107">
        <v>0</v>
      </c>
      <c r="N381" s="107">
        <v>0</v>
      </c>
      <c r="O381" s="107">
        <v>0</v>
      </c>
      <c r="P381" s="107">
        <v>0</v>
      </c>
      <c r="Q381" s="107">
        <v>0</v>
      </c>
      <c r="R381" s="107">
        <v>0</v>
      </c>
      <c r="S381" s="107">
        <v>0</v>
      </c>
      <c r="T381" s="107">
        <v>0</v>
      </c>
      <c r="U381" s="107">
        <v>0</v>
      </c>
      <c r="V381" s="107">
        <v>0</v>
      </c>
      <c r="W381" s="107">
        <v>0</v>
      </c>
      <c r="X381" s="107">
        <v>0</v>
      </c>
      <c r="Y381" s="107">
        <v>0</v>
      </c>
      <c r="Z381" s="107">
        <v>0</v>
      </c>
      <c r="AA381" s="108">
        <f t="shared" si="154"/>
        <v>0</v>
      </c>
      <c r="AB381" s="108">
        <f t="shared" si="155"/>
        <v>0</v>
      </c>
    </row>
    <row r="382" spans="1:28" s="9" customFormat="1" ht="45" hidden="1" x14ac:dyDescent="0.25">
      <c r="A382" s="1">
        <v>67</v>
      </c>
      <c r="B382" s="69" t="s">
        <v>154</v>
      </c>
      <c r="C382" s="207">
        <v>973</v>
      </c>
      <c r="D382" s="199">
        <v>0</v>
      </c>
      <c r="E382" s="207">
        <v>534</v>
      </c>
      <c r="F382" s="199">
        <v>0</v>
      </c>
      <c r="G382" s="199">
        <v>0</v>
      </c>
      <c r="H382" s="199">
        <v>0</v>
      </c>
      <c r="I382" s="225">
        <v>1142</v>
      </c>
      <c r="J382" s="221">
        <v>0</v>
      </c>
      <c r="K382" s="225">
        <v>27</v>
      </c>
      <c r="L382" s="221">
        <v>0</v>
      </c>
      <c r="M382" s="225">
        <v>35</v>
      </c>
      <c r="N382" s="221">
        <v>0</v>
      </c>
      <c r="O382" s="273">
        <v>839</v>
      </c>
      <c r="P382" s="272">
        <v>0</v>
      </c>
      <c r="Q382" s="273">
        <v>292</v>
      </c>
      <c r="R382" s="272">
        <v>0</v>
      </c>
      <c r="S382" s="273">
        <v>14</v>
      </c>
      <c r="T382" s="272">
        <v>0</v>
      </c>
      <c r="U382" s="170">
        <v>0</v>
      </c>
      <c r="V382" s="170">
        <v>0</v>
      </c>
      <c r="W382" s="170">
        <v>0</v>
      </c>
      <c r="X382" s="170">
        <v>0</v>
      </c>
      <c r="Y382" s="170">
        <v>0</v>
      </c>
      <c r="Z382" s="170">
        <v>0</v>
      </c>
      <c r="AA382" s="36">
        <f t="shared" si="154"/>
        <v>3856</v>
      </c>
      <c r="AB382" s="36">
        <f t="shared" si="155"/>
        <v>0</v>
      </c>
    </row>
    <row r="383" spans="1:28" s="9" customFormat="1" ht="30" hidden="1" x14ac:dyDescent="0.25">
      <c r="A383" s="1">
        <v>68</v>
      </c>
      <c r="B383" s="65" t="s">
        <v>567</v>
      </c>
      <c r="C383" s="199">
        <v>0</v>
      </c>
      <c r="D383" s="199">
        <v>0</v>
      </c>
      <c r="E383" s="199">
        <v>0</v>
      </c>
      <c r="F383" s="199">
        <v>0</v>
      </c>
      <c r="G383" s="199">
        <v>0</v>
      </c>
      <c r="H383" s="199">
        <v>0</v>
      </c>
      <c r="I383" s="170">
        <v>0</v>
      </c>
      <c r="J383" s="170">
        <v>0</v>
      </c>
      <c r="K383" s="170">
        <v>0</v>
      </c>
      <c r="L383" s="170">
        <v>0</v>
      </c>
      <c r="M383" s="170">
        <v>0</v>
      </c>
      <c r="N383" s="170">
        <v>0</v>
      </c>
      <c r="O383" s="170">
        <v>0</v>
      </c>
      <c r="P383" s="170">
        <v>0</v>
      </c>
      <c r="Q383" s="170">
        <v>0</v>
      </c>
      <c r="R383" s="170">
        <v>0</v>
      </c>
      <c r="S383" s="170">
        <v>0</v>
      </c>
      <c r="T383" s="170">
        <v>0</v>
      </c>
      <c r="U383" s="170">
        <v>0</v>
      </c>
      <c r="V383" s="170">
        <v>0</v>
      </c>
      <c r="W383" s="170">
        <v>0</v>
      </c>
      <c r="X383" s="170">
        <v>0</v>
      </c>
      <c r="Y383" s="170">
        <v>0</v>
      </c>
      <c r="Z383" s="170">
        <v>0</v>
      </c>
      <c r="AA383" s="36">
        <f t="shared" si="154"/>
        <v>0</v>
      </c>
      <c r="AB383" s="36">
        <f t="shared" si="155"/>
        <v>0</v>
      </c>
    </row>
    <row r="384" spans="1:28" s="9" customFormat="1" ht="120" hidden="1" x14ac:dyDescent="0.25">
      <c r="A384" s="1">
        <v>69</v>
      </c>
      <c r="B384" s="65" t="s">
        <v>151</v>
      </c>
      <c r="C384" s="207">
        <v>1</v>
      </c>
      <c r="D384" s="199">
        <v>0</v>
      </c>
      <c r="E384" s="207">
        <v>1</v>
      </c>
      <c r="F384" s="199">
        <v>0</v>
      </c>
      <c r="G384" s="207">
        <v>2</v>
      </c>
      <c r="H384" s="199">
        <v>0</v>
      </c>
      <c r="I384" s="170">
        <v>0</v>
      </c>
      <c r="J384" s="170">
        <v>0</v>
      </c>
      <c r="K384" s="170">
        <v>0</v>
      </c>
      <c r="L384" s="170">
        <v>0</v>
      </c>
      <c r="M384" s="170">
        <v>0</v>
      </c>
      <c r="N384" s="170">
        <v>0</v>
      </c>
      <c r="O384" s="273">
        <v>4</v>
      </c>
      <c r="P384" s="272">
        <v>0</v>
      </c>
      <c r="Q384" s="273">
        <v>3</v>
      </c>
      <c r="R384" s="272">
        <v>0</v>
      </c>
      <c r="S384" s="273">
        <v>1</v>
      </c>
      <c r="T384" s="272">
        <v>0</v>
      </c>
      <c r="U384" s="170">
        <v>0</v>
      </c>
      <c r="V384" s="170">
        <v>0</v>
      </c>
      <c r="W384" s="170">
        <v>0</v>
      </c>
      <c r="X384" s="170">
        <v>0</v>
      </c>
      <c r="Y384" s="170">
        <v>0</v>
      </c>
      <c r="Z384" s="170">
        <v>0</v>
      </c>
      <c r="AA384" s="36">
        <f t="shared" si="154"/>
        <v>12</v>
      </c>
      <c r="AB384" s="36">
        <f t="shared" si="155"/>
        <v>0</v>
      </c>
    </row>
    <row r="385" spans="1:28" s="9" customFormat="1" ht="73.5" hidden="1" x14ac:dyDescent="0.25">
      <c r="A385" s="59" t="s">
        <v>620</v>
      </c>
      <c r="B385" s="59" t="s">
        <v>174</v>
      </c>
      <c r="C385" s="84">
        <v>1</v>
      </c>
      <c r="D385" s="55">
        <v>0</v>
      </c>
      <c r="E385" s="84">
        <v>1</v>
      </c>
      <c r="F385" s="55">
        <v>0</v>
      </c>
      <c r="G385" s="84">
        <v>2</v>
      </c>
      <c r="H385" s="55">
        <v>0</v>
      </c>
      <c r="I385" s="55">
        <v>0</v>
      </c>
      <c r="J385" s="55">
        <v>0</v>
      </c>
      <c r="K385" s="55">
        <v>0</v>
      </c>
      <c r="L385" s="55">
        <v>0</v>
      </c>
      <c r="M385" s="55">
        <v>0</v>
      </c>
      <c r="N385" s="55">
        <v>0</v>
      </c>
      <c r="O385" s="84">
        <v>4</v>
      </c>
      <c r="P385" s="55">
        <v>0</v>
      </c>
      <c r="Q385" s="84">
        <v>3</v>
      </c>
      <c r="R385" s="55">
        <v>0</v>
      </c>
      <c r="S385" s="84">
        <v>1</v>
      </c>
      <c r="T385" s="55">
        <v>0</v>
      </c>
      <c r="U385" s="55">
        <v>0</v>
      </c>
      <c r="V385" s="55">
        <v>0</v>
      </c>
      <c r="W385" s="55">
        <v>0</v>
      </c>
      <c r="X385" s="55">
        <v>0</v>
      </c>
      <c r="Y385" s="55">
        <v>0</v>
      </c>
      <c r="Z385" s="55">
        <v>0</v>
      </c>
      <c r="AA385" s="108">
        <f t="shared" si="154"/>
        <v>12</v>
      </c>
      <c r="AB385" s="108">
        <f t="shared" si="155"/>
        <v>0</v>
      </c>
    </row>
    <row r="386" spans="1:28" s="9" customFormat="1" ht="88.5" hidden="1" x14ac:dyDescent="0.25">
      <c r="A386" s="59" t="s">
        <v>621</v>
      </c>
      <c r="B386" s="59" t="s">
        <v>175</v>
      </c>
      <c r="C386" s="55">
        <v>0</v>
      </c>
      <c r="D386" s="55">
        <v>0</v>
      </c>
      <c r="E386" s="55">
        <v>0</v>
      </c>
      <c r="F386" s="55">
        <v>0</v>
      </c>
      <c r="G386" s="55">
        <v>0</v>
      </c>
      <c r="H386" s="55">
        <v>0</v>
      </c>
      <c r="I386" s="55">
        <v>0</v>
      </c>
      <c r="J386" s="55">
        <v>0</v>
      </c>
      <c r="K386" s="55">
        <v>0</v>
      </c>
      <c r="L386" s="55">
        <v>0</v>
      </c>
      <c r="M386" s="55">
        <v>0</v>
      </c>
      <c r="N386" s="55">
        <v>0</v>
      </c>
      <c r="O386" s="55">
        <v>0</v>
      </c>
      <c r="P386" s="55">
        <v>0</v>
      </c>
      <c r="Q386" s="55">
        <v>0</v>
      </c>
      <c r="R386" s="55">
        <v>0</v>
      </c>
      <c r="S386" s="55">
        <v>0</v>
      </c>
      <c r="T386" s="55">
        <v>0</v>
      </c>
      <c r="U386" s="55">
        <v>0</v>
      </c>
      <c r="V386" s="55">
        <v>0</v>
      </c>
      <c r="W386" s="55">
        <v>0</v>
      </c>
      <c r="X386" s="55">
        <v>0</v>
      </c>
      <c r="Y386" s="55">
        <v>0</v>
      </c>
      <c r="Z386" s="55">
        <v>0</v>
      </c>
      <c r="AA386" s="108">
        <f t="shared" si="154"/>
        <v>0</v>
      </c>
      <c r="AB386" s="108">
        <f t="shared" si="155"/>
        <v>0</v>
      </c>
    </row>
    <row r="387" spans="1:28" s="9" customFormat="1" ht="103.5" hidden="1" x14ac:dyDescent="0.25">
      <c r="A387" s="59" t="s">
        <v>622</v>
      </c>
      <c r="B387" s="59" t="s">
        <v>176</v>
      </c>
      <c r="C387" s="55">
        <v>0</v>
      </c>
      <c r="D387" s="55">
        <v>0</v>
      </c>
      <c r="E387" s="55">
        <v>0</v>
      </c>
      <c r="F387" s="55">
        <v>0</v>
      </c>
      <c r="G387" s="55">
        <v>0</v>
      </c>
      <c r="H387" s="55">
        <v>0</v>
      </c>
      <c r="I387" s="55">
        <v>0</v>
      </c>
      <c r="J387" s="55">
        <v>0</v>
      </c>
      <c r="K387" s="55">
        <v>0</v>
      </c>
      <c r="L387" s="55">
        <v>0</v>
      </c>
      <c r="M387" s="55">
        <v>0</v>
      </c>
      <c r="N387" s="55">
        <v>0</v>
      </c>
      <c r="O387" s="55">
        <v>0</v>
      </c>
      <c r="P387" s="55">
        <v>0</v>
      </c>
      <c r="Q387" s="55">
        <v>0</v>
      </c>
      <c r="R387" s="55">
        <v>0</v>
      </c>
      <c r="S387" s="55">
        <v>0</v>
      </c>
      <c r="T387" s="55">
        <v>0</v>
      </c>
      <c r="U387" s="55">
        <v>0</v>
      </c>
      <c r="V387" s="55">
        <v>0</v>
      </c>
      <c r="W387" s="55">
        <v>0</v>
      </c>
      <c r="X387" s="55">
        <v>0</v>
      </c>
      <c r="Y387" s="55">
        <v>0</v>
      </c>
      <c r="Z387" s="55">
        <v>0</v>
      </c>
      <c r="AA387" s="108">
        <f t="shared" si="154"/>
        <v>0</v>
      </c>
      <c r="AB387" s="108">
        <f t="shared" si="155"/>
        <v>0</v>
      </c>
    </row>
    <row r="388" spans="1:28" s="9" customFormat="1" ht="60" hidden="1" x14ac:dyDescent="0.25">
      <c r="A388" s="1">
        <v>70</v>
      </c>
      <c r="B388" s="65" t="s">
        <v>152</v>
      </c>
      <c r="C388" s="35">
        <v>0</v>
      </c>
      <c r="D388" s="35">
        <v>0</v>
      </c>
      <c r="E388" s="176">
        <v>1</v>
      </c>
      <c r="F388" s="35">
        <v>0</v>
      </c>
      <c r="G388" s="35">
        <v>0</v>
      </c>
      <c r="H388" s="35">
        <v>0</v>
      </c>
      <c r="I388" s="35">
        <v>0</v>
      </c>
      <c r="J388" s="35">
        <v>0</v>
      </c>
      <c r="K388" s="35">
        <v>0</v>
      </c>
      <c r="L388" s="35">
        <v>0</v>
      </c>
      <c r="M388" s="35">
        <v>0</v>
      </c>
      <c r="N388" s="35">
        <v>0</v>
      </c>
      <c r="O388" s="35">
        <v>0</v>
      </c>
      <c r="P388" s="35">
        <v>0</v>
      </c>
      <c r="Q388" s="176">
        <v>6</v>
      </c>
      <c r="R388" s="35">
        <v>0</v>
      </c>
      <c r="S388" s="35">
        <v>0</v>
      </c>
      <c r="T388" s="35">
        <v>0</v>
      </c>
      <c r="U388" s="35">
        <v>0</v>
      </c>
      <c r="V388" s="35">
        <v>0</v>
      </c>
      <c r="W388" s="35">
        <v>0</v>
      </c>
      <c r="X388" s="35">
        <v>0</v>
      </c>
      <c r="Y388" s="35">
        <v>0</v>
      </c>
      <c r="Z388" s="35">
        <v>0</v>
      </c>
      <c r="AA388" s="36">
        <f t="shared" si="154"/>
        <v>7</v>
      </c>
      <c r="AB388" s="36">
        <f t="shared" si="155"/>
        <v>0</v>
      </c>
    </row>
    <row r="389" spans="1:28" s="9" customFormat="1" ht="60" hidden="1" x14ac:dyDescent="0.25">
      <c r="A389" s="1">
        <v>71</v>
      </c>
      <c r="B389" s="65" t="s">
        <v>177</v>
      </c>
      <c r="C389" s="176">
        <v>45</v>
      </c>
      <c r="D389" s="35">
        <v>0</v>
      </c>
      <c r="E389" s="176">
        <v>62</v>
      </c>
      <c r="F389" s="35">
        <v>0</v>
      </c>
      <c r="G389" s="176">
        <v>46</v>
      </c>
      <c r="H389" s="35">
        <v>0</v>
      </c>
      <c r="I389" s="176">
        <v>3</v>
      </c>
      <c r="J389" s="35">
        <v>0</v>
      </c>
      <c r="K389" s="176">
        <v>4</v>
      </c>
      <c r="L389" s="35">
        <v>0</v>
      </c>
      <c r="M389" s="176">
        <v>27</v>
      </c>
      <c r="N389" s="35">
        <v>0</v>
      </c>
      <c r="O389" s="176">
        <v>2</v>
      </c>
      <c r="P389" s="35">
        <v>0</v>
      </c>
      <c r="Q389" s="176">
        <v>11</v>
      </c>
      <c r="R389" s="35">
        <v>0</v>
      </c>
      <c r="S389" s="176">
        <v>18</v>
      </c>
      <c r="T389" s="35">
        <v>0</v>
      </c>
      <c r="U389" s="35">
        <v>0</v>
      </c>
      <c r="V389" s="35">
        <v>0</v>
      </c>
      <c r="W389" s="35">
        <v>0</v>
      </c>
      <c r="X389" s="35">
        <v>0</v>
      </c>
      <c r="Y389" s="35">
        <v>0</v>
      </c>
      <c r="Z389" s="35">
        <v>0</v>
      </c>
      <c r="AA389" s="36">
        <f t="shared" si="154"/>
        <v>218</v>
      </c>
      <c r="AB389" s="36">
        <f t="shared" si="155"/>
        <v>0</v>
      </c>
    </row>
    <row r="390" spans="1:28" s="9" customFormat="1" ht="90" hidden="1" x14ac:dyDescent="0.25">
      <c r="A390" s="1">
        <v>72</v>
      </c>
      <c r="B390" s="65" t="s">
        <v>178</v>
      </c>
      <c r="C390" s="176">
        <v>1318</v>
      </c>
      <c r="D390" s="35">
        <v>0</v>
      </c>
      <c r="E390" s="176">
        <v>1360</v>
      </c>
      <c r="F390" s="35">
        <v>0</v>
      </c>
      <c r="G390" s="176">
        <v>1315</v>
      </c>
      <c r="H390" s="35">
        <v>0</v>
      </c>
      <c r="I390" s="176">
        <v>1203</v>
      </c>
      <c r="J390" s="35">
        <v>0</v>
      </c>
      <c r="K390" s="176">
        <v>768</v>
      </c>
      <c r="L390" s="35">
        <v>0</v>
      </c>
      <c r="M390" s="176">
        <v>622</v>
      </c>
      <c r="N390" s="35">
        <v>0</v>
      </c>
      <c r="O390" s="176">
        <v>865</v>
      </c>
      <c r="P390" s="35">
        <v>0</v>
      </c>
      <c r="Q390" s="176">
        <v>785</v>
      </c>
      <c r="R390" s="35">
        <v>0</v>
      </c>
      <c r="S390" s="176">
        <v>839</v>
      </c>
      <c r="T390" s="35">
        <v>0</v>
      </c>
      <c r="U390" s="35">
        <v>0</v>
      </c>
      <c r="V390" s="35">
        <v>0</v>
      </c>
      <c r="W390" s="35">
        <v>0</v>
      </c>
      <c r="X390" s="35">
        <v>0</v>
      </c>
      <c r="Y390" s="35">
        <v>0</v>
      </c>
      <c r="Z390" s="35">
        <v>0</v>
      </c>
      <c r="AA390" s="36">
        <f t="shared" si="154"/>
        <v>9075</v>
      </c>
      <c r="AB390" s="36">
        <f t="shared" si="155"/>
        <v>0</v>
      </c>
    </row>
    <row r="391" spans="1:28" s="9" customFormat="1" ht="75" hidden="1" x14ac:dyDescent="0.25">
      <c r="A391" s="136">
        <v>73</v>
      </c>
      <c r="B391" s="65" t="s">
        <v>182</v>
      </c>
      <c r="C391" s="176">
        <v>12308</v>
      </c>
      <c r="D391" s="35">
        <v>0</v>
      </c>
      <c r="E391" s="176">
        <v>270</v>
      </c>
      <c r="F391" s="35">
        <v>0</v>
      </c>
      <c r="G391" s="176">
        <v>227</v>
      </c>
      <c r="H391" s="35">
        <v>0</v>
      </c>
      <c r="I391" s="176">
        <v>174</v>
      </c>
      <c r="J391" s="35">
        <v>0</v>
      </c>
      <c r="K391" s="176">
        <v>186</v>
      </c>
      <c r="L391" s="35">
        <v>0</v>
      </c>
      <c r="M391" s="176">
        <v>284</v>
      </c>
      <c r="N391" s="35">
        <v>0</v>
      </c>
      <c r="O391" s="176">
        <v>211</v>
      </c>
      <c r="P391" s="35">
        <v>0</v>
      </c>
      <c r="Q391" s="176">
        <v>210</v>
      </c>
      <c r="R391" s="35">
        <v>0</v>
      </c>
      <c r="S391" s="176">
        <v>248</v>
      </c>
      <c r="T391" s="35">
        <v>0</v>
      </c>
      <c r="U391" s="35">
        <v>0</v>
      </c>
      <c r="V391" s="35">
        <v>0</v>
      </c>
      <c r="W391" s="35">
        <v>0</v>
      </c>
      <c r="X391" s="35">
        <v>0</v>
      </c>
      <c r="Y391" s="35">
        <v>0</v>
      </c>
      <c r="Z391" s="35">
        <v>0</v>
      </c>
      <c r="AA391" s="36">
        <f t="shared" si="154"/>
        <v>14118</v>
      </c>
      <c r="AB391" s="36">
        <f t="shared" si="155"/>
        <v>0</v>
      </c>
    </row>
    <row r="392" spans="1:28" s="9" customFormat="1" ht="60" hidden="1" x14ac:dyDescent="0.25">
      <c r="A392" s="136">
        <v>74</v>
      </c>
      <c r="B392" s="65" t="s">
        <v>179</v>
      </c>
      <c r="C392" s="176">
        <v>295</v>
      </c>
      <c r="D392" s="35">
        <v>0</v>
      </c>
      <c r="E392" s="176">
        <v>246</v>
      </c>
      <c r="F392" s="35">
        <v>0</v>
      </c>
      <c r="G392" s="176">
        <v>244</v>
      </c>
      <c r="H392" s="35">
        <v>0</v>
      </c>
      <c r="I392" s="176">
        <v>68</v>
      </c>
      <c r="J392" s="35">
        <v>0</v>
      </c>
      <c r="K392" s="176">
        <v>74</v>
      </c>
      <c r="L392" s="35">
        <v>0</v>
      </c>
      <c r="M392" s="176">
        <v>161</v>
      </c>
      <c r="N392" s="35">
        <v>0</v>
      </c>
      <c r="O392" s="176">
        <v>233</v>
      </c>
      <c r="P392" s="35">
        <v>0</v>
      </c>
      <c r="Q392" s="176">
        <v>270</v>
      </c>
      <c r="R392" s="35">
        <v>0</v>
      </c>
      <c r="S392" s="176">
        <v>277</v>
      </c>
      <c r="T392" s="35">
        <v>0</v>
      </c>
      <c r="U392" s="35">
        <v>0</v>
      </c>
      <c r="V392" s="35">
        <v>0</v>
      </c>
      <c r="W392" s="35">
        <v>0</v>
      </c>
      <c r="X392" s="35">
        <v>0</v>
      </c>
      <c r="Y392" s="35">
        <v>0</v>
      </c>
      <c r="Z392" s="35">
        <v>0</v>
      </c>
      <c r="AA392" s="36">
        <f t="shared" si="154"/>
        <v>1868</v>
      </c>
      <c r="AB392" s="36">
        <f t="shared" si="155"/>
        <v>0</v>
      </c>
    </row>
    <row r="393" spans="1:28" s="9" customFormat="1" ht="90" hidden="1" x14ac:dyDescent="0.25">
      <c r="A393" s="136">
        <v>75</v>
      </c>
      <c r="B393" s="65" t="s">
        <v>180</v>
      </c>
      <c r="C393" s="176">
        <v>2039</v>
      </c>
      <c r="D393" s="35">
        <v>0</v>
      </c>
      <c r="E393" s="176">
        <v>6</v>
      </c>
      <c r="F393" s="35">
        <v>0</v>
      </c>
      <c r="G393" s="176">
        <v>21</v>
      </c>
      <c r="H393" s="35">
        <v>0</v>
      </c>
      <c r="I393" s="176">
        <v>16</v>
      </c>
      <c r="J393" s="35">
        <v>0</v>
      </c>
      <c r="K393" s="176">
        <v>7</v>
      </c>
      <c r="L393" s="35">
        <v>0</v>
      </c>
      <c r="M393" s="176">
        <v>16</v>
      </c>
      <c r="N393" s="35">
        <v>0</v>
      </c>
      <c r="O393" s="176">
        <v>26</v>
      </c>
      <c r="P393" s="35">
        <v>0</v>
      </c>
      <c r="Q393" s="176">
        <v>24</v>
      </c>
      <c r="R393" s="35">
        <v>0</v>
      </c>
      <c r="S393" s="176">
        <v>48</v>
      </c>
      <c r="T393" s="35">
        <v>0</v>
      </c>
      <c r="U393" s="35">
        <v>0</v>
      </c>
      <c r="V393" s="35">
        <v>0</v>
      </c>
      <c r="W393" s="35">
        <v>0</v>
      </c>
      <c r="X393" s="35">
        <v>0</v>
      </c>
      <c r="Y393" s="35">
        <v>0</v>
      </c>
      <c r="Z393" s="35">
        <v>0</v>
      </c>
      <c r="AA393" s="36">
        <f t="shared" si="154"/>
        <v>2203</v>
      </c>
      <c r="AB393" s="36">
        <f t="shared" si="155"/>
        <v>0</v>
      </c>
    </row>
    <row r="394" spans="1:28" s="9" customFormat="1" ht="90" hidden="1" x14ac:dyDescent="0.25">
      <c r="A394" s="136">
        <v>76</v>
      </c>
      <c r="B394" s="65" t="s">
        <v>181</v>
      </c>
      <c r="C394" s="176">
        <v>668</v>
      </c>
      <c r="D394" s="35">
        <v>0</v>
      </c>
      <c r="E394" s="176">
        <v>2</v>
      </c>
      <c r="F394" s="35">
        <v>0</v>
      </c>
      <c r="G394" s="176">
        <v>4</v>
      </c>
      <c r="H394" s="35">
        <v>0</v>
      </c>
      <c r="I394" s="176">
        <v>3</v>
      </c>
      <c r="J394" s="35">
        <v>0</v>
      </c>
      <c r="K394" s="176">
        <v>6</v>
      </c>
      <c r="L394" s="35">
        <v>0</v>
      </c>
      <c r="M394" s="176">
        <v>10</v>
      </c>
      <c r="N394" s="35">
        <v>0</v>
      </c>
      <c r="O394" s="176">
        <v>3</v>
      </c>
      <c r="P394" s="35">
        <v>0</v>
      </c>
      <c r="Q394" s="176">
        <v>3</v>
      </c>
      <c r="R394" s="35">
        <v>0</v>
      </c>
      <c r="S394" s="176">
        <v>6</v>
      </c>
      <c r="T394" s="35">
        <v>0</v>
      </c>
      <c r="U394" s="35">
        <v>0</v>
      </c>
      <c r="V394" s="35">
        <v>0</v>
      </c>
      <c r="W394" s="35">
        <v>0</v>
      </c>
      <c r="X394" s="35">
        <v>0</v>
      </c>
      <c r="Y394" s="35">
        <v>0</v>
      </c>
      <c r="Z394" s="35">
        <v>0</v>
      </c>
      <c r="AA394" s="36">
        <f t="shared" si="154"/>
        <v>705</v>
      </c>
      <c r="AB394" s="36">
        <f t="shared" si="155"/>
        <v>0</v>
      </c>
    </row>
    <row r="395" spans="1:28" s="19" customFormat="1" ht="30" hidden="1" x14ac:dyDescent="0.25">
      <c r="A395" s="136">
        <v>77</v>
      </c>
      <c r="B395" s="2" t="s">
        <v>150</v>
      </c>
      <c r="C395" s="176">
        <v>193</v>
      </c>
      <c r="D395" s="35">
        <v>0</v>
      </c>
      <c r="E395" s="176">
        <v>187</v>
      </c>
      <c r="F395" s="35">
        <v>0</v>
      </c>
      <c r="G395" s="176">
        <v>173</v>
      </c>
      <c r="H395" s="35">
        <v>0</v>
      </c>
      <c r="I395" s="176">
        <v>188</v>
      </c>
      <c r="J395" s="35">
        <v>0</v>
      </c>
      <c r="K395" s="176">
        <v>162</v>
      </c>
      <c r="L395" s="35">
        <v>0</v>
      </c>
      <c r="M395" s="176">
        <v>181</v>
      </c>
      <c r="N395" s="35">
        <v>0</v>
      </c>
      <c r="O395" s="176">
        <v>229</v>
      </c>
      <c r="P395" s="35">
        <v>0</v>
      </c>
      <c r="Q395" s="176">
        <v>164</v>
      </c>
      <c r="R395" s="35">
        <v>0</v>
      </c>
      <c r="S395" s="176">
        <v>81</v>
      </c>
      <c r="T395" s="35">
        <v>0</v>
      </c>
      <c r="U395" s="35">
        <v>0</v>
      </c>
      <c r="V395" s="35">
        <v>0</v>
      </c>
      <c r="W395" s="35">
        <v>0</v>
      </c>
      <c r="X395" s="35">
        <v>0</v>
      </c>
      <c r="Y395" s="35">
        <v>0</v>
      </c>
      <c r="Z395" s="35">
        <v>0</v>
      </c>
      <c r="AA395" s="36">
        <f t="shared" si="154"/>
        <v>1558</v>
      </c>
      <c r="AB395" s="36">
        <f t="shared" si="155"/>
        <v>0</v>
      </c>
    </row>
    <row r="396" spans="1:28" s="17" customFormat="1" ht="30" hidden="1" x14ac:dyDescent="0.25">
      <c r="A396" s="136">
        <v>78</v>
      </c>
      <c r="B396" s="27" t="s">
        <v>108</v>
      </c>
      <c r="C396" s="35">
        <v>0</v>
      </c>
      <c r="D396" s="35">
        <v>0</v>
      </c>
      <c r="E396" s="35">
        <v>0</v>
      </c>
      <c r="F396" s="35">
        <v>0</v>
      </c>
      <c r="G396" s="35">
        <v>0</v>
      </c>
      <c r="H396" s="35">
        <v>0</v>
      </c>
      <c r="I396" s="35">
        <v>0</v>
      </c>
      <c r="J396" s="35">
        <v>0</v>
      </c>
      <c r="K396" s="35">
        <v>0</v>
      </c>
      <c r="L396" s="35">
        <v>0</v>
      </c>
      <c r="M396" s="35">
        <v>0</v>
      </c>
      <c r="N396" s="35">
        <v>0</v>
      </c>
      <c r="O396" s="35">
        <v>0</v>
      </c>
      <c r="P396" s="35">
        <v>0</v>
      </c>
      <c r="Q396" s="35">
        <v>0</v>
      </c>
      <c r="R396" s="35">
        <v>0</v>
      </c>
      <c r="S396" s="35">
        <v>0</v>
      </c>
      <c r="T396" s="35">
        <v>0</v>
      </c>
      <c r="U396" s="35">
        <v>0</v>
      </c>
      <c r="V396" s="35">
        <v>0</v>
      </c>
      <c r="W396" s="35">
        <v>0</v>
      </c>
      <c r="X396" s="35">
        <v>0</v>
      </c>
      <c r="Y396" s="35">
        <v>0</v>
      </c>
      <c r="Z396" s="35">
        <v>0</v>
      </c>
      <c r="AA396" s="36">
        <f t="shared" si="154"/>
        <v>0</v>
      </c>
      <c r="AB396" s="36">
        <f t="shared" si="155"/>
        <v>0</v>
      </c>
    </row>
    <row r="397" spans="1:28" s="4" customFormat="1" ht="117" hidden="1" x14ac:dyDescent="0.25">
      <c r="A397" s="139">
        <v>79</v>
      </c>
      <c r="B397" s="53" t="s">
        <v>345</v>
      </c>
      <c r="C397" s="35">
        <v>0</v>
      </c>
      <c r="D397" s="35">
        <v>0</v>
      </c>
      <c r="E397" s="35">
        <v>0</v>
      </c>
      <c r="F397" s="35">
        <v>0</v>
      </c>
      <c r="G397" s="35">
        <v>0</v>
      </c>
      <c r="H397" s="35">
        <v>0</v>
      </c>
      <c r="I397" s="35">
        <v>0</v>
      </c>
      <c r="J397" s="35">
        <v>0</v>
      </c>
      <c r="K397" s="35">
        <v>0</v>
      </c>
      <c r="L397" s="35">
        <v>0</v>
      </c>
      <c r="M397" s="35">
        <v>0</v>
      </c>
      <c r="N397" s="35">
        <v>0</v>
      </c>
      <c r="O397" s="35">
        <v>0</v>
      </c>
      <c r="P397" s="35">
        <v>0</v>
      </c>
      <c r="Q397" s="35">
        <v>0</v>
      </c>
      <c r="R397" s="35">
        <v>0</v>
      </c>
      <c r="S397" s="35">
        <v>0</v>
      </c>
      <c r="T397" s="35">
        <v>0</v>
      </c>
      <c r="U397" s="35">
        <v>0</v>
      </c>
      <c r="V397" s="35">
        <v>0</v>
      </c>
      <c r="W397" s="35">
        <v>0</v>
      </c>
      <c r="X397" s="35">
        <v>0</v>
      </c>
      <c r="Y397" s="35">
        <v>0</v>
      </c>
      <c r="Z397" s="35">
        <v>0</v>
      </c>
      <c r="AA397" s="36">
        <f t="shared" si="154"/>
        <v>0</v>
      </c>
      <c r="AB397" s="36">
        <f t="shared" si="155"/>
        <v>0</v>
      </c>
    </row>
    <row r="398" spans="1:28" s="116" customFormat="1" ht="88.5" hidden="1" x14ac:dyDescent="0.25">
      <c r="A398" s="118" t="s">
        <v>623</v>
      </c>
      <c r="B398" s="119" t="s">
        <v>586</v>
      </c>
      <c r="C398" s="107">
        <v>0</v>
      </c>
      <c r="D398" s="107">
        <v>0</v>
      </c>
      <c r="E398" s="107">
        <v>0</v>
      </c>
      <c r="F398" s="107">
        <v>0</v>
      </c>
      <c r="G398" s="107">
        <v>0</v>
      </c>
      <c r="H398" s="107">
        <v>0</v>
      </c>
      <c r="I398" s="107">
        <v>0</v>
      </c>
      <c r="J398" s="107">
        <v>0</v>
      </c>
      <c r="K398" s="107">
        <v>0</v>
      </c>
      <c r="L398" s="107">
        <v>0</v>
      </c>
      <c r="M398" s="107">
        <v>0</v>
      </c>
      <c r="N398" s="107">
        <v>0</v>
      </c>
      <c r="O398" s="107">
        <v>0</v>
      </c>
      <c r="P398" s="107">
        <v>0</v>
      </c>
      <c r="Q398" s="107">
        <v>0</v>
      </c>
      <c r="R398" s="107">
        <v>0</v>
      </c>
      <c r="S398" s="107">
        <v>0</v>
      </c>
      <c r="T398" s="107">
        <v>0</v>
      </c>
      <c r="U398" s="107">
        <v>0</v>
      </c>
      <c r="V398" s="107">
        <v>0</v>
      </c>
      <c r="W398" s="107">
        <v>0</v>
      </c>
      <c r="X398" s="107">
        <v>0</v>
      </c>
      <c r="Y398" s="107">
        <v>0</v>
      </c>
      <c r="Z398" s="107">
        <v>0</v>
      </c>
      <c r="AA398" s="108">
        <f t="shared" si="154"/>
        <v>0</v>
      </c>
      <c r="AB398" s="108">
        <v>0</v>
      </c>
    </row>
    <row r="399" spans="1:28" s="116" customFormat="1" ht="30" hidden="1" x14ac:dyDescent="0.25">
      <c r="A399" s="118" t="s">
        <v>624</v>
      </c>
      <c r="B399" s="119" t="s">
        <v>587</v>
      </c>
      <c r="C399" s="107">
        <v>0</v>
      </c>
      <c r="D399" s="107">
        <v>0</v>
      </c>
      <c r="E399" s="107">
        <v>0</v>
      </c>
      <c r="F399" s="107">
        <v>0</v>
      </c>
      <c r="G399" s="107">
        <v>0</v>
      </c>
      <c r="H399" s="107">
        <v>0</v>
      </c>
      <c r="I399" s="119">
        <v>0</v>
      </c>
      <c r="J399" s="119">
        <v>0</v>
      </c>
      <c r="K399" s="119">
        <v>0</v>
      </c>
      <c r="L399" s="119">
        <v>0</v>
      </c>
      <c r="M399" s="119">
        <v>0</v>
      </c>
      <c r="N399" s="119">
        <v>0</v>
      </c>
      <c r="O399" s="107">
        <v>0</v>
      </c>
      <c r="P399" s="107">
        <v>0</v>
      </c>
      <c r="Q399" s="107">
        <v>0</v>
      </c>
      <c r="R399" s="107">
        <v>0</v>
      </c>
      <c r="S399" s="107">
        <v>0</v>
      </c>
      <c r="T399" s="107">
        <v>0</v>
      </c>
      <c r="U399" s="107">
        <v>0</v>
      </c>
      <c r="V399" s="107">
        <v>0</v>
      </c>
      <c r="W399" s="107">
        <v>0</v>
      </c>
      <c r="X399" s="107">
        <v>0</v>
      </c>
      <c r="Y399" s="107">
        <v>0</v>
      </c>
      <c r="Z399" s="107">
        <v>0</v>
      </c>
      <c r="AA399" s="108">
        <f t="shared" ref="AA399:AA401" si="156">SUM(C399+E399+G399+I399+K399+M399+O399+Q399+S399+U399+W399+Y399)</f>
        <v>0</v>
      </c>
      <c r="AB399" s="108">
        <f t="shared" ref="AB399:AB401" si="157">SUM(D399+F399+H399+J399+L399+N399+P399+R399+T399+V399+X399+Z399)</f>
        <v>0</v>
      </c>
    </row>
    <row r="400" spans="1:28" s="116" customFormat="1" ht="29.25" hidden="1" x14ac:dyDescent="0.25">
      <c r="A400" s="118" t="s">
        <v>625</v>
      </c>
      <c r="B400" s="119" t="s">
        <v>588</v>
      </c>
      <c r="C400" s="107">
        <v>0</v>
      </c>
      <c r="D400" s="107">
        <v>0</v>
      </c>
      <c r="E400" s="107">
        <v>0</v>
      </c>
      <c r="F400" s="107">
        <v>0</v>
      </c>
      <c r="G400" s="107">
        <v>0</v>
      </c>
      <c r="H400" s="107">
        <v>0</v>
      </c>
      <c r="I400" s="119">
        <v>0</v>
      </c>
      <c r="J400" s="119">
        <v>0</v>
      </c>
      <c r="K400" s="119">
        <v>0</v>
      </c>
      <c r="L400" s="119">
        <v>0</v>
      </c>
      <c r="M400" s="119">
        <v>0</v>
      </c>
      <c r="N400" s="119">
        <v>0</v>
      </c>
      <c r="O400" s="107">
        <v>0</v>
      </c>
      <c r="P400" s="107">
        <v>0</v>
      </c>
      <c r="Q400" s="107">
        <v>0</v>
      </c>
      <c r="R400" s="107">
        <v>0</v>
      </c>
      <c r="S400" s="107">
        <v>0</v>
      </c>
      <c r="T400" s="107">
        <v>0</v>
      </c>
      <c r="U400" s="107">
        <v>0</v>
      </c>
      <c r="V400" s="107">
        <v>0</v>
      </c>
      <c r="W400" s="107">
        <v>0</v>
      </c>
      <c r="X400" s="107">
        <v>0</v>
      </c>
      <c r="Y400" s="107">
        <v>0</v>
      </c>
      <c r="Z400" s="107">
        <v>0</v>
      </c>
      <c r="AA400" s="108">
        <f t="shared" si="156"/>
        <v>0</v>
      </c>
      <c r="AB400" s="108">
        <f t="shared" si="157"/>
        <v>0</v>
      </c>
    </row>
    <row r="401" spans="1:28" s="116" customFormat="1" ht="44.25" hidden="1" x14ac:dyDescent="0.25">
      <c r="A401" s="118" t="s">
        <v>626</v>
      </c>
      <c r="B401" s="119" t="s">
        <v>589</v>
      </c>
      <c r="C401" s="107">
        <v>0</v>
      </c>
      <c r="D401" s="107">
        <v>0</v>
      </c>
      <c r="E401" s="107">
        <v>0</v>
      </c>
      <c r="F401" s="107">
        <v>0</v>
      </c>
      <c r="G401" s="107">
        <v>0</v>
      </c>
      <c r="H401" s="107">
        <v>0</v>
      </c>
      <c r="I401" s="107">
        <v>0</v>
      </c>
      <c r="J401" s="107">
        <v>0</v>
      </c>
      <c r="K401" s="107">
        <v>0</v>
      </c>
      <c r="L401" s="107">
        <v>0</v>
      </c>
      <c r="M401" s="107">
        <v>0</v>
      </c>
      <c r="N401" s="107">
        <v>0</v>
      </c>
      <c r="O401" s="107">
        <v>0</v>
      </c>
      <c r="P401" s="107">
        <v>0</v>
      </c>
      <c r="Q401" s="107">
        <v>0</v>
      </c>
      <c r="R401" s="107">
        <v>0</v>
      </c>
      <c r="S401" s="107">
        <v>0</v>
      </c>
      <c r="T401" s="107">
        <v>0</v>
      </c>
      <c r="U401" s="107">
        <v>0</v>
      </c>
      <c r="V401" s="107">
        <v>0</v>
      </c>
      <c r="W401" s="107">
        <v>0</v>
      </c>
      <c r="X401" s="107">
        <v>0</v>
      </c>
      <c r="Y401" s="107">
        <v>0</v>
      </c>
      <c r="Z401" s="107">
        <v>0</v>
      </c>
      <c r="AA401" s="108">
        <f t="shared" si="156"/>
        <v>0</v>
      </c>
      <c r="AB401" s="108">
        <f t="shared" si="157"/>
        <v>0</v>
      </c>
    </row>
    <row r="402" spans="1:28" s="4" customFormat="1" ht="73.5" hidden="1" x14ac:dyDescent="0.25">
      <c r="A402" s="139">
        <v>80</v>
      </c>
      <c r="B402" s="23" t="s">
        <v>646</v>
      </c>
      <c r="C402" s="124">
        <v>0</v>
      </c>
      <c r="D402" s="124">
        <v>0</v>
      </c>
      <c r="E402" s="124">
        <v>0</v>
      </c>
      <c r="F402" s="124">
        <v>0</v>
      </c>
      <c r="G402" s="124">
        <v>0</v>
      </c>
      <c r="H402" s="124">
        <v>0</v>
      </c>
      <c r="I402" s="124">
        <v>0</v>
      </c>
      <c r="J402" s="124">
        <v>0</v>
      </c>
      <c r="K402" s="124">
        <v>0</v>
      </c>
      <c r="L402" s="124">
        <v>0</v>
      </c>
      <c r="M402" s="124">
        <v>0</v>
      </c>
      <c r="N402" s="124">
        <v>0</v>
      </c>
      <c r="O402" s="124">
        <v>0</v>
      </c>
      <c r="P402" s="124">
        <v>0</v>
      </c>
      <c r="Q402" s="124">
        <v>0</v>
      </c>
      <c r="R402" s="124">
        <v>0</v>
      </c>
      <c r="S402" s="124">
        <v>0</v>
      </c>
      <c r="T402" s="124">
        <v>0</v>
      </c>
      <c r="U402" s="124">
        <v>0</v>
      </c>
      <c r="V402" s="124">
        <v>0</v>
      </c>
      <c r="W402" s="124">
        <v>0</v>
      </c>
      <c r="X402" s="124">
        <v>0</v>
      </c>
      <c r="Y402" s="124">
        <v>0</v>
      </c>
      <c r="Z402" s="124">
        <v>0</v>
      </c>
      <c r="AA402" s="36">
        <f t="shared" si="154"/>
        <v>0</v>
      </c>
      <c r="AB402" s="36">
        <f t="shared" si="155"/>
        <v>0</v>
      </c>
    </row>
    <row r="403" spans="1:28" s="21" customFormat="1" ht="73.5" hidden="1" x14ac:dyDescent="0.25">
      <c r="A403" s="136">
        <v>81</v>
      </c>
      <c r="B403" s="23" t="s">
        <v>604</v>
      </c>
      <c r="C403" s="190">
        <v>160</v>
      </c>
      <c r="D403" s="124">
        <v>0</v>
      </c>
      <c r="E403" s="190">
        <v>22</v>
      </c>
      <c r="F403" s="124">
        <v>0</v>
      </c>
      <c r="G403" s="190">
        <v>18</v>
      </c>
      <c r="H403" s="124">
        <v>0</v>
      </c>
      <c r="I403" s="190">
        <v>56</v>
      </c>
      <c r="J403" s="124">
        <v>0</v>
      </c>
      <c r="K403" s="190">
        <v>63</v>
      </c>
      <c r="L403" s="124">
        <v>0</v>
      </c>
      <c r="M403" s="190">
        <v>19</v>
      </c>
      <c r="N403" s="124">
        <v>0</v>
      </c>
      <c r="O403" s="190">
        <v>34</v>
      </c>
      <c r="P403" s="124">
        <v>0</v>
      </c>
      <c r="Q403" s="190">
        <v>19</v>
      </c>
      <c r="R403" s="124">
        <v>0</v>
      </c>
      <c r="S403" s="190">
        <v>19</v>
      </c>
      <c r="T403" s="124">
        <v>0</v>
      </c>
      <c r="U403" s="124">
        <v>0</v>
      </c>
      <c r="V403" s="124">
        <v>0</v>
      </c>
      <c r="W403" s="124">
        <v>0</v>
      </c>
      <c r="X403" s="124">
        <v>0</v>
      </c>
      <c r="Y403" s="124">
        <v>0</v>
      </c>
      <c r="Z403" s="124">
        <v>0</v>
      </c>
      <c r="AA403" s="36">
        <f>SUM(C403+E403+G403+I403+K403+M403+O403+Q403+S403+U403+W403+Y403)</f>
        <v>410</v>
      </c>
      <c r="AB403" s="36">
        <f t="shared" si="155"/>
        <v>0</v>
      </c>
    </row>
    <row r="404" spans="1:28" s="21" customFormat="1" ht="59.25" hidden="1" x14ac:dyDescent="0.25">
      <c r="A404" s="59" t="s">
        <v>627</v>
      </c>
      <c r="B404" s="56" t="s">
        <v>630</v>
      </c>
      <c r="C404" s="141">
        <v>0</v>
      </c>
      <c r="D404" s="141">
        <v>0</v>
      </c>
      <c r="E404" s="141">
        <v>0</v>
      </c>
      <c r="F404" s="141">
        <v>0</v>
      </c>
      <c r="G404" s="141">
        <v>0</v>
      </c>
      <c r="H404" s="141">
        <v>0</v>
      </c>
      <c r="I404" s="141">
        <v>0</v>
      </c>
      <c r="J404" s="141">
        <v>0</v>
      </c>
      <c r="K404" s="141">
        <v>0</v>
      </c>
      <c r="L404" s="141">
        <v>0</v>
      </c>
      <c r="M404" s="208">
        <v>1</v>
      </c>
      <c r="N404" s="141">
        <v>0</v>
      </c>
      <c r="O404" s="208">
        <v>1</v>
      </c>
      <c r="P404" s="141">
        <v>0</v>
      </c>
      <c r="Q404" s="141">
        <v>0</v>
      </c>
      <c r="R404" s="141">
        <v>0</v>
      </c>
      <c r="S404" s="208">
        <v>2</v>
      </c>
      <c r="T404" s="141">
        <v>0</v>
      </c>
      <c r="U404" s="141">
        <v>0</v>
      </c>
      <c r="V404" s="141">
        <v>0</v>
      </c>
      <c r="W404" s="141">
        <v>0</v>
      </c>
      <c r="X404" s="141">
        <v>0</v>
      </c>
      <c r="Y404" s="141">
        <v>0</v>
      </c>
      <c r="Z404" s="141">
        <v>0</v>
      </c>
      <c r="AA404" s="57">
        <f t="shared" si="154"/>
        <v>4</v>
      </c>
      <c r="AB404" s="57">
        <f t="shared" si="155"/>
        <v>0</v>
      </c>
    </row>
    <row r="405" spans="1:28" s="134" customFormat="1" ht="58.5" hidden="1" x14ac:dyDescent="0.25">
      <c r="A405" s="59" t="s">
        <v>628</v>
      </c>
      <c r="B405" s="56" t="s">
        <v>631</v>
      </c>
      <c r="C405" s="208">
        <v>18</v>
      </c>
      <c r="D405" s="141">
        <v>0</v>
      </c>
      <c r="E405" s="208">
        <v>3</v>
      </c>
      <c r="F405" s="141">
        <v>0</v>
      </c>
      <c r="G405" s="208">
        <v>4</v>
      </c>
      <c r="H405" s="141">
        <v>0</v>
      </c>
      <c r="I405" s="208">
        <v>44</v>
      </c>
      <c r="J405" s="141">
        <v>0</v>
      </c>
      <c r="K405" s="208">
        <v>55</v>
      </c>
      <c r="L405" s="141">
        <v>0</v>
      </c>
      <c r="M405" s="208">
        <v>16</v>
      </c>
      <c r="N405" s="141">
        <v>0</v>
      </c>
      <c r="O405" s="208">
        <v>16</v>
      </c>
      <c r="P405" s="141">
        <v>0</v>
      </c>
      <c r="Q405" s="208">
        <v>9</v>
      </c>
      <c r="R405" s="141">
        <v>0</v>
      </c>
      <c r="S405" s="208">
        <v>11</v>
      </c>
      <c r="T405" s="141">
        <v>0</v>
      </c>
      <c r="U405" s="141">
        <v>0</v>
      </c>
      <c r="V405" s="141">
        <v>0</v>
      </c>
      <c r="W405" s="141">
        <v>0</v>
      </c>
      <c r="X405" s="141">
        <v>0</v>
      </c>
      <c r="Y405" s="141">
        <v>0</v>
      </c>
      <c r="Z405" s="141">
        <v>0</v>
      </c>
      <c r="AA405" s="57">
        <f t="shared" ref="AA405:AA406" si="158">SUM(C405+E405+G405+I405+K405+M405+O405+Q405+S405+U405+W405+Y405)</f>
        <v>176</v>
      </c>
      <c r="AB405" s="57">
        <f t="shared" ref="AB405:AB406" si="159">SUM(D405+F405+H405+J405+L405+N405+P405+R405+T405+V405+X405+Z405)</f>
        <v>0</v>
      </c>
    </row>
    <row r="406" spans="1:28" s="134" customFormat="1" ht="59.25" hidden="1" x14ac:dyDescent="0.25">
      <c r="A406" s="59" t="s">
        <v>629</v>
      </c>
      <c r="B406" s="33" t="s">
        <v>632</v>
      </c>
      <c r="C406" s="208">
        <v>142</v>
      </c>
      <c r="D406" s="141">
        <v>0</v>
      </c>
      <c r="E406" s="208">
        <v>19</v>
      </c>
      <c r="F406" s="141">
        <v>0</v>
      </c>
      <c r="G406" s="208">
        <v>14</v>
      </c>
      <c r="H406" s="141">
        <v>0</v>
      </c>
      <c r="I406" s="208">
        <v>12</v>
      </c>
      <c r="J406" s="141">
        <v>0</v>
      </c>
      <c r="K406" s="208">
        <v>8</v>
      </c>
      <c r="L406" s="141">
        <v>0</v>
      </c>
      <c r="M406" s="208">
        <v>2</v>
      </c>
      <c r="N406" s="141">
        <v>0</v>
      </c>
      <c r="O406" s="208">
        <v>17</v>
      </c>
      <c r="P406" s="141">
        <v>0</v>
      </c>
      <c r="Q406" s="208">
        <v>10</v>
      </c>
      <c r="R406" s="141">
        <v>0</v>
      </c>
      <c r="S406" s="208">
        <v>6</v>
      </c>
      <c r="T406" s="141">
        <v>0</v>
      </c>
      <c r="U406" s="141">
        <v>0</v>
      </c>
      <c r="V406" s="141">
        <v>0</v>
      </c>
      <c r="W406" s="141">
        <v>0</v>
      </c>
      <c r="X406" s="141">
        <v>0</v>
      </c>
      <c r="Y406" s="141">
        <v>0</v>
      </c>
      <c r="Z406" s="141">
        <v>0</v>
      </c>
      <c r="AA406" s="57">
        <f t="shared" si="158"/>
        <v>230</v>
      </c>
      <c r="AB406" s="57">
        <f t="shared" si="159"/>
        <v>0</v>
      </c>
    </row>
    <row r="407" spans="1:28" s="25" customFormat="1" ht="73.5" hidden="1" x14ac:dyDescent="0.25">
      <c r="A407" s="98">
        <v>82</v>
      </c>
      <c r="B407" s="1" t="s">
        <v>166</v>
      </c>
      <c r="C407" s="172">
        <v>100</v>
      </c>
      <c r="D407" s="53">
        <v>0</v>
      </c>
      <c r="E407" s="172">
        <v>145</v>
      </c>
      <c r="F407" s="53">
        <v>0</v>
      </c>
      <c r="G407" s="172">
        <v>185</v>
      </c>
      <c r="H407" s="53">
        <v>0</v>
      </c>
      <c r="I407" s="220">
        <v>197</v>
      </c>
      <c r="J407" s="53">
        <v>0</v>
      </c>
      <c r="K407" s="220">
        <v>182</v>
      </c>
      <c r="L407" s="53">
        <v>0</v>
      </c>
      <c r="M407" s="220">
        <v>156</v>
      </c>
      <c r="N407" s="53">
        <v>0</v>
      </c>
      <c r="O407" s="271">
        <v>155</v>
      </c>
      <c r="P407" s="53">
        <v>0</v>
      </c>
      <c r="Q407" s="271">
        <v>189</v>
      </c>
      <c r="R407" s="53">
        <v>0</v>
      </c>
      <c r="S407" s="271">
        <v>171</v>
      </c>
      <c r="T407" s="53">
        <v>0</v>
      </c>
      <c r="U407" s="35">
        <v>0</v>
      </c>
      <c r="V407" s="35">
        <v>0</v>
      </c>
      <c r="W407" s="35">
        <v>0</v>
      </c>
      <c r="X407" s="35">
        <v>0</v>
      </c>
      <c r="Y407" s="35">
        <v>0</v>
      </c>
      <c r="Z407" s="35">
        <v>0</v>
      </c>
      <c r="AA407" s="36">
        <f t="shared" si="154"/>
        <v>1480</v>
      </c>
      <c r="AB407" s="36">
        <f t="shared" si="155"/>
        <v>0</v>
      </c>
    </row>
    <row r="408" spans="1:28" s="4" customFormat="1" ht="44.25" hidden="1" x14ac:dyDescent="0.25">
      <c r="A408" s="139">
        <v>83</v>
      </c>
      <c r="B408" s="23" t="s">
        <v>347</v>
      </c>
      <c r="C408" s="35">
        <v>0</v>
      </c>
      <c r="D408" s="35">
        <v>0</v>
      </c>
      <c r="E408" s="35">
        <v>0</v>
      </c>
      <c r="F408" s="35">
        <v>0</v>
      </c>
      <c r="G408" s="35">
        <v>0</v>
      </c>
      <c r="H408" s="35">
        <v>0</v>
      </c>
      <c r="I408" s="36">
        <v>80</v>
      </c>
      <c r="J408" s="37">
        <v>0</v>
      </c>
      <c r="K408" s="36">
        <v>560</v>
      </c>
      <c r="L408" s="37">
        <v>0</v>
      </c>
      <c r="M408" s="36">
        <v>1124</v>
      </c>
      <c r="N408" s="37">
        <v>0</v>
      </c>
      <c r="O408" s="35">
        <v>0</v>
      </c>
      <c r="P408" s="35">
        <v>0</v>
      </c>
      <c r="Q408" s="35">
        <v>0</v>
      </c>
      <c r="R408" s="35">
        <v>0</v>
      </c>
      <c r="S408" s="35">
        <v>0</v>
      </c>
      <c r="T408" s="35">
        <v>0</v>
      </c>
      <c r="U408" s="35">
        <v>0</v>
      </c>
      <c r="V408" s="35">
        <v>0</v>
      </c>
      <c r="W408" s="35">
        <v>0</v>
      </c>
      <c r="X408" s="35">
        <v>0</v>
      </c>
      <c r="Y408" s="35">
        <v>0</v>
      </c>
      <c r="Z408" s="35">
        <v>0</v>
      </c>
      <c r="AA408" s="36">
        <f t="shared" si="154"/>
        <v>1764</v>
      </c>
      <c r="AB408" s="36">
        <f t="shared" si="155"/>
        <v>0</v>
      </c>
    </row>
    <row r="409" spans="1:28" s="4" customFormat="1" ht="59.25" hidden="1" x14ac:dyDescent="0.25">
      <c r="A409" s="139">
        <v>84</v>
      </c>
      <c r="B409" s="142" t="s">
        <v>644</v>
      </c>
      <c r="C409" s="190">
        <v>27</v>
      </c>
      <c r="D409" s="123">
        <v>0</v>
      </c>
      <c r="E409" s="190">
        <v>25</v>
      </c>
      <c r="F409" s="124">
        <v>0</v>
      </c>
      <c r="G409" s="191">
        <v>20</v>
      </c>
      <c r="H409" s="124">
        <v>0</v>
      </c>
      <c r="I409" s="35">
        <v>0</v>
      </c>
      <c r="J409" s="35">
        <v>0</v>
      </c>
      <c r="K409" s="35">
        <v>0</v>
      </c>
      <c r="L409" s="35">
        <v>0</v>
      </c>
      <c r="M409" s="35">
        <v>0</v>
      </c>
      <c r="N409" s="35">
        <v>0</v>
      </c>
      <c r="O409" s="36">
        <v>55</v>
      </c>
      <c r="P409" s="37">
        <v>0</v>
      </c>
      <c r="Q409" s="36">
        <v>795</v>
      </c>
      <c r="R409" s="37">
        <v>0</v>
      </c>
      <c r="S409" s="36">
        <v>37</v>
      </c>
      <c r="T409" s="37">
        <v>0</v>
      </c>
      <c r="U409" s="35">
        <v>0</v>
      </c>
      <c r="V409" s="35">
        <v>0</v>
      </c>
      <c r="W409" s="35">
        <v>0</v>
      </c>
      <c r="X409" s="35">
        <v>0</v>
      </c>
      <c r="Y409" s="35">
        <v>0</v>
      </c>
      <c r="Z409" s="35">
        <v>0</v>
      </c>
      <c r="AA409" s="36">
        <f t="shared" ref="AA409" si="160">SUM(C409+E409+G409+I409+K409+M409+O409+Q409+S409+U409+W409+Y409)</f>
        <v>959</v>
      </c>
      <c r="AB409" s="36">
        <f t="shared" si="155"/>
        <v>0</v>
      </c>
    </row>
    <row r="410" spans="1:28" s="146" customFormat="1" ht="102.75" hidden="1" x14ac:dyDescent="0.25">
      <c r="A410" s="139">
        <v>85</v>
      </c>
      <c r="B410" s="151" t="s">
        <v>650</v>
      </c>
      <c r="C410" s="37">
        <v>0</v>
      </c>
      <c r="D410" s="36">
        <v>5</v>
      </c>
      <c r="E410" s="37">
        <v>0</v>
      </c>
      <c r="F410" s="37">
        <v>0</v>
      </c>
      <c r="G410" s="37">
        <v>0</v>
      </c>
      <c r="H410" s="37">
        <v>0</v>
      </c>
      <c r="I410" s="35">
        <v>0</v>
      </c>
      <c r="J410" s="35">
        <v>0</v>
      </c>
      <c r="K410" s="37">
        <v>0</v>
      </c>
      <c r="L410" s="36">
        <v>3</v>
      </c>
      <c r="M410" s="37">
        <v>0</v>
      </c>
      <c r="N410" s="36">
        <v>7</v>
      </c>
      <c r="O410" s="35">
        <v>0</v>
      </c>
      <c r="P410" s="176">
        <v>6</v>
      </c>
      <c r="Q410" s="35">
        <v>0</v>
      </c>
      <c r="R410" s="35">
        <v>0</v>
      </c>
      <c r="S410" s="35">
        <v>0</v>
      </c>
      <c r="T410" s="35">
        <v>0</v>
      </c>
      <c r="U410" s="35">
        <v>0</v>
      </c>
      <c r="V410" s="35">
        <v>0</v>
      </c>
      <c r="W410" s="35">
        <v>0</v>
      </c>
      <c r="X410" s="35">
        <v>0</v>
      </c>
      <c r="Y410" s="35">
        <v>0</v>
      </c>
      <c r="Z410" s="35">
        <v>0</v>
      </c>
      <c r="AA410" s="36">
        <f t="shared" ref="AA410" si="161">SUM(C410+E410+G410+I410+K410+M410+O410+Q410+S410+U410+W410+Y410)</f>
        <v>0</v>
      </c>
      <c r="AB410" s="36">
        <f t="shared" si="155"/>
        <v>21</v>
      </c>
    </row>
    <row r="411" spans="1:28" ht="42.75" hidden="1" x14ac:dyDescent="0.25">
      <c r="A411" s="79" t="s">
        <v>57</v>
      </c>
      <c r="B411" s="113" t="s">
        <v>569</v>
      </c>
      <c r="C411" s="115">
        <f>SUM(C412+C415+C429+C430+C434+C440+C443+C444+C448+C449+C450+C451+C452+C453+C454+C455+C459+C460+C461+C462+C463+C464+C465+C466+C467+C478+C481+C482+C483+C484)</f>
        <v>4822</v>
      </c>
      <c r="D411" s="115">
        <f t="shared" ref="D411:X411" si="162">SUM(D412+D415+D429+D430+D434+D440+D443+D444+D448+D449+D450+D451+D452+D453+D454+D455+D459+D460+D461+D462+D463+D464+D465+D466+D467+D478+D481+D482+D483+D484)</f>
        <v>74</v>
      </c>
      <c r="E411" s="115">
        <f t="shared" si="162"/>
        <v>5024</v>
      </c>
      <c r="F411" s="115">
        <f t="shared" si="162"/>
        <v>151</v>
      </c>
      <c r="G411" s="115">
        <f t="shared" si="162"/>
        <v>6415</v>
      </c>
      <c r="H411" s="115">
        <f t="shared" si="162"/>
        <v>226</v>
      </c>
      <c r="I411" s="115">
        <f t="shared" si="162"/>
        <v>3310</v>
      </c>
      <c r="J411" s="115">
        <f t="shared" si="162"/>
        <v>315</v>
      </c>
      <c r="K411" s="115">
        <f t="shared" si="162"/>
        <v>3552</v>
      </c>
      <c r="L411" s="115">
        <f t="shared" si="162"/>
        <v>89</v>
      </c>
      <c r="M411" s="115">
        <f t="shared" si="162"/>
        <v>3955</v>
      </c>
      <c r="N411" s="115">
        <f t="shared" si="162"/>
        <v>118</v>
      </c>
      <c r="O411" s="115">
        <f t="shared" si="162"/>
        <v>6296</v>
      </c>
      <c r="P411" s="115">
        <f t="shared" si="162"/>
        <v>119</v>
      </c>
      <c r="Q411" s="115">
        <f t="shared" si="162"/>
        <v>5402</v>
      </c>
      <c r="R411" s="115">
        <f t="shared" si="162"/>
        <v>95</v>
      </c>
      <c r="S411" s="115">
        <f t="shared" si="162"/>
        <v>6374</v>
      </c>
      <c r="T411" s="115">
        <f t="shared" si="162"/>
        <v>69</v>
      </c>
      <c r="U411" s="115">
        <f t="shared" si="162"/>
        <v>0</v>
      </c>
      <c r="V411" s="115">
        <f t="shared" si="162"/>
        <v>0</v>
      </c>
      <c r="W411" s="115">
        <f t="shared" si="162"/>
        <v>0</v>
      </c>
      <c r="X411" s="115">
        <f t="shared" si="162"/>
        <v>0</v>
      </c>
      <c r="Y411" s="115">
        <f>SUM(Y412+Y415+Y429+Y430+Y434+Y440+Y443+Y444+Y448+Y449+Y450+Y451+Y452+Y453+Y454+Y455+Y459+Y460+Y461+Y462+Y463+Y464+Y465+Y466+Y467+Y478+Y481+Y482+Y483+Y484)</f>
        <v>0</v>
      </c>
      <c r="Z411" s="115">
        <f>SUM(Z412+Z415+Z429+Z430+Z434+Z440+Z443+Z444+Z448+Z449+Z450+Z451+Z452+Z453+Z454+Z455+Z459+Z460+Z461+Z462+Z463+Z464+Z465+Z466+Z467+Z478+Z481+Z482+Z483+Z484)</f>
        <v>0</v>
      </c>
      <c r="AA411" s="115">
        <f t="shared" si="154"/>
        <v>45150</v>
      </c>
      <c r="AB411" s="115">
        <f t="shared" si="155"/>
        <v>1256</v>
      </c>
    </row>
    <row r="412" spans="1:28" ht="69" hidden="1" customHeight="1" x14ac:dyDescent="0.25">
      <c r="A412" s="1">
        <v>1</v>
      </c>
      <c r="B412" s="23" t="s">
        <v>325</v>
      </c>
      <c r="C412" s="35">
        <v>0</v>
      </c>
      <c r="D412" s="35">
        <v>0</v>
      </c>
      <c r="E412" s="35">
        <v>0</v>
      </c>
      <c r="F412" s="35">
        <v>0</v>
      </c>
      <c r="G412" s="35">
        <v>0</v>
      </c>
      <c r="H412" s="35">
        <v>0</v>
      </c>
      <c r="I412" s="35">
        <v>0</v>
      </c>
      <c r="J412" s="35">
        <v>0</v>
      </c>
      <c r="K412" s="35">
        <v>0</v>
      </c>
      <c r="L412" s="35">
        <v>0</v>
      </c>
      <c r="M412" s="35">
        <v>0</v>
      </c>
      <c r="N412" s="35">
        <v>0</v>
      </c>
      <c r="O412" s="35">
        <v>0</v>
      </c>
      <c r="P412" s="35">
        <v>0</v>
      </c>
      <c r="Q412" s="35">
        <v>0</v>
      </c>
      <c r="R412" s="35">
        <v>0</v>
      </c>
      <c r="S412" s="35">
        <v>0</v>
      </c>
      <c r="T412" s="35">
        <v>0</v>
      </c>
      <c r="U412" s="35">
        <v>0</v>
      </c>
      <c r="V412" s="35">
        <v>0</v>
      </c>
      <c r="W412" s="35">
        <v>0</v>
      </c>
      <c r="X412" s="35">
        <v>0</v>
      </c>
      <c r="Y412" s="35">
        <v>0</v>
      </c>
      <c r="Z412" s="35">
        <v>0</v>
      </c>
      <c r="AA412" s="36">
        <f t="shared" si="154"/>
        <v>0</v>
      </c>
      <c r="AB412" s="36">
        <f t="shared" si="155"/>
        <v>0</v>
      </c>
    </row>
    <row r="413" spans="1:28" ht="74.25" hidden="1" x14ac:dyDescent="0.25">
      <c r="A413" s="92" t="s">
        <v>38</v>
      </c>
      <c r="B413" s="56" t="s">
        <v>574</v>
      </c>
      <c r="C413" s="107">
        <v>0</v>
      </c>
      <c r="D413" s="107">
        <v>0</v>
      </c>
      <c r="E413" s="107">
        <v>0</v>
      </c>
      <c r="F413" s="107">
        <v>0</v>
      </c>
      <c r="G413" s="107">
        <v>0</v>
      </c>
      <c r="H413" s="107">
        <v>0</v>
      </c>
      <c r="I413" s="107">
        <v>0</v>
      </c>
      <c r="J413" s="107">
        <v>0</v>
      </c>
      <c r="K413" s="107">
        <v>0</v>
      </c>
      <c r="L413" s="107">
        <v>0</v>
      </c>
      <c r="M413" s="107">
        <v>0</v>
      </c>
      <c r="N413" s="107">
        <v>0</v>
      </c>
      <c r="O413" s="107">
        <v>0</v>
      </c>
      <c r="P413" s="107">
        <v>0</v>
      </c>
      <c r="Q413" s="107">
        <v>0</v>
      </c>
      <c r="R413" s="107">
        <v>0</v>
      </c>
      <c r="S413" s="107">
        <v>0</v>
      </c>
      <c r="T413" s="107">
        <v>0</v>
      </c>
      <c r="U413" s="107">
        <v>0</v>
      </c>
      <c r="V413" s="107">
        <v>0</v>
      </c>
      <c r="W413" s="107">
        <v>0</v>
      </c>
      <c r="X413" s="107">
        <v>0</v>
      </c>
      <c r="Y413" s="107">
        <v>0</v>
      </c>
      <c r="Z413" s="107">
        <v>0</v>
      </c>
      <c r="AA413" s="108">
        <f t="shared" si="154"/>
        <v>0</v>
      </c>
      <c r="AB413" s="108">
        <f t="shared" si="155"/>
        <v>0</v>
      </c>
    </row>
    <row r="414" spans="1:28" ht="61.5" hidden="1" customHeight="1" x14ac:dyDescent="0.25">
      <c r="A414" s="92" t="s">
        <v>37</v>
      </c>
      <c r="B414" s="56" t="s">
        <v>575</v>
      </c>
      <c r="C414" s="107">
        <v>0</v>
      </c>
      <c r="D414" s="107">
        <v>0</v>
      </c>
      <c r="E414" s="107">
        <v>0</v>
      </c>
      <c r="F414" s="107">
        <v>0</v>
      </c>
      <c r="G414" s="107">
        <v>0</v>
      </c>
      <c r="H414" s="107">
        <v>0</v>
      </c>
      <c r="I414" s="107">
        <v>0</v>
      </c>
      <c r="J414" s="107">
        <v>0</v>
      </c>
      <c r="K414" s="107">
        <v>0</v>
      </c>
      <c r="L414" s="107">
        <v>0</v>
      </c>
      <c r="M414" s="107">
        <v>0</v>
      </c>
      <c r="N414" s="107">
        <v>0</v>
      </c>
      <c r="O414" s="107">
        <v>0</v>
      </c>
      <c r="P414" s="107">
        <v>0</v>
      </c>
      <c r="Q414" s="107">
        <v>0</v>
      </c>
      <c r="R414" s="107">
        <v>0</v>
      </c>
      <c r="S414" s="107">
        <v>0</v>
      </c>
      <c r="T414" s="107">
        <v>0</v>
      </c>
      <c r="U414" s="107">
        <v>0</v>
      </c>
      <c r="V414" s="107">
        <v>0</v>
      </c>
      <c r="W414" s="107">
        <v>0</v>
      </c>
      <c r="X414" s="107">
        <v>0</v>
      </c>
      <c r="Y414" s="107">
        <v>0</v>
      </c>
      <c r="Z414" s="107">
        <v>0</v>
      </c>
      <c r="AA414" s="108">
        <f t="shared" si="154"/>
        <v>0</v>
      </c>
      <c r="AB414" s="108">
        <f t="shared" si="155"/>
        <v>0</v>
      </c>
    </row>
    <row r="415" spans="1:28" ht="366" hidden="1" x14ac:dyDescent="0.25">
      <c r="A415" s="93">
        <v>2</v>
      </c>
      <c r="B415" s="58" t="s">
        <v>297</v>
      </c>
      <c r="C415" s="176">
        <v>48</v>
      </c>
      <c r="D415" s="35">
        <v>0</v>
      </c>
      <c r="E415" s="176">
        <v>173</v>
      </c>
      <c r="F415" s="35">
        <v>0</v>
      </c>
      <c r="G415" s="176">
        <v>91</v>
      </c>
      <c r="H415" s="35">
        <v>0</v>
      </c>
      <c r="I415" s="176">
        <v>124</v>
      </c>
      <c r="J415" s="35">
        <v>0</v>
      </c>
      <c r="K415" s="176">
        <v>143</v>
      </c>
      <c r="L415" s="35">
        <v>0</v>
      </c>
      <c r="M415" s="176">
        <v>70</v>
      </c>
      <c r="N415" s="35">
        <v>0</v>
      </c>
      <c r="O415" s="176">
        <v>177</v>
      </c>
      <c r="P415" s="35">
        <v>0</v>
      </c>
      <c r="Q415" s="176">
        <v>114</v>
      </c>
      <c r="R415" s="35">
        <v>0</v>
      </c>
      <c r="S415" s="176">
        <v>92</v>
      </c>
      <c r="T415" s="35">
        <v>0</v>
      </c>
      <c r="U415" s="35">
        <v>0</v>
      </c>
      <c r="V415" s="35">
        <v>0</v>
      </c>
      <c r="W415" s="35">
        <v>0</v>
      </c>
      <c r="X415" s="35">
        <v>0</v>
      </c>
      <c r="Y415" s="35">
        <v>0</v>
      </c>
      <c r="Z415" s="35">
        <v>0</v>
      </c>
      <c r="AA415" s="36">
        <f t="shared" si="154"/>
        <v>1032</v>
      </c>
      <c r="AB415" s="36">
        <f t="shared" si="155"/>
        <v>0</v>
      </c>
    </row>
    <row r="416" spans="1:28" hidden="1" x14ac:dyDescent="0.25">
      <c r="A416" s="92" t="s">
        <v>35</v>
      </c>
      <c r="B416" s="89" t="s">
        <v>298</v>
      </c>
      <c r="C416" s="108">
        <v>8</v>
      </c>
      <c r="D416" s="107">
        <v>0</v>
      </c>
      <c r="E416" s="108">
        <v>13</v>
      </c>
      <c r="F416" s="107">
        <v>0</v>
      </c>
      <c r="G416" s="108">
        <v>21</v>
      </c>
      <c r="H416" s="107">
        <v>0</v>
      </c>
      <c r="I416" s="108">
        <v>15</v>
      </c>
      <c r="J416" s="107">
        <v>0</v>
      </c>
      <c r="K416" s="108">
        <v>4</v>
      </c>
      <c r="L416" s="107">
        <v>0</v>
      </c>
      <c r="M416" s="108">
        <v>5</v>
      </c>
      <c r="N416" s="66">
        <v>0</v>
      </c>
      <c r="O416" s="108">
        <v>50</v>
      </c>
      <c r="P416" s="66">
        <v>0</v>
      </c>
      <c r="Q416" s="108">
        <v>31</v>
      </c>
      <c r="R416" s="66">
        <v>0</v>
      </c>
      <c r="S416" s="108">
        <v>3</v>
      </c>
      <c r="T416" s="66">
        <v>0</v>
      </c>
      <c r="U416" s="107">
        <v>0</v>
      </c>
      <c r="V416" s="107">
        <v>0</v>
      </c>
      <c r="W416" s="107">
        <v>0</v>
      </c>
      <c r="X416" s="107">
        <v>0</v>
      </c>
      <c r="Y416" s="107">
        <v>0</v>
      </c>
      <c r="Z416" s="107">
        <v>0</v>
      </c>
      <c r="AA416" s="108">
        <f t="shared" si="154"/>
        <v>150</v>
      </c>
      <c r="AB416" s="108">
        <f t="shared" si="155"/>
        <v>0</v>
      </c>
    </row>
    <row r="417" spans="1:28" hidden="1" x14ac:dyDescent="0.25">
      <c r="A417" s="92" t="s">
        <v>34</v>
      </c>
      <c r="B417" s="89" t="s">
        <v>299</v>
      </c>
      <c r="C417" s="108">
        <v>12</v>
      </c>
      <c r="D417" s="107">
        <v>0</v>
      </c>
      <c r="E417" s="108">
        <v>20</v>
      </c>
      <c r="F417" s="107">
        <v>0</v>
      </c>
      <c r="G417" s="108">
        <v>8</v>
      </c>
      <c r="H417" s="107">
        <v>0</v>
      </c>
      <c r="I417" s="108">
        <v>8</v>
      </c>
      <c r="J417" s="107">
        <v>0</v>
      </c>
      <c r="K417" s="108">
        <v>66</v>
      </c>
      <c r="L417" s="107">
        <v>0</v>
      </c>
      <c r="M417" s="108">
        <v>7</v>
      </c>
      <c r="N417" s="66">
        <v>0</v>
      </c>
      <c r="O417" s="108">
        <v>30</v>
      </c>
      <c r="P417" s="66">
        <v>0</v>
      </c>
      <c r="Q417" s="108">
        <v>10</v>
      </c>
      <c r="R417" s="66">
        <v>0</v>
      </c>
      <c r="S417" s="108">
        <v>9</v>
      </c>
      <c r="T417" s="66">
        <v>0</v>
      </c>
      <c r="U417" s="107">
        <v>0</v>
      </c>
      <c r="V417" s="107">
        <v>0</v>
      </c>
      <c r="W417" s="107">
        <v>0</v>
      </c>
      <c r="X417" s="107">
        <v>0</v>
      </c>
      <c r="Y417" s="107">
        <v>0</v>
      </c>
      <c r="Z417" s="107">
        <v>0</v>
      </c>
      <c r="AA417" s="108">
        <f t="shared" si="154"/>
        <v>170</v>
      </c>
      <c r="AB417" s="108">
        <f t="shared" si="155"/>
        <v>0</v>
      </c>
    </row>
    <row r="418" spans="1:28" ht="30" hidden="1" x14ac:dyDescent="0.25">
      <c r="A418" s="92" t="s">
        <v>33</v>
      </c>
      <c r="B418" s="89" t="s">
        <v>300</v>
      </c>
      <c r="C418" s="108">
        <v>6</v>
      </c>
      <c r="D418" s="107">
        <v>0</v>
      </c>
      <c r="E418" s="108">
        <v>1</v>
      </c>
      <c r="F418" s="107">
        <v>0</v>
      </c>
      <c r="G418" s="108">
        <v>14</v>
      </c>
      <c r="H418" s="107">
        <v>0</v>
      </c>
      <c r="I418" s="108">
        <v>6</v>
      </c>
      <c r="J418" s="107">
        <v>0</v>
      </c>
      <c r="K418" s="108">
        <v>10</v>
      </c>
      <c r="L418" s="107">
        <v>0</v>
      </c>
      <c r="M418" s="108">
        <v>21</v>
      </c>
      <c r="N418" s="66">
        <v>0</v>
      </c>
      <c r="O418" s="108">
        <v>18</v>
      </c>
      <c r="P418" s="66">
        <v>0</v>
      </c>
      <c r="Q418" s="108">
        <v>20</v>
      </c>
      <c r="R418" s="66">
        <v>0</v>
      </c>
      <c r="S418" s="108">
        <v>37</v>
      </c>
      <c r="T418" s="66">
        <v>0</v>
      </c>
      <c r="U418" s="107">
        <v>0</v>
      </c>
      <c r="V418" s="107">
        <v>0</v>
      </c>
      <c r="W418" s="107">
        <v>0</v>
      </c>
      <c r="X418" s="107">
        <v>0</v>
      </c>
      <c r="Y418" s="107">
        <v>0</v>
      </c>
      <c r="Z418" s="107">
        <v>0</v>
      </c>
      <c r="AA418" s="108">
        <f t="shared" si="154"/>
        <v>133</v>
      </c>
      <c r="AB418" s="108">
        <f t="shared" si="155"/>
        <v>0</v>
      </c>
    </row>
    <row r="419" spans="1:28" ht="30" hidden="1" x14ac:dyDescent="0.25">
      <c r="A419" s="92" t="s">
        <v>32</v>
      </c>
      <c r="B419" s="89" t="s">
        <v>301</v>
      </c>
      <c r="C419" s="108">
        <v>9</v>
      </c>
      <c r="D419" s="107">
        <v>0</v>
      </c>
      <c r="E419" s="108">
        <v>23</v>
      </c>
      <c r="F419" s="107">
        <v>0</v>
      </c>
      <c r="G419" s="108">
        <v>14</v>
      </c>
      <c r="H419" s="107">
        <v>0</v>
      </c>
      <c r="I419" s="108">
        <v>32</v>
      </c>
      <c r="J419" s="107">
        <v>0</v>
      </c>
      <c r="K419" s="108">
        <v>50</v>
      </c>
      <c r="L419" s="107">
        <v>0</v>
      </c>
      <c r="M419" s="108">
        <v>14</v>
      </c>
      <c r="N419" s="66">
        <v>0</v>
      </c>
      <c r="O419" s="108">
        <v>59</v>
      </c>
      <c r="P419" s="66">
        <v>0</v>
      </c>
      <c r="Q419" s="108">
        <v>22</v>
      </c>
      <c r="R419" s="66">
        <v>0</v>
      </c>
      <c r="S419" s="108">
        <v>16</v>
      </c>
      <c r="T419" s="66">
        <v>0</v>
      </c>
      <c r="U419" s="107">
        <v>0</v>
      </c>
      <c r="V419" s="107">
        <v>0</v>
      </c>
      <c r="W419" s="107">
        <v>0</v>
      </c>
      <c r="X419" s="107">
        <v>0</v>
      </c>
      <c r="Y419" s="107">
        <v>0</v>
      </c>
      <c r="Z419" s="107">
        <v>0</v>
      </c>
      <c r="AA419" s="108">
        <f t="shared" si="154"/>
        <v>239</v>
      </c>
      <c r="AB419" s="108">
        <f t="shared" si="155"/>
        <v>0</v>
      </c>
    </row>
    <row r="420" spans="1:28" ht="30" hidden="1" x14ac:dyDescent="0.25">
      <c r="A420" s="92" t="s">
        <v>82</v>
      </c>
      <c r="B420" s="89" t="s">
        <v>302</v>
      </c>
      <c r="C420" s="108">
        <v>9</v>
      </c>
      <c r="D420" s="107">
        <v>0</v>
      </c>
      <c r="E420" s="108">
        <v>84</v>
      </c>
      <c r="F420" s="107">
        <v>0</v>
      </c>
      <c r="G420" s="108">
        <v>21</v>
      </c>
      <c r="H420" s="107">
        <v>0</v>
      </c>
      <c r="I420" s="108">
        <v>54</v>
      </c>
      <c r="J420" s="107">
        <v>0</v>
      </c>
      <c r="K420" s="108">
        <v>7</v>
      </c>
      <c r="L420" s="107">
        <v>0</v>
      </c>
      <c r="M420" s="107">
        <v>0</v>
      </c>
      <c r="N420" s="66">
        <v>0</v>
      </c>
      <c r="O420" s="108">
        <v>12</v>
      </c>
      <c r="P420" s="66">
        <v>0</v>
      </c>
      <c r="Q420" s="107">
        <v>18</v>
      </c>
      <c r="R420" s="66">
        <v>0</v>
      </c>
      <c r="S420" s="108">
        <v>12</v>
      </c>
      <c r="T420" s="66">
        <v>0</v>
      </c>
      <c r="U420" s="107">
        <v>0</v>
      </c>
      <c r="V420" s="107">
        <v>0</v>
      </c>
      <c r="W420" s="107">
        <v>0</v>
      </c>
      <c r="X420" s="107">
        <v>0</v>
      </c>
      <c r="Y420" s="107">
        <v>0</v>
      </c>
      <c r="Z420" s="107">
        <v>0</v>
      </c>
      <c r="AA420" s="108">
        <f t="shared" si="154"/>
        <v>217</v>
      </c>
      <c r="AB420" s="108">
        <f t="shared" si="155"/>
        <v>0</v>
      </c>
    </row>
    <row r="421" spans="1:28" ht="44.25" hidden="1" x14ac:dyDescent="0.25">
      <c r="A421" s="92" t="s">
        <v>83</v>
      </c>
      <c r="B421" s="89" t="s">
        <v>303</v>
      </c>
      <c r="C421" s="108">
        <v>3</v>
      </c>
      <c r="D421" s="107">
        <v>0</v>
      </c>
      <c r="E421" s="108">
        <v>19</v>
      </c>
      <c r="F421" s="107">
        <v>0</v>
      </c>
      <c r="G421" s="108">
        <v>9</v>
      </c>
      <c r="H421" s="107">
        <v>0</v>
      </c>
      <c r="I421" s="108">
        <v>3</v>
      </c>
      <c r="J421" s="107">
        <v>0</v>
      </c>
      <c r="K421" s="108">
        <v>5</v>
      </c>
      <c r="L421" s="107">
        <v>0</v>
      </c>
      <c r="M421" s="108">
        <v>9</v>
      </c>
      <c r="N421" s="66">
        <v>0</v>
      </c>
      <c r="O421" s="108">
        <v>2</v>
      </c>
      <c r="P421" s="66">
        <v>0</v>
      </c>
      <c r="Q421" s="108">
        <v>8</v>
      </c>
      <c r="R421" s="66">
        <v>0</v>
      </c>
      <c r="S421" s="108">
        <v>8</v>
      </c>
      <c r="T421" s="66">
        <v>0</v>
      </c>
      <c r="U421" s="107">
        <v>0</v>
      </c>
      <c r="V421" s="107">
        <v>0</v>
      </c>
      <c r="W421" s="107">
        <v>0</v>
      </c>
      <c r="X421" s="107">
        <v>0</v>
      </c>
      <c r="Y421" s="107">
        <v>0</v>
      </c>
      <c r="Z421" s="107">
        <v>0</v>
      </c>
      <c r="AA421" s="108">
        <f t="shared" si="154"/>
        <v>66</v>
      </c>
      <c r="AB421" s="108">
        <f t="shared" si="155"/>
        <v>0</v>
      </c>
    </row>
    <row r="422" spans="1:28" ht="44.25" hidden="1" x14ac:dyDescent="0.25">
      <c r="A422" s="92" t="s">
        <v>84</v>
      </c>
      <c r="B422" s="89" t="s">
        <v>304</v>
      </c>
      <c r="C422" s="107">
        <v>0</v>
      </c>
      <c r="D422" s="107">
        <v>0</v>
      </c>
      <c r="E422" s="107">
        <v>0</v>
      </c>
      <c r="F422" s="107">
        <v>0</v>
      </c>
      <c r="G422" s="108">
        <v>1</v>
      </c>
      <c r="H422" s="107">
        <v>0</v>
      </c>
      <c r="I422" s="107">
        <v>0</v>
      </c>
      <c r="J422" s="107">
        <v>0</v>
      </c>
      <c r="K422" s="107">
        <v>0</v>
      </c>
      <c r="L422" s="107">
        <v>0</v>
      </c>
      <c r="M422" s="108">
        <v>3</v>
      </c>
      <c r="N422" s="66">
        <v>0</v>
      </c>
      <c r="O422" s="108">
        <v>3</v>
      </c>
      <c r="P422" s="66">
        <v>0</v>
      </c>
      <c r="Q422" s="108">
        <v>3</v>
      </c>
      <c r="R422" s="66">
        <v>0</v>
      </c>
      <c r="S422" s="108">
        <v>2</v>
      </c>
      <c r="T422" s="66">
        <v>0</v>
      </c>
      <c r="U422" s="107">
        <v>0</v>
      </c>
      <c r="V422" s="107">
        <v>0</v>
      </c>
      <c r="W422" s="107">
        <v>0</v>
      </c>
      <c r="X422" s="107">
        <v>0</v>
      </c>
      <c r="Y422" s="107">
        <v>0</v>
      </c>
      <c r="Z422" s="107">
        <v>0</v>
      </c>
      <c r="AA422" s="108">
        <f t="shared" si="154"/>
        <v>12</v>
      </c>
      <c r="AB422" s="108">
        <f t="shared" si="155"/>
        <v>0</v>
      </c>
    </row>
    <row r="423" spans="1:28" ht="44.25" hidden="1" x14ac:dyDescent="0.25">
      <c r="A423" s="92" t="s">
        <v>85</v>
      </c>
      <c r="B423" s="89" t="s">
        <v>305</v>
      </c>
      <c r="C423" s="107">
        <v>0</v>
      </c>
      <c r="D423" s="107">
        <v>0</v>
      </c>
      <c r="E423" s="107">
        <v>0</v>
      </c>
      <c r="F423" s="107">
        <v>0</v>
      </c>
      <c r="G423" s="107">
        <v>0</v>
      </c>
      <c r="H423" s="107">
        <v>0</v>
      </c>
      <c r="I423" s="107">
        <v>0</v>
      </c>
      <c r="J423" s="107">
        <v>0</v>
      </c>
      <c r="K423" s="107">
        <v>0</v>
      </c>
      <c r="L423" s="107">
        <v>0</v>
      </c>
      <c r="M423" s="108">
        <v>1</v>
      </c>
      <c r="N423" s="66">
        <v>0</v>
      </c>
      <c r="O423" s="107">
        <v>0</v>
      </c>
      <c r="P423" s="66">
        <v>0</v>
      </c>
      <c r="Q423" s="107">
        <v>0</v>
      </c>
      <c r="R423" s="66">
        <v>0</v>
      </c>
      <c r="S423" s="108">
        <v>1</v>
      </c>
      <c r="T423" s="66">
        <v>0</v>
      </c>
      <c r="U423" s="107">
        <v>0</v>
      </c>
      <c r="V423" s="107">
        <v>0</v>
      </c>
      <c r="W423" s="107">
        <v>0</v>
      </c>
      <c r="X423" s="107">
        <v>0</v>
      </c>
      <c r="Y423" s="107">
        <v>0</v>
      </c>
      <c r="Z423" s="107">
        <v>0</v>
      </c>
      <c r="AA423" s="108">
        <f t="shared" si="154"/>
        <v>2</v>
      </c>
      <c r="AB423" s="108">
        <f t="shared" si="155"/>
        <v>0</v>
      </c>
    </row>
    <row r="424" spans="1:28" ht="44.25" hidden="1" x14ac:dyDescent="0.25">
      <c r="A424" s="92" t="s">
        <v>86</v>
      </c>
      <c r="B424" s="89" t="s">
        <v>306</v>
      </c>
      <c r="C424" s="107">
        <v>0</v>
      </c>
      <c r="D424" s="107">
        <v>0</v>
      </c>
      <c r="E424" s="107">
        <v>0</v>
      </c>
      <c r="F424" s="107">
        <v>0</v>
      </c>
      <c r="G424" s="107">
        <v>0</v>
      </c>
      <c r="H424" s="107">
        <v>0</v>
      </c>
      <c r="I424" s="107">
        <v>0</v>
      </c>
      <c r="J424" s="107">
        <v>0</v>
      </c>
      <c r="K424" s="107">
        <v>0</v>
      </c>
      <c r="L424" s="107">
        <v>0</v>
      </c>
      <c r="M424" s="107">
        <v>0</v>
      </c>
      <c r="N424" s="66">
        <v>0</v>
      </c>
      <c r="O424" s="107">
        <v>0</v>
      </c>
      <c r="P424" s="66">
        <v>0</v>
      </c>
      <c r="Q424" s="107">
        <v>0</v>
      </c>
      <c r="R424" s="66">
        <v>0</v>
      </c>
      <c r="S424" s="107">
        <v>0</v>
      </c>
      <c r="T424" s="66">
        <v>0</v>
      </c>
      <c r="U424" s="107">
        <v>0</v>
      </c>
      <c r="V424" s="107">
        <v>0</v>
      </c>
      <c r="W424" s="107">
        <v>0</v>
      </c>
      <c r="X424" s="107">
        <v>0</v>
      </c>
      <c r="Y424" s="107">
        <v>0</v>
      </c>
      <c r="Z424" s="107">
        <v>0</v>
      </c>
      <c r="AA424" s="108">
        <f t="shared" si="154"/>
        <v>0</v>
      </c>
      <c r="AB424" s="108">
        <f t="shared" si="155"/>
        <v>0</v>
      </c>
    </row>
    <row r="425" spans="1:28" ht="30" hidden="1" x14ac:dyDescent="0.25">
      <c r="A425" s="92" t="s">
        <v>87</v>
      </c>
      <c r="B425" s="89" t="s">
        <v>307</v>
      </c>
      <c r="C425" s="107">
        <v>0</v>
      </c>
      <c r="D425" s="107">
        <v>0</v>
      </c>
      <c r="E425" s="108">
        <v>1</v>
      </c>
      <c r="F425" s="107">
        <v>0</v>
      </c>
      <c r="G425" s="108">
        <v>1</v>
      </c>
      <c r="H425" s="107">
        <v>0</v>
      </c>
      <c r="I425" s="108">
        <v>1</v>
      </c>
      <c r="J425" s="107">
        <v>0</v>
      </c>
      <c r="K425" s="108">
        <v>1</v>
      </c>
      <c r="L425" s="107">
        <v>0</v>
      </c>
      <c r="M425" s="108">
        <v>2</v>
      </c>
      <c r="N425" s="66">
        <v>0</v>
      </c>
      <c r="O425" s="107">
        <v>0</v>
      </c>
      <c r="P425" s="66">
        <v>0</v>
      </c>
      <c r="Q425" s="108">
        <v>1</v>
      </c>
      <c r="R425" s="66">
        <v>0</v>
      </c>
      <c r="S425" s="108">
        <v>1</v>
      </c>
      <c r="T425" s="66">
        <v>0</v>
      </c>
      <c r="U425" s="107">
        <v>0</v>
      </c>
      <c r="V425" s="107">
        <v>0</v>
      </c>
      <c r="W425" s="107">
        <v>0</v>
      </c>
      <c r="X425" s="107">
        <v>0</v>
      </c>
      <c r="Y425" s="107">
        <v>0</v>
      </c>
      <c r="Z425" s="107">
        <v>0</v>
      </c>
      <c r="AA425" s="108">
        <f t="shared" si="154"/>
        <v>8</v>
      </c>
      <c r="AB425" s="108">
        <f t="shared" si="155"/>
        <v>0</v>
      </c>
    </row>
    <row r="426" spans="1:28" ht="30" hidden="1" x14ac:dyDescent="0.25">
      <c r="A426" s="92" t="s">
        <v>88</v>
      </c>
      <c r="B426" s="89" t="s">
        <v>308</v>
      </c>
      <c r="C426" s="107">
        <v>0</v>
      </c>
      <c r="D426" s="107">
        <v>0</v>
      </c>
      <c r="E426" s="107">
        <v>0</v>
      </c>
      <c r="F426" s="107">
        <v>0</v>
      </c>
      <c r="G426" s="107">
        <v>0</v>
      </c>
      <c r="H426" s="107">
        <v>0</v>
      </c>
      <c r="I426" s="107">
        <v>0</v>
      </c>
      <c r="J426" s="107">
        <v>0</v>
      </c>
      <c r="K426" s="107">
        <v>0</v>
      </c>
      <c r="L426" s="107">
        <v>0</v>
      </c>
      <c r="M426" s="107">
        <v>0</v>
      </c>
      <c r="N426" s="66">
        <v>0</v>
      </c>
      <c r="O426" s="107">
        <v>0</v>
      </c>
      <c r="P426" s="66">
        <v>0</v>
      </c>
      <c r="Q426" s="107">
        <v>0</v>
      </c>
      <c r="R426" s="66">
        <v>0</v>
      </c>
      <c r="S426" s="107">
        <v>0</v>
      </c>
      <c r="T426" s="66">
        <v>0</v>
      </c>
      <c r="U426" s="107">
        <v>0</v>
      </c>
      <c r="V426" s="107">
        <v>0</v>
      </c>
      <c r="W426" s="107">
        <v>0</v>
      </c>
      <c r="X426" s="107">
        <v>0</v>
      </c>
      <c r="Y426" s="107">
        <v>0</v>
      </c>
      <c r="Z426" s="107">
        <v>0</v>
      </c>
      <c r="AA426" s="108">
        <f t="shared" si="154"/>
        <v>0</v>
      </c>
      <c r="AB426" s="108">
        <f t="shared" si="155"/>
        <v>0</v>
      </c>
    </row>
    <row r="427" spans="1:28" ht="44.25" hidden="1" x14ac:dyDescent="0.25">
      <c r="A427" s="92" t="s">
        <v>89</v>
      </c>
      <c r="B427" s="89" t="s">
        <v>309</v>
      </c>
      <c r="C427" s="107">
        <v>0</v>
      </c>
      <c r="D427" s="107">
        <v>0</v>
      </c>
      <c r="E427" s="107">
        <v>0</v>
      </c>
      <c r="F427" s="107">
        <v>0</v>
      </c>
      <c r="G427" s="107">
        <v>0</v>
      </c>
      <c r="H427" s="107">
        <v>0</v>
      </c>
      <c r="I427" s="107">
        <v>0</v>
      </c>
      <c r="J427" s="107">
        <v>0</v>
      </c>
      <c r="K427" s="107">
        <v>0</v>
      </c>
      <c r="L427" s="107">
        <v>0</v>
      </c>
      <c r="M427" s="107">
        <v>0</v>
      </c>
      <c r="N427" s="66">
        <v>0</v>
      </c>
      <c r="O427" s="107">
        <v>0</v>
      </c>
      <c r="P427" s="66">
        <v>0</v>
      </c>
      <c r="Q427" s="107">
        <v>0</v>
      </c>
      <c r="R427" s="66">
        <v>0</v>
      </c>
      <c r="S427" s="107">
        <v>0</v>
      </c>
      <c r="T427" s="66">
        <v>0</v>
      </c>
      <c r="U427" s="107">
        <v>0</v>
      </c>
      <c r="V427" s="107">
        <v>0</v>
      </c>
      <c r="W427" s="107">
        <v>0</v>
      </c>
      <c r="X427" s="107">
        <v>0</v>
      </c>
      <c r="Y427" s="107">
        <v>0</v>
      </c>
      <c r="Z427" s="107">
        <v>0</v>
      </c>
      <c r="AA427" s="108">
        <f t="shared" si="154"/>
        <v>0</v>
      </c>
      <c r="AB427" s="108">
        <f t="shared" si="155"/>
        <v>0</v>
      </c>
    </row>
    <row r="428" spans="1:28" hidden="1" x14ac:dyDescent="0.25">
      <c r="A428" s="92" t="s">
        <v>90</v>
      </c>
      <c r="B428" s="89" t="s">
        <v>310</v>
      </c>
      <c r="C428" s="108">
        <v>1</v>
      </c>
      <c r="D428" s="107">
        <v>0</v>
      </c>
      <c r="E428" s="108">
        <v>12</v>
      </c>
      <c r="F428" s="107">
        <v>0</v>
      </c>
      <c r="G428" s="108">
        <v>2</v>
      </c>
      <c r="H428" s="107">
        <v>0</v>
      </c>
      <c r="I428" s="108">
        <v>5</v>
      </c>
      <c r="J428" s="107">
        <v>0</v>
      </c>
      <c r="K428" s="107">
        <v>0</v>
      </c>
      <c r="L428" s="107">
        <v>0</v>
      </c>
      <c r="M428" s="108">
        <v>8</v>
      </c>
      <c r="N428" s="269">
        <v>0</v>
      </c>
      <c r="O428" s="108">
        <v>3</v>
      </c>
      <c r="P428" s="66">
        <v>0</v>
      </c>
      <c r="Q428" s="108">
        <v>1</v>
      </c>
      <c r="R428" s="66">
        <v>0</v>
      </c>
      <c r="S428" s="108">
        <v>3</v>
      </c>
      <c r="T428" s="66">
        <v>0</v>
      </c>
      <c r="U428" s="107">
        <v>0</v>
      </c>
      <c r="V428" s="107">
        <v>0</v>
      </c>
      <c r="W428" s="107">
        <v>0</v>
      </c>
      <c r="X428" s="107">
        <v>0</v>
      </c>
      <c r="Y428" s="107">
        <v>0</v>
      </c>
      <c r="Z428" s="107">
        <v>0</v>
      </c>
      <c r="AA428" s="108">
        <f t="shared" si="154"/>
        <v>35</v>
      </c>
      <c r="AB428" s="108">
        <f t="shared" si="155"/>
        <v>0</v>
      </c>
    </row>
    <row r="429" spans="1:28" ht="59.25" hidden="1" x14ac:dyDescent="0.25">
      <c r="A429" s="69">
        <v>3</v>
      </c>
      <c r="B429" s="24" t="s">
        <v>201</v>
      </c>
      <c r="C429" s="35">
        <v>0</v>
      </c>
      <c r="D429" s="35">
        <v>0</v>
      </c>
      <c r="E429" s="35">
        <v>0</v>
      </c>
      <c r="F429" s="35">
        <v>0</v>
      </c>
      <c r="G429" s="35">
        <v>0</v>
      </c>
      <c r="H429" s="35">
        <v>0</v>
      </c>
      <c r="I429" s="35">
        <v>0</v>
      </c>
      <c r="J429" s="35">
        <v>0</v>
      </c>
      <c r="K429" s="35">
        <v>0</v>
      </c>
      <c r="L429" s="35">
        <v>0</v>
      </c>
      <c r="M429" s="35">
        <v>0</v>
      </c>
      <c r="N429" s="35">
        <v>0</v>
      </c>
      <c r="O429" s="35">
        <v>0</v>
      </c>
      <c r="P429" s="35">
        <v>0</v>
      </c>
      <c r="Q429" s="35">
        <v>0</v>
      </c>
      <c r="R429" s="35">
        <v>0</v>
      </c>
      <c r="S429" s="35">
        <v>0</v>
      </c>
      <c r="T429" s="35">
        <v>0</v>
      </c>
      <c r="U429" s="35">
        <v>0</v>
      </c>
      <c r="V429" s="35">
        <v>0</v>
      </c>
      <c r="W429" s="35">
        <v>0</v>
      </c>
      <c r="X429" s="35">
        <v>0</v>
      </c>
      <c r="Y429" s="35">
        <v>0</v>
      </c>
      <c r="Z429" s="35">
        <v>0</v>
      </c>
      <c r="AA429" s="36">
        <f t="shared" si="154"/>
        <v>0</v>
      </c>
      <c r="AB429" s="36">
        <f t="shared" si="155"/>
        <v>0</v>
      </c>
    </row>
    <row r="430" spans="1:28" ht="73.5" hidden="1" x14ac:dyDescent="0.25">
      <c r="A430" s="93">
        <v>4</v>
      </c>
      <c r="B430" s="23" t="s">
        <v>604</v>
      </c>
      <c r="C430" s="176">
        <v>118</v>
      </c>
      <c r="D430" s="35">
        <v>0</v>
      </c>
      <c r="E430" s="176">
        <v>91</v>
      </c>
      <c r="F430" s="35">
        <v>0</v>
      </c>
      <c r="G430" s="176">
        <v>136</v>
      </c>
      <c r="H430" s="35">
        <v>0</v>
      </c>
      <c r="I430" s="176">
        <v>112</v>
      </c>
      <c r="J430" s="35">
        <v>0</v>
      </c>
      <c r="K430" s="176">
        <v>104</v>
      </c>
      <c r="L430" s="35">
        <v>0</v>
      </c>
      <c r="M430" s="176">
        <v>88</v>
      </c>
      <c r="N430" s="35">
        <v>0</v>
      </c>
      <c r="O430" s="176">
        <v>109</v>
      </c>
      <c r="P430" s="35">
        <v>0</v>
      </c>
      <c r="Q430" s="176">
        <v>82</v>
      </c>
      <c r="R430" s="35">
        <v>0</v>
      </c>
      <c r="S430" s="176">
        <v>161</v>
      </c>
      <c r="T430" s="35">
        <v>0</v>
      </c>
      <c r="U430" s="35">
        <v>0</v>
      </c>
      <c r="V430" s="35">
        <v>0</v>
      </c>
      <c r="W430" s="35">
        <v>0</v>
      </c>
      <c r="X430" s="35">
        <v>0</v>
      </c>
      <c r="Y430" s="35">
        <v>0</v>
      </c>
      <c r="Z430" s="35">
        <v>0</v>
      </c>
      <c r="AA430" s="36">
        <f t="shared" si="154"/>
        <v>1001</v>
      </c>
      <c r="AB430" s="36">
        <f t="shared" si="155"/>
        <v>0</v>
      </c>
    </row>
    <row r="431" spans="1:28" ht="59.25" hidden="1" x14ac:dyDescent="0.25">
      <c r="A431" s="92" t="s">
        <v>340</v>
      </c>
      <c r="B431" s="56" t="s">
        <v>630</v>
      </c>
      <c r="C431" s="57">
        <v>6</v>
      </c>
      <c r="D431" s="66">
        <v>0</v>
      </c>
      <c r="E431" s="57">
        <v>3</v>
      </c>
      <c r="F431" s="66">
        <v>0</v>
      </c>
      <c r="G431" s="57">
        <v>4</v>
      </c>
      <c r="H431" s="66">
        <v>0</v>
      </c>
      <c r="I431" s="57">
        <v>7</v>
      </c>
      <c r="J431" s="66">
        <v>0</v>
      </c>
      <c r="K431" s="57">
        <v>12</v>
      </c>
      <c r="L431" s="66">
        <v>0</v>
      </c>
      <c r="M431" s="57">
        <v>14</v>
      </c>
      <c r="N431" s="66">
        <v>0</v>
      </c>
      <c r="O431" s="57">
        <v>24</v>
      </c>
      <c r="P431" s="66">
        <v>0</v>
      </c>
      <c r="Q431" s="57">
        <v>7</v>
      </c>
      <c r="R431" s="66">
        <v>0</v>
      </c>
      <c r="S431" s="57">
        <v>6</v>
      </c>
      <c r="T431" s="66">
        <v>0</v>
      </c>
      <c r="U431" s="66">
        <v>0</v>
      </c>
      <c r="V431" s="66">
        <v>0</v>
      </c>
      <c r="W431" s="66">
        <v>0</v>
      </c>
      <c r="X431" s="66">
        <v>0</v>
      </c>
      <c r="Y431" s="66">
        <v>0</v>
      </c>
      <c r="Z431" s="66">
        <v>0</v>
      </c>
      <c r="AA431" s="108">
        <f t="shared" ref="AA431:AA433" si="163">SUM(C431+E431+G431+I431+K431+M431+O431+Q431+S431+U431+W431+Y431)</f>
        <v>83</v>
      </c>
      <c r="AB431" s="108">
        <f t="shared" si="155"/>
        <v>0</v>
      </c>
    </row>
    <row r="432" spans="1:28" s="134" customFormat="1" ht="58.5" hidden="1" x14ac:dyDescent="0.25">
      <c r="A432" s="92" t="s">
        <v>341</v>
      </c>
      <c r="B432" s="56" t="s">
        <v>631</v>
      </c>
      <c r="C432" s="57">
        <v>66</v>
      </c>
      <c r="D432" s="66">
        <v>0</v>
      </c>
      <c r="E432" s="57">
        <v>71</v>
      </c>
      <c r="F432" s="66">
        <v>0</v>
      </c>
      <c r="G432" s="57">
        <v>122</v>
      </c>
      <c r="H432" s="66">
        <v>0</v>
      </c>
      <c r="I432" s="57">
        <v>86</v>
      </c>
      <c r="J432" s="66">
        <v>0</v>
      </c>
      <c r="K432" s="57">
        <v>85</v>
      </c>
      <c r="L432" s="66">
        <v>0</v>
      </c>
      <c r="M432" s="57">
        <v>61</v>
      </c>
      <c r="N432" s="66">
        <v>0</v>
      </c>
      <c r="O432" s="57">
        <v>73</v>
      </c>
      <c r="P432" s="66">
        <v>0</v>
      </c>
      <c r="Q432" s="57">
        <v>62</v>
      </c>
      <c r="R432" s="66">
        <v>0</v>
      </c>
      <c r="S432" s="57">
        <v>122</v>
      </c>
      <c r="T432" s="66">
        <v>0</v>
      </c>
      <c r="U432" s="66">
        <v>0</v>
      </c>
      <c r="V432" s="66">
        <v>0</v>
      </c>
      <c r="W432" s="66">
        <v>0</v>
      </c>
      <c r="X432" s="66">
        <v>0</v>
      </c>
      <c r="Y432" s="66">
        <v>0</v>
      </c>
      <c r="Z432" s="66">
        <v>0</v>
      </c>
      <c r="AA432" s="108">
        <f t="shared" si="163"/>
        <v>748</v>
      </c>
      <c r="AB432" s="108">
        <f t="shared" ref="AB432:AB433" si="164">SUM(D432+F432+H432+J432+L432+N432+P432+R432+T432+V432+X432+Z432)</f>
        <v>0</v>
      </c>
    </row>
    <row r="433" spans="1:28" s="134" customFormat="1" ht="59.25" hidden="1" x14ac:dyDescent="0.25">
      <c r="A433" s="92" t="s">
        <v>342</v>
      </c>
      <c r="B433" s="33" t="s">
        <v>632</v>
      </c>
      <c r="C433" s="57">
        <v>46</v>
      </c>
      <c r="D433" s="66">
        <v>0</v>
      </c>
      <c r="E433" s="57">
        <v>17</v>
      </c>
      <c r="F433" s="66">
        <v>0</v>
      </c>
      <c r="G433" s="57">
        <v>10</v>
      </c>
      <c r="H433" s="66">
        <v>0</v>
      </c>
      <c r="I433" s="57">
        <v>19</v>
      </c>
      <c r="J433" s="66">
        <v>0</v>
      </c>
      <c r="K433" s="57">
        <v>7</v>
      </c>
      <c r="L433" s="66">
        <v>0</v>
      </c>
      <c r="M433" s="57">
        <v>13</v>
      </c>
      <c r="N433" s="66">
        <v>0</v>
      </c>
      <c r="O433" s="57">
        <v>12</v>
      </c>
      <c r="P433" s="66">
        <v>0</v>
      </c>
      <c r="Q433" s="57">
        <v>13</v>
      </c>
      <c r="R433" s="66">
        <v>0</v>
      </c>
      <c r="S433" s="57">
        <v>33</v>
      </c>
      <c r="T433" s="66">
        <v>0</v>
      </c>
      <c r="U433" s="66">
        <v>0</v>
      </c>
      <c r="V433" s="66">
        <v>0</v>
      </c>
      <c r="W433" s="66">
        <v>0</v>
      </c>
      <c r="X433" s="66">
        <v>0</v>
      </c>
      <c r="Y433" s="66">
        <v>0</v>
      </c>
      <c r="Z433" s="66">
        <v>0</v>
      </c>
      <c r="AA433" s="108">
        <f t="shared" si="163"/>
        <v>170</v>
      </c>
      <c r="AB433" s="108">
        <f t="shared" si="164"/>
        <v>0</v>
      </c>
    </row>
    <row r="434" spans="1:28" s="4" customFormat="1" ht="30" hidden="1" x14ac:dyDescent="0.25">
      <c r="A434" s="93">
        <v>5</v>
      </c>
      <c r="B434" s="23" t="s">
        <v>380</v>
      </c>
      <c r="C434" s="176">
        <v>78</v>
      </c>
      <c r="D434" s="35">
        <v>0</v>
      </c>
      <c r="E434" s="176">
        <v>33</v>
      </c>
      <c r="F434" s="35">
        <v>0</v>
      </c>
      <c r="G434" s="35">
        <v>0</v>
      </c>
      <c r="H434" s="35">
        <v>0</v>
      </c>
      <c r="I434" s="35">
        <v>0</v>
      </c>
      <c r="J434" s="35">
        <v>0</v>
      </c>
      <c r="K434" s="35">
        <v>0</v>
      </c>
      <c r="L434" s="35">
        <v>0</v>
      </c>
      <c r="M434" s="35">
        <v>0</v>
      </c>
      <c r="N434" s="35">
        <v>0</v>
      </c>
      <c r="O434" s="35">
        <v>0</v>
      </c>
      <c r="P434" s="35">
        <v>0</v>
      </c>
      <c r="Q434" s="35">
        <v>0</v>
      </c>
      <c r="R434" s="35">
        <v>0</v>
      </c>
      <c r="S434" s="35">
        <v>0</v>
      </c>
      <c r="T434" s="35">
        <v>0</v>
      </c>
      <c r="U434" s="35">
        <v>0</v>
      </c>
      <c r="V434" s="35">
        <v>0</v>
      </c>
      <c r="W434" s="35">
        <v>0</v>
      </c>
      <c r="X434" s="35">
        <v>0</v>
      </c>
      <c r="Y434" s="35">
        <v>0</v>
      </c>
      <c r="Z434" s="35">
        <v>0</v>
      </c>
      <c r="AA434" s="36">
        <f t="shared" ref="AA434:AA503" si="165">SUM(C434+E434+G434+I434+K434+M434+O434+Q434+S434+U434+W434+Y434)</f>
        <v>111</v>
      </c>
      <c r="AB434" s="36">
        <f t="shared" ref="AB434:AB503" si="166">SUM(D434+F434+H434+J434+L434+N434+P434+R434+T434+V434+X434+Z434)</f>
        <v>0</v>
      </c>
    </row>
    <row r="435" spans="1:28" s="4" customFormat="1" ht="30" hidden="1" x14ac:dyDescent="0.25">
      <c r="A435" s="92" t="s">
        <v>592</v>
      </c>
      <c r="B435" s="56" t="s">
        <v>381</v>
      </c>
      <c r="C435" s="84">
        <v>76</v>
      </c>
      <c r="D435" s="55">
        <v>0</v>
      </c>
      <c r="E435" s="84">
        <v>31</v>
      </c>
      <c r="F435" s="55">
        <v>0</v>
      </c>
      <c r="G435" s="55">
        <v>0</v>
      </c>
      <c r="H435" s="55">
        <v>0</v>
      </c>
      <c r="I435" s="55">
        <v>0</v>
      </c>
      <c r="J435" s="55">
        <v>0</v>
      </c>
      <c r="K435" s="55">
        <v>0</v>
      </c>
      <c r="L435" s="55">
        <v>0</v>
      </c>
      <c r="M435" s="55">
        <v>0</v>
      </c>
      <c r="N435" s="55">
        <v>0</v>
      </c>
      <c r="O435" s="55">
        <v>0</v>
      </c>
      <c r="P435" s="55">
        <v>0</v>
      </c>
      <c r="Q435" s="55">
        <v>0</v>
      </c>
      <c r="R435" s="55">
        <v>0</v>
      </c>
      <c r="S435" s="55">
        <v>0</v>
      </c>
      <c r="T435" s="55">
        <v>0</v>
      </c>
      <c r="U435" s="55">
        <v>0</v>
      </c>
      <c r="V435" s="55">
        <v>0</v>
      </c>
      <c r="W435" s="55">
        <v>0</v>
      </c>
      <c r="X435" s="55">
        <v>0</v>
      </c>
      <c r="Y435" s="55">
        <v>0</v>
      </c>
      <c r="Z435" s="55">
        <v>0</v>
      </c>
      <c r="AA435" s="108">
        <f t="shared" si="165"/>
        <v>107</v>
      </c>
      <c r="AB435" s="108">
        <f t="shared" si="166"/>
        <v>0</v>
      </c>
    </row>
    <row r="436" spans="1:28" s="4" customFormat="1" ht="88.5" hidden="1" x14ac:dyDescent="0.25">
      <c r="A436" s="92" t="s">
        <v>54</v>
      </c>
      <c r="B436" s="56" t="s">
        <v>382</v>
      </c>
      <c r="C436" s="55">
        <v>0</v>
      </c>
      <c r="D436" s="55">
        <v>0</v>
      </c>
      <c r="E436" s="55">
        <v>0</v>
      </c>
      <c r="F436" s="55">
        <v>0</v>
      </c>
      <c r="G436" s="55">
        <v>0</v>
      </c>
      <c r="H436" s="55">
        <v>0</v>
      </c>
      <c r="I436" s="55">
        <v>0</v>
      </c>
      <c r="J436" s="55">
        <v>0</v>
      </c>
      <c r="K436" s="55">
        <v>0</v>
      </c>
      <c r="L436" s="55">
        <v>0</v>
      </c>
      <c r="M436" s="55">
        <v>0</v>
      </c>
      <c r="N436" s="55">
        <v>0</v>
      </c>
      <c r="O436" s="55">
        <v>0</v>
      </c>
      <c r="P436" s="55">
        <v>0</v>
      </c>
      <c r="Q436" s="55">
        <v>0</v>
      </c>
      <c r="R436" s="55">
        <v>0</v>
      </c>
      <c r="S436" s="55">
        <v>0</v>
      </c>
      <c r="T436" s="55">
        <v>0</v>
      </c>
      <c r="U436" s="55">
        <v>0</v>
      </c>
      <c r="V436" s="55">
        <v>0</v>
      </c>
      <c r="W436" s="55">
        <v>0</v>
      </c>
      <c r="X436" s="55">
        <v>0</v>
      </c>
      <c r="Y436" s="55">
        <v>0</v>
      </c>
      <c r="Z436" s="55">
        <v>0</v>
      </c>
      <c r="AA436" s="108">
        <f t="shared" si="165"/>
        <v>0</v>
      </c>
      <c r="AB436" s="108">
        <f t="shared" si="166"/>
        <v>0</v>
      </c>
    </row>
    <row r="437" spans="1:28" s="4" customFormat="1" hidden="1" x14ac:dyDescent="0.25">
      <c r="A437" s="92" t="s">
        <v>58</v>
      </c>
      <c r="B437" s="56" t="s">
        <v>383</v>
      </c>
      <c r="C437" s="84">
        <v>2</v>
      </c>
      <c r="D437" s="55">
        <v>0</v>
      </c>
      <c r="E437" s="84">
        <v>2</v>
      </c>
      <c r="F437" s="55">
        <v>0</v>
      </c>
      <c r="G437" s="55">
        <v>0</v>
      </c>
      <c r="H437" s="55">
        <v>0</v>
      </c>
      <c r="I437" s="55">
        <v>0</v>
      </c>
      <c r="J437" s="55">
        <v>0</v>
      </c>
      <c r="K437" s="55">
        <v>0</v>
      </c>
      <c r="L437" s="55">
        <v>0</v>
      </c>
      <c r="M437" s="55">
        <v>0</v>
      </c>
      <c r="N437" s="55">
        <v>0</v>
      </c>
      <c r="O437" s="55">
        <v>0</v>
      </c>
      <c r="P437" s="55">
        <v>0</v>
      </c>
      <c r="Q437" s="55">
        <v>0</v>
      </c>
      <c r="R437" s="55">
        <v>0</v>
      </c>
      <c r="S437" s="55">
        <v>0</v>
      </c>
      <c r="T437" s="55">
        <v>0</v>
      </c>
      <c r="U437" s="55">
        <v>0</v>
      </c>
      <c r="V437" s="55">
        <v>0</v>
      </c>
      <c r="W437" s="55">
        <v>0</v>
      </c>
      <c r="X437" s="55">
        <v>0</v>
      </c>
      <c r="Y437" s="55">
        <v>0</v>
      </c>
      <c r="Z437" s="55">
        <v>0</v>
      </c>
      <c r="AA437" s="108">
        <f t="shared" si="165"/>
        <v>4</v>
      </c>
      <c r="AB437" s="108">
        <f t="shared" si="166"/>
        <v>0</v>
      </c>
    </row>
    <row r="438" spans="1:28" s="4" customFormat="1" ht="30" hidden="1" x14ac:dyDescent="0.25">
      <c r="A438" s="92" t="s">
        <v>633</v>
      </c>
      <c r="B438" s="56" t="s">
        <v>384</v>
      </c>
      <c r="C438" s="55">
        <v>0</v>
      </c>
      <c r="D438" s="55">
        <v>0</v>
      </c>
      <c r="E438" s="55">
        <v>0</v>
      </c>
      <c r="F438" s="55">
        <v>0</v>
      </c>
      <c r="G438" s="55">
        <v>0</v>
      </c>
      <c r="H438" s="55">
        <v>0</v>
      </c>
      <c r="I438" s="55">
        <v>0</v>
      </c>
      <c r="J438" s="55">
        <v>0</v>
      </c>
      <c r="K438" s="55">
        <v>0</v>
      </c>
      <c r="L438" s="55">
        <v>0</v>
      </c>
      <c r="M438" s="55">
        <v>0</v>
      </c>
      <c r="N438" s="55">
        <v>0</v>
      </c>
      <c r="O438" s="55">
        <v>0</v>
      </c>
      <c r="P438" s="55">
        <v>0</v>
      </c>
      <c r="Q438" s="55">
        <v>0</v>
      </c>
      <c r="R438" s="55">
        <v>0</v>
      </c>
      <c r="S438" s="55">
        <v>0</v>
      </c>
      <c r="T438" s="55">
        <v>0</v>
      </c>
      <c r="U438" s="55">
        <v>0</v>
      </c>
      <c r="V438" s="55">
        <v>0</v>
      </c>
      <c r="W438" s="55">
        <v>0</v>
      </c>
      <c r="X438" s="55">
        <v>0</v>
      </c>
      <c r="Y438" s="55">
        <v>0</v>
      </c>
      <c r="Z438" s="55">
        <v>0</v>
      </c>
      <c r="AA438" s="108">
        <f t="shared" si="165"/>
        <v>0</v>
      </c>
      <c r="AB438" s="108">
        <f t="shared" si="166"/>
        <v>0</v>
      </c>
    </row>
    <row r="439" spans="1:28" s="4" customFormat="1" ht="44.25" hidden="1" x14ac:dyDescent="0.25">
      <c r="A439" s="92" t="s">
        <v>634</v>
      </c>
      <c r="B439" s="56" t="s">
        <v>385</v>
      </c>
      <c r="C439" s="55">
        <v>0</v>
      </c>
      <c r="D439" s="55">
        <v>0</v>
      </c>
      <c r="E439" s="55">
        <v>0</v>
      </c>
      <c r="F439" s="55">
        <v>0</v>
      </c>
      <c r="G439" s="55">
        <v>0</v>
      </c>
      <c r="H439" s="55">
        <v>0</v>
      </c>
      <c r="I439" s="55">
        <v>0</v>
      </c>
      <c r="J439" s="55">
        <v>0</v>
      </c>
      <c r="K439" s="55">
        <v>0</v>
      </c>
      <c r="L439" s="55">
        <v>0</v>
      </c>
      <c r="M439" s="55">
        <v>0</v>
      </c>
      <c r="N439" s="55">
        <v>0</v>
      </c>
      <c r="O439" s="55">
        <v>0</v>
      </c>
      <c r="P439" s="55">
        <v>0</v>
      </c>
      <c r="Q439" s="55">
        <v>0</v>
      </c>
      <c r="R439" s="55">
        <v>0</v>
      </c>
      <c r="S439" s="55">
        <v>0</v>
      </c>
      <c r="T439" s="55">
        <v>0</v>
      </c>
      <c r="U439" s="55">
        <v>0</v>
      </c>
      <c r="V439" s="55">
        <v>0</v>
      </c>
      <c r="W439" s="55">
        <v>0</v>
      </c>
      <c r="X439" s="55">
        <v>0</v>
      </c>
      <c r="Y439" s="55">
        <v>0</v>
      </c>
      <c r="Z439" s="55">
        <v>0</v>
      </c>
      <c r="AA439" s="108">
        <f t="shared" si="165"/>
        <v>0</v>
      </c>
      <c r="AB439" s="108">
        <f t="shared" si="166"/>
        <v>0</v>
      </c>
    </row>
    <row r="440" spans="1:28" ht="44.25" hidden="1" x14ac:dyDescent="0.25">
      <c r="A440" s="69">
        <v>6</v>
      </c>
      <c r="B440" s="27" t="s">
        <v>365</v>
      </c>
      <c r="C440" s="35">
        <v>0</v>
      </c>
      <c r="D440" s="35">
        <v>0</v>
      </c>
      <c r="E440" s="35">
        <v>0</v>
      </c>
      <c r="F440" s="35">
        <v>0</v>
      </c>
      <c r="G440" s="35">
        <v>0</v>
      </c>
      <c r="H440" s="35">
        <v>0</v>
      </c>
      <c r="I440" s="35">
        <v>0</v>
      </c>
      <c r="J440" s="35">
        <v>0</v>
      </c>
      <c r="K440" s="35">
        <v>0</v>
      </c>
      <c r="L440" s="35">
        <v>0</v>
      </c>
      <c r="M440" s="35">
        <v>0</v>
      </c>
      <c r="N440" s="35">
        <v>0</v>
      </c>
      <c r="O440" s="35">
        <v>0</v>
      </c>
      <c r="P440" s="35">
        <v>0</v>
      </c>
      <c r="Q440" s="35">
        <v>0</v>
      </c>
      <c r="R440" s="35">
        <v>0</v>
      </c>
      <c r="S440" s="35">
        <v>0</v>
      </c>
      <c r="T440" s="35">
        <v>0</v>
      </c>
      <c r="U440" s="35">
        <v>0</v>
      </c>
      <c r="V440" s="35">
        <v>0</v>
      </c>
      <c r="W440" s="35">
        <v>0</v>
      </c>
      <c r="X440" s="35">
        <v>0</v>
      </c>
      <c r="Y440" s="35">
        <v>0</v>
      </c>
      <c r="Z440" s="35">
        <v>0</v>
      </c>
      <c r="AA440" s="36">
        <f t="shared" si="165"/>
        <v>0</v>
      </c>
      <c r="AB440" s="36">
        <f t="shared" si="166"/>
        <v>0</v>
      </c>
    </row>
    <row r="441" spans="1:28" s="19" customFormat="1" ht="30" hidden="1" x14ac:dyDescent="0.25">
      <c r="A441" s="92" t="s">
        <v>52</v>
      </c>
      <c r="B441" s="56" t="s">
        <v>366</v>
      </c>
      <c r="C441" s="107">
        <v>0</v>
      </c>
      <c r="D441" s="107">
        <v>0</v>
      </c>
      <c r="E441" s="107">
        <v>0</v>
      </c>
      <c r="F441" s="107">
        <v>0</v>
      </c>
      <c r="G441" s="107">
        <v>0</v>
      </c>
      <c r="H441" s="107">
        <v>0</v>
      </c>
      <c r="I441" s="107">
        <v>0</v>
      </c>
      <c r="J441" s="107">
        <v>0</v>
      </c>
      <c r="K441" s="107">
        <v>0</v>
      </c>
      <c r="L441" s="107">
        <v>0</v>
      </c>
      <c r="M441" s="107">
        <v>0</v>
      </c>
      <c r="N441" s="107">
        <v>0</v>
      </c>
      <c r="O441" s="107">
        <v>0</v>
      </c>
      <c r="P441" s="107">
        <v>0</v>
      </c>
      <c r="Q441" s="107">
        <v>0</v>
      </c>
      <c r="R441" s="107">
        <v>0</v>
      </c>
      <c r="S441" s="107">
        <v>0</v>
      </c>
      <c r="T441" s="107">
        <v>0</v>
      </c>
      <c r="U441" s="107">
        <v>0</v>
      </c>
      <c r="V441" s="107">
        <v>0</v>
      </c>
      <c r="W441" s="107">
        <v>0</v>
      </c>
      <c r="X441" s="107">
        <v>0</v>
      </c>
      <c r="Y441" s="107">
        <v>0</v>
      </c>
      <c r="Z441" s="107">
        <v>0</v>
      </c>
      <c r="AA441" s="108">
        <f t="shared" si="165"/>
        <v>0</v>
      </c>
      <c r="AB441" s="108">
        <f t="shared" si="166"/>
        <v>0</v>
      </c>
    </row>
    <row r="442" spans="1:28" s="19" customFormat="1" ht="44.25" hidden="1" x14ac:dyDescent="0.25">
      <c r="A442" s="92" t="s">
        <v>53</v>
      </c>
      <c r="B442" s="56" t="s">
        <v>367</v>
      </c>
      <c r="C442" s="107">
        <v>0</v>
      </c>
      <c r="D442" s="107">
        <v>0</v>
      </c>
      <c r="E442" s="107">
        <v>0</v>
      </c>
      <c r="F442" s="107">
        <v>0</v>
      </c>
      <c r="G442" s="107">
        <v>0</v>
      </c>
      <c r="H442" s="107">
        <v>0</v>
      </c>
      <c r="I442" s="107">
        <v>0</v>
      </c>
      <c r="J442" s="107">
        <v>0</v>
      </c>
      <c r="K442" s="107">
        <v>0</v>
      </c>
      <c r="L442" s="107">
        <v>0</v>
      </c>
      <c r="M442" s="107">
        <v>0</v>
      </c>
      <c r="N442" s="107">
        <v>0</v>
      </c>
      <c r="O442" s="107">
        <v>0</v>
      </c>
      <c r="P442" s="107">
        <v>0</v>
      </c>
      <c r="Q442" s="107">
        <v>0</v>
      </c>
      <c r="R442" s="107">
        <v>0</v>
      </c>
      <c r="S442" s="107">
        <v>0</v>
      </c>
      <c r="T442" s="107">
        <v>0</v>
      </c>
      <c r="U442" s="107">
        <v>0</v>
      </c>
      <c r="V442" s="107">
        <v>0</v>
      </c>
      <c r="W442" s="107">
        <v>0</v>
      </c>
      <c r="X442" s="107">
        <v>0</v>
      </c>
      <c r="Y442" s="107">
        <v>0</v>
      </c>
      <c r="Z442" s="107">
        <v>0</v>
      </c>
      <c r="AA442" s="108">
        <f t="shared" si="165"/>
        <v>0</v>
      </c>
      <c r="AB442" s="108">
        <f t="shared" si="166"/>
        <v>0</v>
      </c>
    </row>
    <row r="443" spans="1:28" ht="30" hidden="1" x14ac:dyDescent="0.25">
      <c r="A443" s="69">
        <v>7</v>
      </c>
      <c r="B443" s="27" t="s">
        <v>364</v>
      </c>
      <c r="C443" s="176">
        <v>40</v>
      </c>
      <c r="D443" s="35">
        <v>0</v>
      </c>
      <c r="E443" s="176">
        <v>18</v>
      </c>
      <c r="F443" s="35">
        <v>0</v>
      </c>
      <c r="G443" s="176">
        <v>9</v>
      </c>
      <c r="H443" s="35">
        <v>0</v>
      </c>
      <c r="I443" s="176">
        <v>12</v>
      </c>
      <c r="J443" s="35">
        <v>0</v>
      </c>
      <c r="K443" s="176">
        <v>7</v>
      </c>
      <c r="L443" s="35">
        <v>0</v>
      </c>
      <c r="M443" s="176">
        <v>2</v>
      </c>
      <c r="N443" s="35">
        <v>0</v>
      </c>
      <c r="O443" s="35">
        <v>0</v>
      </c>
      <c r="P443" s="35">
        <v>0</v>
      </c>
      <c r="Q443" s="35">
        <v>0</v>
      </c>
      <c r="R443" s="35">
        <v>0</v>
      </c>
      <c r="S443" s="176">
        <v>2</v>
      </c>
      <c r="T443" s="35">
        <v>0</v>
      </c>
      <c r="U443" s="35">
        <v>0</v>
      </c>
      <c r="V443" s="35">
        <v>0</v>
      </c>
      <c r="W443" s="35">
        <v>0</v>
      </c>
      <c r="X443" s="35">
        <v>0</v>
      </c>
      <c r="Y443" s="35">
        <v>0</v>
      </c>
      <c r="Z443" s="35">
        <v>0</v>
      </c>
      <c r="AA443" s="36">
        <f t="shared" si="165"/>
        <v>90</v>
      </c>
      <c r="AB443" s="36">
        <f t="shared" si="166"/>
        <v>0</v>
      </c>
    </row>
    <row r="444" spans="1:28" ht="120" hidden="1" x14ac:dyDescent="0.25">
      <c r="A444" s="69">
        <v>8</v>
      </c>
      <c r="B444" s="65" t="s">
        <v>151</v>
      </c>
      <c r="C444" s="176">
        <v>3</v>
      </c>
      <c r="D444" s="35">
        <v>0</v>
      </c>
      <c r="E444" s="176">
        <v>3</v>
      </c>
      <c r="F444" s="35">
        <v>0</v>
      </c>
      <c r="G444" s="176">
        <v>6</v>
      </c>
      <c r="H444" s="35">
        <v>0</v>
      </c>
      <c r="I444" s="35">
        <v>0</v>
      </c>
      <c r="J444" s="35">
        <v>0</v>
      </c>
      <c r="K444" s="35">
        <v>0</v>
      </c>
      <c r="L444" s="35">
        <v>0</v>
      </c>
      <c r="M444" s="35">
        <v>0</v>
      </c>
      <c r="N444" s="35">
        <v>0</v>
      </c>
      <c r="O444" s="176">
        <v>8</v>
      </c>
      <c r="P444" s="35">
        <v>0</v>
      </c>
      <c r="Q444" s="176">
        <v>6</v>
      </c>
      <c r="R444" s="35">
        <v>0</v>
      </c>
      <c r="S444" s="176">
        <v>8</v>
      </c>
      <c r="T444" s="35">
        <v>0</v>
      </c>
      <c r="U444" s="35">
        <v>0</v>
      </c>
      <c r="V444" s="35">
        <v>0</v>
      </c>
      <c r="W444" s="35">
        <v>0</v>
      </c>
      <c r="X444" s="35">
        <v>0</v>
      </c>
      <c r="Y444" s="35">
        <v>0</v>
      </c>
      <c r="Z444" s="35">
        <v>0</v>
      </c>
      <c r="AA444" s="36">
        <f t="shared" si="165"/>
        <v>34</v>
      </c>
      <c r="AB444" s="36">
        <f t="shared" si="166"/>
        <v>0</v>
      </c>
    </row>
    <row r="445" spans="1:28" s="9" customFormat="1" ht="75" hidden="1" customHeight="1" x14ac:dyDescent="0.25">
      <c r="A445" s="92" t="s">
        <v>17</v>
      </c>
      <c r="B445" s="59" t="s">
        <v>174</v>
      </c>
      <c r="C445" s="108">
        <v>3</v>
      </c>
      <c r="D445" s="107">
        <v>0</v>
      </c>
      <c r="E445" s="108">
        <v>3</v>
      </c>
      <c r="F445" s="107">
        <v>0</v>
      </c>
      <c r="G445" s="108">
        <v>6</v>
      </c>
      <c r="H445" s="107">
        <v>0</v>
      </c>
      <c r="I445" s="107">
        <v>0</v>
      </c>
      <c r="J445" s="107">
        <v>0</v>
      </c>
      <c r="K445" s="107">
        <v>0</v>
      </c>
      <c r="L445" s="107">
        <v>0</v>
      </c>
      <c r="M445" s="107">
        <v>0</v>
      </c>
      <c r="N445" s="107">
        <v>0</v>
      </c>
      <c r="O445" s="108">
        <v>8</v>
      </c>
      <c r="P445" s="107">
        <v>0</v>
      </c>
      <c r="Q445" s="108">
        <v>6</v>
      </c>
      <c r="R445" s="107">
        <v>0</v>
      </c>
      <c r="S445" s="108">
        <v>8</v>
      </c>
      <c r="T445" s="107">
        <v>0</v>
      </c>
      <c r="U445" s="107">
        <v>0</v>
      </c>
      <c r="V445" s="107">
        <v>0</v>
      </c>
      <c r="W445" s="107">
        <v>0</v>
      </c>
      <c r="X445" s="107">
        <v>0</v>
      </c>
      <c r="Y445" s="107">
        <v>0</v>
      </c>
      <c r="Z445" s="107">
        <v>0</v>
      </c>
      <c r="AA445" s="108">
        <f t="shared" si="165"/>
        <v>34</v>
      </c>
      <c r="AB445" s="108">
        <f t="shared" si="166"/>
        <v>0</v>
      </c>
    </row>
    <row r="446" spans="1:28" s="9" customFormat="1" ht="88.5" hidden="1" x14ac:dyDescent="0.25">
      <c r="A446" s="92" t="s">
        <v>16</v>
      </c>
      <c r="B446" s="59" t="s">
        <v>175</v>
      </c>
      <c r="C446" s="107">
        <v>0</v>
      </c>
      <c r="D446" s="107">
        <v>0</v>
      </c>
      <c r="E446" s="107">
        <v>0</v>
      </c>
      <c r="F446" s="107">
        <v>0</v>
      </c>
      <c r="G446" s="107">
        <v>0</v>
      </c>
      <c r="H446" s="107">
        <v>0</v>
      </c>
      <c r="I446" s="107">
        <v>0</v>
      </c>
      <c r="J446" s="107">
        <v>0</v>
      </c>
      <c r="K446" s="107">
        <v>0</v>
      </c>
      <c r="L446" s="107">
        <v>0</v>
      </c>
      <c r="M446" s="107">
        <v>0</v>
      </c>
      <c r="N446" s="107">
        <v>0</v>
      </c>
      <c r="O446" s="107">
        <v>0</v>
      </c>
      <c r="P446" s="107">
        <v>0</v>
      </c>
      <c r="Q446" s="107">
        <v>0</v>
      </c>
      <c r="R446" s="107">
        <v>0</v>
      </c>
      <c r="S446" s="107">
        <v>0</v>
      </c>
      <c r="T446" s="107">
        <v>0</v>
      </c>
      <c r="U446" s="107">
        <v>0</v>
      </c>
      <c r="V446" s="107">
        <v>0</v>
      </c>
      <c r="W446" s="107">
        <v>0</v>
      </c>
      <c r="X446" s="107">
        <v>0</v>
      </c>
      <c r="Y446" s="107">
        <v>0</v>
      </c>
      <c r="Z446" s="107">
        <v>0</v>
      </c>
      <c r="AA446" s="108">
        <f t="shared" si="165"/>
        <v>0</v>
      </c>
      <c r="AB446" s="108">
        <f t="shared" si="166"/>
        <v>0</v>
      </c>
    </row>
    <row r="447" spans="1:28" s="9" customFormat="1" ht="103.5" hidden="1" x14ac:dyDescent="0.25">
      <c r="A447" s="92" t="s">
        <v>15</v>
      </c>
      <c r="B447" s="59" t="s">
        <v>176</v>
      </c>
      <c r="C447" s="107">
        <v>0</v>
      </c>
      <c r="D447" s="107">
        <v>0</v>
      </c>
      <c r="E447" s="107">
        <v>0</v>
      </c>
      <c r="F447" s="107">
        <v>0</v>
      </c>
      <c r="G447" s="107">
        <v>0</v>
      </c>
      <c r="H447" s="107">
        <v>0</v>
      </c>
      <c r="I447" s="107">
        <v>0</v>
      </c>
      <c r="J447" s="107">
        <v>0</v>
      </c>
      <c r="K447" s="107">
        <v>0</v>
      </c>
      <c r="L447" s="107">
        <v>0</v>
      </c>
      <c r="M447" s="107">
        <v>0</v>
      </c>
      <c r="N447" s="107">
        <v>0</v>
      </c>
      <c r="O447" s="107">
        <v>0</v>
      </c>
      <c r="P447" s="107">
        <v>0</v>
      </c>
      <c r="Q447" s="107">
        <v>0</v>
      </c>
      <c r="R447" s="107">
        <v>0</v>
      </c>
      <c r="S447" s="107">
        <v>0</v>
      </c>
      <c r="T447" s="107">
        <v>0</v>
      </c>
      <c r="U447" s="107">
        <v>0</v>
      </c>
      <c r="V447" s="107">
        <v>0</v>
      </c>
      <c r="W447" s="107">
        <v>0</v>
      </c>
      <c r="X447" s="107">
        <v>0</v>
      </c>
      <c r="Y447" s="107">
        <v>0</v>
      </c>
      <c r="Z447" s="107">
        <v>0</v>
      </c>
      <c r="AA447" s="108">
        <f t="shared" si="165"/>
        <v>0</v>
      </c>
      <c r="AB447" s="108">
        <f t="shared" si="166"/>
        <v>0</v>
      </c>
    </row>
    <row r="448" spans="1:28" ht="60" hidden="1" x14ac:dyDescent="0.25">
      <c r="A448" s="69">
        <v>9</v>
      </c>
      <c r="B448" s="65" t="s">
        <v>152</v>
      </c>
      <c r="C448" s="176">
        <v>1078</v>
      </c>
      <c r="D448" s="35">
        <v>0</v>
      </c>
      <c r="E448" s="176">
        <v>16</v>
      </c>
      <c r="F448" s="35">
        <v>0</v>
      </c>
      <c r="G448" s="176">
        <v>10</v>
      </c>
      <c r="H448" s="35">
        <v>0</v>
      </c>
      <c r="I448" s="176">
        <v>3</v>
      </c>
      <c r="J448" s="35">
        <v>0</v>
      </c>
      <c r="K448" s="176">
        <v>1</v>
      </c>
      <c r="L448" s="35">
        <v>0</v>
      </c>
      <c r="M448" s="35">
        <v>0</v>
      </c>
      <c r="N448" s="35">
        <v>0</v>
      </c>
      <c r="O448" s="35">
        <v>0</v>
      </c>
      <c r="P448" s="35">
        <v>0</v>
      </c>
      <c r="Q448" s="176">
        <v>3</v>
      </c>
      <c r="R448" s="35">
        <v>0</v>
      </c>
      <c r="S448" s="176">
        <v>947</v>
      </c>
      <c r="T448" s="35">
        <v>0</v>
      </c>
      <c r="U448" s="35">
        <v>0</v>
      </c>
      <c r="V448" s="35">
        <v>0</v>
      </c>
      <c r="W448" s="35">
        <v>0</v>
      </c>
      <c r="X448" s="35">
        <v>0</v>
      </c>
      <c r="Y448" s="35">
        <v>0</v>
      </c>
      <c r="Z448" s="35">
        <v>0</v>
      </c>
      <c r="AA448" s="36">
        <f t="shared" si="165"/>
        <v>2058</v>
      </c>
      <c r="AB448" s="36">
        <f t="shared" si="166"/>
        <v>0</v>
      </c>
    </row>
    <row r="449" spans="1:28" ht="60" hidden="1" x14ac:dyDescent="0.25">
      <c r="A449" s="69">
        <v>10</v>
      </c>
      <c r="B449" s="65" t="s">
        <v>177</v>
      </c>
      <c r="C449" s="176">
        <v>35</v>
      </c>
      <c r="D449" s="35">
        <v>0</v>
      </c>
      <c r="E449" s="176">
        <v>31</v>
      </c>
      <c r="F449" s="35">
        <v>0</v>
      </c>
      <c r="G449" s="176">
        <v>37</v>
      </c>
      <c r="H449" s="35">
        <v>0</v>
      </c>
      <c r="I449" s="176">
        <v>2</v>
      </c>
      <c r="J449" s="35">
        <v>0</v>
      </c>
      <c r="K449" s="176">
        <v>4</v>
      </c>
      <c r="L449" s="35">
        <v>0</v>
      </c>
      <c r="M449" s="176">
        <v>21</v>
      </c>
      <c r="N449" s="35">
        <v>0</v>
      </c>
      <c r="O449" s="176">
        <v>2</v>
      </c>
      <c r="P449" s="35">
        <v>0</v>
      </c>
      <c r="Q449" s="176">
        <v>5</v>
      </c>
      <c r="R449" s="35">
        <v>0</v>
      </c>
      <c r="S449" s="176">
        <v>11</v>
      </c>
      <c r="T449" s="35">
        <v>0</v>
      </c>
      <c r="U449" s="35">
        <v>0</v>
      </c>
      <c r="V449" s="35">
        <v>0</v>
      </c>
      <c r="W449" s="35">
        <v>0</v>
      </c>
      <c r="X449" s="35">
        <v>0</v>
      </c>
      <c r="Y449" s="35">
        <v>0</v>
      </c>
      <c r="Z449" s="35">
        <v>0</v>
      </c>
      <c r="AA449" s="36">
        <f t="shared" si="165"/>
        <v>148</v>
      </c>
      <c r="AB449" s="36">
        <f t="shared" si="166"/>
        <v>0</v>
      </c>
    </row>
    <row r="450" spans="1:28" ht="90" hidden="1" x14ac:dyDescent="0.25">
      <c r="A450" s="69">
        <v>11</v>
      </c>
      <c r="B450" s="65" t="s">
        <v>178</v>
      </c>
      <c r="C450" s="176">
        <v>67</v>
      </c>
      <c r="D450" s="35">
        <v>0</v>
      </c>
      <c r="E450" s="176">
        <v>57</v>
      </c>
      <c r="F450" s="35">
        <v>0</v>
      </c>
      <c r="G450" s="176">
        <v>145</v>
      </c>
      <c r="H450" s="35">
        <v>0</v>
      </c>
      <c r="I450" s="176">
        <v>265</v>
      </c>
      <c r="J450" s="35">
        <v>0</v>
      </c>
      <c r="K450" s="176">
        <v>216</v>
      </c>
      <c r="L450" s="35">
        <v>0</v>
      </c>
      <c r="M450" s="176">
        <v>241</v>
      </c>
      <c r="N450" s="35">
        <v>0</v>
      </c>
      <c r="O450" s="176">
        <v>244</v>
      </c>
      <c r="P450" s="35">
        <v>0</v>
      </c>
      <c r="Q450" s="176">
        <v>272</v>
      </c>
      <c r="R450" s="35">
        <v>0</v>
      </c>
      <c r="S450" s="176">
        <v>235</v>
      </c>
      <c r="T450" s="35">
        <v>0</v>
      </c>
      <c r="U450" s="35">
        <v>0</v>
      </c>
      <c r="V450" s="35">
        <v>0</v>
      </c>
      <c r="W450" s="35">
        <v>0</v>
      </c>
      <c r="X450" s="35">
        <v>0</v>
      </c>
      <c r="Y450" s="35">
        <v>0</v>
      </c>
      <c r="Z450" s="35">
        <v>0</v>
      </c>
      <c r="AA450" s="36">
        <f t="shared" si="165"/>
        <v>1742</v>
      </c>
      <c r="AB450" s="36">
        <f t="shared" si="166"/>
        <v>0</v>
      </c>
    </row>
    <row r="451" spans="1:28" ht="75" hidden="1" x14ac:dyDescent="0.25">
      <c r="A451" s="69">
        <v>12</v>
      </c>
      <c r="B451" s="65" t="s">
        <v>182</v>
      </c>
      <c r="C451" s="176">
        <v>174</v>
      </c>
      <c r="D451" s="35">
        <v>0</v>
      </c>
      <c r="E451" s="176">
        <v>259</v>
      </c>
      <c r="F451" s="35">
        <v>0</v>
      </c>
      <c r="G451" s="176">
        <v>215</v>
      </c>
      <c r="H451" s="35">
        <v>0</v>
      </c>
      <c r="I451" s="176">
        <v>151</v>
      </c>
      <c r="J451" s="35">
        <v>0</v>
      </c>
      <c r="K451" s="176">
        <v>159</v>
      </c>
      <c r="L451" s="35">
        <v>0</v>
      </c>
      <c r="M451" s="176">
        <v>203</v>
      </c>
      <c r="N451" s="35">
        <v>0</v>
      </c>
      <c r="O451" s="176">
        <v>108</v>
      </c>
      <c r="P451" s="35">
        <v>0</v>
      </c>
      <c r="Q451" s="176">
        <v>148</v>
      </c>
      <c r="R451" s="35">
        <v>0</v>
      </c>
      <c r="S451" s="176">
        <v>148</v>
      </c>
      <c r="T451" s="35">
        <v>0</v>
      </c>
      <c r="U451" s="35">
        <v>0</v>
      </c>
      <c r="V451" s="35">
        <v>0</v>
      </c>
      <c r="W451" s="35">
        <v>0</v>
      </c>
      <c r="X451" s="35">
        <v>0</v>
      </c>
      <c r="Y451" s="35">
        <v>0</v>
      </c>
      <c r="Z451" s="35">
        <v>0</v>
      </c>
      <c r="AA451" s="36">
        <f t="shared" si="165"/>
        <v>1565</v>
      </c>
      <c r="AB451" s="36">
        <f t="shared" si="166"/>
        <v>0</v>
      </c>
    </row>
    <row r="452" spans="1:28" ht="60" hidden="1" x14ac:dyDescent="0.25">
      <c r="A452" s="69">
        <v>13</v>
      </c>
      <c r="B452" s="65" t="s">
        <v>179</v>
      </c>
      <c r="C452" s="176">
        <v>225</v>
      </c>
      <c r="D452" s="35">
        <v>0</v>
      </c>
      <c r="E452" s="176">
        <v>229</v>
      </c>
      <c r="F452" s="35">
        <v>0</v>
      </c>
      <c r="G452" s="176">
        <v>214</v>
      </c>
      <c r="H452" s="35">
        <v>0</v>
      </c>
      <c r="I452" s="176">
        <v>56</v>
      </c>
      <c r="J452" s="35">
        <v>0</v>
      </c>
      <c r="K452" s="176">
        <v>74</v>
      </c>
      <c r="L452" s="35">
        <v>0</v>
      </c>
      <c r="M452" s="176">
        <v>163</v>
      </c>
      <c r="N452" s="35">
        <v>0</v>
      </c>
      <c r="O452" s="176">
        <v>222</v>
      </c>
      <c r="P452" s="35">
        <v>0</v>
      </c>
      <c r="Q452" s="176">
        <v>281</v>
      </c>
      <c r="R452" s="35">
        <v>0</v>
      </c>
      <c r="S452" s="176">
        <v>253</v>
      </c>
      <c r="T452" s="35">
        <v>0</v>
      </c>
      <c r="U452" s="35">
        <v>0</v>
      </c>
      <c r="V452" s="35">
        <v>0</v>
      </c>
      <c r="W452" s="35">
        <v>0</v>
      </c>
      <c r="X452" s="35">
        <v>0</v>
      </c>
      <c r="Y452" s="35">
        <v>0</v>
      </c>
      <c r="Z452" s="35">
        <v>0</v>
      </c>
      <c r="AA452" s="36">
        <f t="shared" si="165"/>
        <v>1717</v>
      </c>
      <c r="AB452" s="36">
        <f t="shared" si="166"/>
        <v>0</v>
      </c>
    </row>
    <row r="453" spans="1:28" ht="90" hidden="1" x14ac:dyDescent="0.25">
      <c r="A453" s="69">
        <v>14</v>
      </c>
      <c r="B453" s="65" t="s">
        <v>180</v>
      </c>
      <c r="C453" s="35">
        <v>0</v>
      </c>
      <c r="D453" s="35">
        <v>0</v>
      </c>
      <c r="E453" s="176">
        <v>6</v>
      </c>
      <c r="F453" s="35">
        <v>0</v>
      </c>
      <c r="G453" s="176">
        <v>20</v>
      </c>
      <c r="H453" s="35">
        <v>0</v>
      </c>
      <c r="I453" s="176">
        <v>27</v>
      </c>
      <c r="J453" s="35">
        <v>0</v>
      </c>
      <c r="K453" s="176">
        <v>5</v>
      </c>
      <c r="L453" s="35">
        <v>0</v>
      </c>
      <c r="M453" s="176">
        <v>14</v>
      </c>
      <c r="N453" s="35">
        <v>0</v>
      </c>
      <c r="O453" s="176">
        <v>12</v>
      </c>
      <c r="P453" s="35">
        <v>0</v>
      </c>
      <c r="Q453" s="176">
        <v>10</v>
      </c>
      <c r="R453" s="35">
        <v>0</v>
      </c>
      <c r="S453" s="176">
        <v>12</v>
      </c>
      <c r="T453" s="35">
        <v>0</v>
      </c>
      <c r="U453" s="35">
        <v>0</v>
      </c>
      <c r="V453" s="35">
        <v>0</v>
      </c>
      <c r="W453" s="35">
        <v>0</v>
      </c>
      <c r="X453" s="35">
        <v>0</v>
      </c>
      <c r="Y453" s="35">
        <v>0</v>
      </c>
      <c r="Z453" s="35">
        <v>0</v>
      </c>
      <c r="AA453" s="36">
        <f t="shared" si="165"/>
        <v>106</v>
      </c>
      <c r="AB453" s="36">
        <f t="shared" si="166"/>
        <v>0</v>
      </c>
    </row>
    <row r="454" spans="1:28" ht="90" hidden="1" x14ac:dyDescent="0.25">
      <c r="A454" s="69">
        <v>15</v>
      </c>
      <c r="B454" s="65" t="s">
        <v>181</v>
      </c>
      <c r="C454" s="35">
        <v>0</v>
      </c>
      <c r="D454" s="35">
        <v>0</v>
      </c>
      <c r="E454" s="176">
        <v>1</v>
      </c>
      <c r="F454" s="35">
        <v>0</v>
      </c>
      <c r="G454" s="176">
        <v>1</v>
      </c>
      <c r="H454" s="35">
        <v>0</v>
      </c>
      <c r="I454" s="176">
        <v>1</v>
      </c>
      <c r="J454" s="35">
        <v>0</v>
      </c>
      <c r="K454" s="176">
        <v>1</v>
      </c>
      <c r="L454" s="35">
        <v>0</v>
      </c>
      <c r="M454" s="176">
        <v>2</v>
      </c>
      <c r="N454" s="35">
        <v>0</v>
      </c>
      <c r="O454" s="176">
        <v>1</v>
      </c>
      <c r="P454" s="35">
        <v>0</v>
      </c>
      <c r="Q454" s="35">
        <v>0</v>
      </c>
      <c r="R454" s="35">
        <v>0</v>
      </c>
      <c r="S454" s="176">
        <v>1</v>
      </c>
      <c r="T454" s="35">
        <v>0</v>
      </c>
      <c r="U454" s="35">
        <v>0</v>
      </c>
      <c r="V454" s="35">
        <v>0</v>
      </c>
      <c r="W454" s="35">
        <v>0</v>
      </c>
      <c r="X454" s="35">
        <v>0</v>
      </c>
      <c r="Y454" s="35">
        <v>0</v>
      </c>
      <c r="Z454" s="35">
        <v>0</v>
      </c>
      <c r="AA454" s="36">
        <f t="shared" si="165"/>
        <v>8</v>
      </c>
      <c r="AB454" s="36">
        <f t="shared" si="166"/>
        <v>0</v>
      </c>
    </row>
    <row r="455" spans="1:28" ht="30" hidden="1" x14ac:dyDescent="0.25">
      <c r="A455" s="69">
        <v>16</v>
      </c>
      <c r="B455" s="1" t="s">
        <v>635</v>
      </c>
      <c r="C455" s="176">
        <v>2563</v>
      </c>
      <c r="D455" s="35">
        <v>0</v>
      </c>
      <c r="E455" s="176">
        <v>3492</v>
      </c>
      <c r="F455" s="35">
        <v>0</v>
      </c>
      <c r="G455" s="176">
        <v>4924</v>
      </c>
      <c r="H455" s="35">
        <v>0</v>
      </c>
      <c r="I455" s="176">
        <v>2099</v>
      </c>
      <c r="J455" s="35">
        <v>0</v>
      </c>
      <c r="K455" s="176">
        <v>2457</v>
      </c>
      <c r="L455" s="35">
        <v>0</v>
      </c>
      <c r="M455" s="176">
        <v>2820</v>
      </c>
      <c r="N455" s="35">
        <v>0</v>
      </c>
      <c r="O455" s="176">
        <v>5062</v>
      </c>
      <c r="P455" s="35">
        <v>0</v>
      </c>
      <c r="Q455" s="176">
        <v>4089</v>
      </c>
      <c r="R455" s="35">
        <v>0</v>
      </c>
      <c r="S455" s="176">
        <v>4176</v>
      </c>
      <c r="T455" s="35">
        <v>0</v>
      </c>
      <c r="U455" s="35">
        <v>0</v>
      </c>
      <c r="V455" s="35">
        <v>0</v>
      </c>
      <c r="W455" s="35">
        <v>0</v>
      </c>
      <c r="X455" s="35">
        <v>0</v>
      </c>
      <c r="Y455" s="35">
        <v>0</v>
      </c>
      <c r="Z455" s="35">
        <v>0</v>
      </c>
      <c r="AA455" s="36">
        <f t="shared" si="165"/>
        <v>31682</v>
      </c>
      <c r="AB455" s="36">
        <f t="shared" si="166"/>
        <v>0</v>
      </c>
    </row>
    <row r="456" spans="1:28" ht="30" hidden="1" x14ac:dyDescent="0.25">
      <c r="A456" s="92" t="s">
        <v>577</v>
      </c>
      <c r="B456" s="59" t="s">
        <v>636</v>
      </c>
      <c r="C456" s="108">
        <v>2364</v>
      </c>
      <c r="D456" s="107">
        <v>0</v>
      </c>
      <c r="E456" s="108">
        <v>3237</v>
      </c>
      <c r="F456" s="107">
        <v>0</v>
      </c>
      <c r="G456" s="108">
        <v>4773</v>
      </c>
      <c r="H456" s="107">
        <v>0</v>
      </c>
      <c r="I456" s="108">
        <v>1682</v>
      </c>
      <c r="J456" s="107">
        <v>0</v>
      </c>
      <c r="K456" s="108">
        <v>1747</v>
      </c>
      <c r="L456" s="107">
        <v>0</v>
      </c>
      <c r="M456" s="108">
        <v>1810</v>
      </c>
      <c r="N456" s="107">
        <v>0</v>
      </c>
      <c r="O456" s="108">
        <v>4223</v>
      </c>
      <c r="P456" s="107">
        <v>0</v>
      </c>
      <c r="Q456" s="108">
        <v>2999</v>
      </c>
      <c r="R456" s="107">
        <v>0</v>
      </c>
      <c r="S456" s="108">
        <v>3267</v>
      </c>
      <c r="T456" s="107">
        <v>0</v>
      </c>
      <c r="U456" s="107">
        <v>0</v>
      </c>
      <c r="V456" s="107">
        <v>0</v>
      </c>
      <c r="W456" s="107">
        <v>0</v>
      </c>
      <c r="X456" s="107">
        <v>0</v>
      </c>
      <c r="Y456" s="107">
        <v>0</v>
      </c>
      <c r="Z456" s="107">
        <v>0</v>
      </c>
      <c r="AA456" s="108">
        <f t="shared" si="165"/>
        <v>26102</v>
      </c>
      <c r="AB456" s="108">
        <f t="shared" si="166"/>
        <v>0</v>
      </c>
    </row>
    <row r="457" spans="1:28" ht="30" hidden="1" x14ac:dyDescent="0.25">
      <c r="A457" s="92" t="s">
        <v>578</v>
      </c>
      <c r="B457" s="59" t="s">
        <v>637</v>
      </c>
      <c r="C457" s="108">
        <v>199</v>
      </c>
      <c r="D457" s="107">
        <v>0</v>
      </c>
      <c r="E457" s="108">
        <v>255</v>
      </c>
      <c r="F457" s="107">
        <v>0</v>
      </c>
      <c r="G457" s="108">
        <v>151</v>
      </c>
      <c r="H457" s="107">
        <v>0</v>
      </c>
      <c r="I457" s="108">
        <v>413</v>
      </c>
      <c r="J457" s="107">
        <v>0</v>
      </c>
      <c r="K457" s="108">
        <v>707</v>
      </c>
      <c r="L457" s="107">
        <v>0</v>
      </c>
      <c r="M457" s="108">
        <v>1000</v>
      </c>
      <c r="N457" s="107">
        <v>0</v>
      </c>
      <c r="O457" s="108">
        <v>838</v>
      </c>
      <c r="P457" s="107">
        <v>0</v>
      </c>
      <c r="Q457" s="108">
        <v>1083</v>
      </c>
      <c r="R457" s="107">
        <v>0</v>
      </c>
      <c r="S457" s="108">
        <v>902</v>
      </c>
      <c r="T457" s="107">
        <v>0</v>
      </c>
      <c r="U457" s="107">
        <v>0</v>
      </c>
      <c r="V457" s="107">
        <v>0</v>
      </c>
      <c r="W457" s="107">
        <v>0</v>
      </c>
      <c r="X457" s="107">
        <v>0</v>
      </c>
      <c r="Y457" s="107">
        <v>0</v>
      </c>
      <c r="Z457" s="107">
        <v>0</v>
      </c>
      <c r="AA457" s="108">
        <f t="shared" si="165"/>
        <v>5548</v>
      </c>
      <c r="AB457" s="108">
        <f t="shared" si="166"/>
        <v>0</v>
      </c>
    </row>
    <row r="458" spans="1:28" s="222" customFormat="1" ht="39.75" hidden="1" customHeight="1" x14ac:dyDescent="0.25">
      <c r="A458" s="92" t="s">
        <v>693</v>
      </c>
      <c r="B458" s="241" t="s">
        <v>694</v>
      </c>
      <c r="C458" s="107">
        <v>0</v>
      </c>
      <c r="D458" s="107">
        <v>0</v>
      </c>
      <c r="E458" s="108">
        <v>1</v>
      </c>
      <c r="F458" s="107">
        <v>0</v>
      </c>
      <c r="G458" s="108">
        <v>6</v>
      </c>
      <c r="H458" s="107">
        <v>0</v>
      </c>
      <c r="I458" s="108">
        <v>4</v>
      </c>
      <c r="J458" s="107">
        <v>0</v>
      </c>
      <c r="K458" s="108">
        <v>3</v>
      </c>
      <c r="L458" s="107">
        <v>0</v>
      </c>
      <c r="M458" s="108">
        <v>10</v>
      </c>
      <c r="N458" s="107">
        <v>0</v>
      </c>
      <c r="O458" s="108">
        <v>1</v>
      </c>
      <c r="P458" s="107">
        <v>0</v>
      </c>
      <c r="Q458" s="108">
        <v>7</v>
      </c>
      <c r="R458" s="107">
        <v>0</v>
      </c>
      <c r="S458" s="108">
        <v>7</v>
      </c>
      <c r="T458" s="107">
        <v>0</v>
      </c>
      <c r="U458" s="107"/>
      <c r="V458" s="107"/>
      <c r="W458" s="107"/>
      <c r="X458" s="107"/>
      <c r="Y458" s="107"/>
      <c r="Z458" s="107"/>
      <c r="AA458" s="108">
        <f t="shared" ref="AA458" si="167">SUM(C458+E458+G458+I458+K458+M458+O458+Q458+S458+U458+W458+Y458)</f>
        <v>39</v>
      </c>
      <c r="AB458" s="108">
        <f t="shared" si="166"/>
        <v>0</v>
      </c>
    </row>
    <row r="459" spans="1:28" s="4" customFormat="1" ht="102.75" hidden="1" x14ac:dyDescent="0.25">
      <c r="A459" s="93">
        <v>17</v>
      </c>
      <c r="B459" s="139" t="s">
        <v>350</v>
      </c>
      <c r="C459" s="35">
        <v>0</v>
      </c>
      <c r="D459" s="35">
        <v>0</v>
      </c>
      <c r="E459" s="35">
        <v>0</v>
      </c>
      <c r="F459" s="35">
        <v>0</v>
      </c>
      <c r="G459" s="35">
        <v>0</v>
      </c>
      <c r="H459" s="35">
        <v>0</v>
      </c>
      <c r="I459" s="37">
        <v>0</v>
      </c>
      <c r="J459" s="37">
        <v>0</v>
      </c>
      <c r="K459" s="37">
        <v>0</v>
      </c>
      <c r="L459" s="37">
        <v>0</v>
      </c>
      <c r="M459" s="37">
        <v>0</v>
      </c>
      <c r="N459" s="36">
        <v>29</v>
      </c>
      <c r="O459" s="35">
        <v>0</v>
      </c>
      <c r="P459" s="35">
        <v>0</v>
      </c>
      <c r="Q459" s="35">
        <v>0</v>
      </c>
      <c r="R459" s="35">
        <v>0</v>
      </c>
      <c r="S459" s="35">
        <v>0</v>
      </c>
      <c r="T459" s="35">
        <v>0</v>
      </c>
      <c r="U459" s="35">
        <v>0</v>
      </c>
      <c r="V459" s="35">
        <v>0</v>
      </c>
      <c r="W459" s="35">
        <v>0</v>
      </c>
      <c r="X459" s="35">
        <v>0</v>
      </c>
      <c r="Y459" s="35">
        <v>0</v>
      </c>
      <c r="Z459" s="35">
        <v>0</v>
      </c>
      <c r="AA459" s="36">
        <f t="shared" si="165"/>
        <v>0</v>
      </c>
      <c r="AB459" s="36">
        <f t="shared" si="166"/>
        <v>29</v>
      </c>
    </row>
    <row r="460" spans="1:28" s="4" customFormat="1" ht="117" hidden="1" x14ac:dyDescent="0.25">
      <c r="A460" s="93">
        <v>18</v>
      </c>
      <c r="B460" s="139" t="s">
        <v>348</v>
      </c>
      <c r="C460" s="35">
        <v>0</v>
      </c>
      <c r="D460" s="35">
        <v>0</v>
      </c>
      <c r="E460" s="35">
        <v>0</v>
      </c>
      <c r="F460" s="35">
        <v>0</v>
      </c>
      <c r="G460" s="35">
        <v>0</v>
      </c>
      <c r="H460" s="35">
        <v>0</v>
      </c>
      <c r="I460" s="35">
        <v>0</v>
      </c>
      <c r="J460" s="35">
        <v>0</v>
      </c>
      <c r="K460" s="35">
        <v>0</v>
      </c>
      <c r="L460" s="35">
        <v>0</v>
      </c>
      <c r="M460" s="35">
        <v>0</v>
      </c>
      <c r="N460" s="35">
        <v>0</v>
      </c>
      <c r="O460" s="35">
        <v>0</v>
      </c>
      <c r="P460" s="35">
        <v>0</v>
      </c>
      <c r="Q460" s="35">
        <v>0</v>
      </c>
      <c r="R460" s="35">
        <v>0</v>
      </c>
      <c r="S460" s="35">
        <v>0</v>
      </c>
      <c r="T460" s="35">
        <v>0</v>
      </c>
      <c r="U460" s="35">
        <v>0</v>
      </c>
      <c r="V460" s="35">
        <v>0</v>
      </c>
      <c r="W460" s="35">
        <v>0</v>
      </c>
      <c r="X460" s="35">
        <v>0</v>
      </c>
      <c r="Y460" s="35">
        <v>0</v>
      </c>
      <c r="Z460" s="35">
        <v>0</v>
      </c>
      <c r="AA460" s="36">
        <f t="shared" si="165"/>
        <v>0</v>
      </c>
      <c r="AB460" s="36">
        <f t="shared" si="166"/>
        <v>0</v>
      </c>
    </row>
    <row r="461" spans="1:28" s="4" customFormat="1" ht="59.25" hidden="1" x14ac:dyDescent="0.25">
      <c r="A461" s="93">
        <v>19</v>
      </c>
      <c r="B461" s="139" t="s">
        <v>349</v>
      </c>
      <c r="C461" s="42">
        <v>40</v>
      </c>
      <c r="D461" s="61">
        <v>0</v>
      </c>
      <c r="E461" s="42">
        <v>37</v>
      </c>
      <c r="F461" s="61">
        <v>0</v>
      </c>
      <c r="G461" s="42">
        <v>42</v>
      </c>
      <c r="H461" s="61">
        <v>0</v>
      </c>
      <c r="I461" s="36">
        <v>61</v>
      </c>
      <c r="J461" s="37">
        <v>0</v>
      </c>
      <c r="K461" s="36">
        <v>49</v>
      </c>
      <c r="L461" s="37">
        <v>0</v>
      </c>
      <c r="M461" s="36">
        <v>57</v>
      </c>
      <c r="N461" s="37">
        <v>0</v>
      </c>
      <c r="O461" s="176">
        <v>93</v>
      </c>
      <c r="P461" s="35">
        <v>0</v>
      </c>
      <c r="Q461" s="176">
        <v>136</v>
      </c>
      <c r="R461" s="35">
        <v>0</v>
      </c>
      <c r="S461" s="176">
        <v>95</v>
      </c>
      <c r="T461" s="35">
        <v>0</v>
      </c>
      <c r="U461" s="35">
        <v>0</v>
      </c>
      <c r="V461" s="35">
        <v>0</v>
      </c>
      <c r="W461" s="35">
        <v>0</v>
      </c>
      <c r="X461" s="35">
        <v>0</v>
      </c>
      <c r="Y461" s="35">
        <v>0</v>
      </c>
      <c r="Z461" s="35">
        <v>0</v>
      </c>
      <c r="AA461" s="36">
        <f t="shared" si="165"/>
        <v>610</v>
      </c>
      <c r="AB461" s="36">
        <f t="shared" si="166"/>
        <v>0</v>
      </c>
    </row>
    <row r="462" spans="1:28" s="4" customFormat="1" ht="73.5" hidden="1" x14ac:dyDescent="0.25">
      <c r="A462" s="93">
        <v>20</v>
      </c>
      <c r="B462" s="23" t="s">
        <v>346</v>
      </c>
      <c r="C462" s="190">
        <v>6</v>
      </c>
      <c r="D462" s="124">
        <v>0</v>
      </c>
      <c r="E462" s="190">
        <v>17</v>
      </c>
      <c r="F462" s="124">
        <v>0</v>
      </c>
      <c r="G462" s="190">
        <v>4</v>
      </c>
      <c r="H462" s="124">
        <v>0</v>
      </c>
      <c r="I462" s="176">
        <v>18</v>
      </c>
      <c r="J462" s="35">
        <v>0</v>
      </c>
      <c r="K462" s="176">
        <v>7</v>
      </c>
      <c r="L462" s="35">
        <v>0</v>
      </c>
      <c r="M462" s="176">
        <v>5</v>
      </c>
      <c r="N462" s="35">
        <v>0</v>
      </c>
      <c r="O462" s="36">
        <v>3</v>
      </c>
      <c r="P462" s="37">
        <v>0</v>
      </c>
      <c r="Q462" s="36">
        <v>8</v>
      </c>
      <c r="R462" s="37">
        <v>0</v>
      </c>
      <c r="S462" s="36">
        <v>4</v>
      </c>
      <c r="T462" s="37">
        <v>0</v>
      </c>
      <c r="U462" s="35">
        <v>0</v>
      </c>
      <c r="V462" s="35">
        <v>0</v>
      </c>
      <c r="W462" s="35">
        <v>0</v>
      </c>
      <c r="X462" s="35">
        <v>0</v>
      </c>
      <c r="Y462" s="35">
        <v>0</v>
      </c>
      <c r="Z462" s="35">
        <v>0</v>
      </c>
      <c r="AA462" s="36">
        <f t="shared" si="165"/>
        <v>72</v>
      </c>
      <c r="AB462" s="36">
        <f t="shared" si="166"/>
        <v>0</v>
      </c>
    </row>
    <row r="463" spans="1:28" s="4" customFormat="1" ht="44.25" hidden="1" x14ac:dyDescent="0.25">
      <c r="A463" s="93">
        <v>21</v>
      </c>
      <c r="B463" s="23" t="s">
        <v>347</v>
      </c>
      <c r="C463" s="35">
        <v>0</v>
      </c>
      <c r="D463" s="35">
        <v>0</v>
      </c>
      <c r="E463" s="35">
        <v>0</v>
      </c>
      <c r="F463" s="35">
        <v>0</v>
      </c>
      <c r="G463" s="35">
        <v>0</v>
      </c>
      <c r="H463" s="35">
        <v>0</v>
      </c>
      <c r="I463" s="35">
        <v>0</v>
      </c>
      <c r="J463" s="35">
        <v>0</v>
      </c>
      <c r="K463" s="35">
        <v>0</v>
      </c>
      <c r="L463" s="35">
        <v>0</v>
      </c>
      <c r="M463" s="35">
        <v>0</v>
      </c>
      <c r="N463" s="35">
        <v>0</v>
      </c>
      <c r="O463" s="35">
        <v>0</v>
      </c>
      <c r="P463" s="35">
        <v>0</v>
      </c>
      <c r="Q463" s="35">
        <v>0</v>
      </c>
      <c r="R463" s="35">
        <v>0</v>
      </c>
      <c r="S463" s="35">
        <v>0</v>
      </c>
      <c r="T463" s="35">
        <v>0</v>
      </c>
      <c r="U463" s="35">
        <v>0</v>
      </c>
      <c r="V463" s="35">
        <v>0</v>
      </c>
      <c r="W463" s="35">
        <v>0</v>
      </c>
      <c r="X463" s="35">
        <v>0</v>
      </c>
      <c r="Y463" s="35">
        <v>0</v>
      </c>
      <c r="Z463" s="35">
        <v>0</v>
      </c>
      <c r="AA463" s="36">
        <f t="shared" si="165"/>
        <v>0</v>
      </c>
      <c r="AB463" s="36">
        <f t="shared" si="166"/>
        <v>0</v>
      </c>
    </row>
    <row r="464" spans="1:28" s="4" customFormat="1" ht="88.5" hidden="1" x14ac:dyDescent="0.25">
      <c r="A464" s="93">
        <v>22</v>
      </c>
      <c r="B464" s="53" t="s">
        <v>351</v>
      </c>
      <c r="C464" s="36">
        <v>3</v>
      </c>
      <c r="D464" s="37">
        <v>0</v>
      </c>
      <c r="E464" s="36">
        <v>9</v>
      </c>
      <c r="F464" s="37">
        <v>0</v>
      </c>
      <c r="G464" s="36">
        <v>7</v>
      </c>
      <c r="H464" s="37">
        <v>0</v>
      </c>
      <c r="I464" s="36">
        <v>5</v>
      </c>
      <c r="J464" s="37">
        <v>0</v>
      </c>
      <c r="K464" s="36">
        <v>6</v>
      </c>
      <c r="L464" s="37">
        <v>0</v>
      </c>
      <c r="M464" s="36">
        <v>10</v>
      </c>
      <c r="N464" s="37">
        <v>0</v>
      </c>
      <c r="O464" s="36">
        <v>8</v>
      </c>
      <c r="P464" s="37">
        <v>0</v>
      </c>
      <c r="Q464" s="36">
        <v>3</v>
      </c>
      <c r="R464" s="37">
        <v>0</v>
      </c>
      <c r="S464" s="36">
        <v>9</v>
      </c>
      <c r="T464" s="37">
        <v>0</v>
      </c>
      <c r="U464" s="35">
        <v>0</v>
      </c>
      <c r="V464" s="35">
        <v>0</v>
      </c>
      <c r="W464" s="35">
        <v>0</v>
      </c>
      <c r="X464" s="35">
        <v>0</v>
      </c>
      <c r="Y464" s="35">
        <v>0</v>
      </c>
      <c r="Z464" s="35">
        <v>0</v>
      </c>
      <c r="AA464" s="36">
        <f t="shared" si="165"/>
        <v>60</v>
      </c>
      <c r="AB464" s="36">
        <f t="shared" si="166"/>
        <v>0</v>
      </c>
    </row>
    <row r="465" spans="1:28" s="4" customFormat="1" ht="102.75" hidden="1" x14ac:dyDescent="0.25">
      <c r="A465" s="93">
        <v>23</v>
      </c>
      <c r="B465" s="53" t="s">
        <v>352</v>
      </c>
      <c r="C465" s="36">
        <v>19</v>
      </c>
      <c r="D465" s="37">
        <v>0</v>
      </c>
      <c r="E465" s="36">
        <v>16</v>
      </c>
      <c r="F465" s="37">
        <v>0</v>
      </c>
      <c r="G465" s="36">
        <v>9</v>
      </c>
      <c r="H465" s="37">
        <v>0</v>
      </c>
      <c r="I465" s="36">
        <v>12</v>
      </c>
      <c r="J465" s="37">
        <v>0</v>
      </c>
      <c r="K465" s="36">
        <v>8</v>
      </c>
      <c r="L465" s="37">
        <v>0</v>
      </c>
      <c r="M465" s="36">
        <v>7</v>
      </c>
      <c r="N465" s="37">
        <v>0</v>
      </c>
      <c r="O465" s="36">
        <v>6</v>
      </c>
      <c r="P465" s="37">
        <v>0</v>
      </c>
      <c r="Q465" s="36">
        <v>17</v>
      </c>
      <c r="R465" s="37">
        <v>0</v>
      </c>
      <c r="S465" s="36">
        <v>10</v>
      </c>
      <c r="T465" s="37">
        <v>0</v>
      </c>
      <c r="U465" s="35">
        <v>0</v>
      </c>
      <c r="V465" s="35">
        <v>0</v>
      </c>
      <c r="W465" s="35">
        <v>0</v>
      </c>
      <c r="X465" s="35">
        <v>0</v>
      </c>
      <c r="Y465" s="35">
        <v>0</v>
      </c>
      <c r="Z465" s="35">
        <v>0</v>
      </c>
      <c r="AA465" s="36">
        <f t="shared" si="165"/>
        <v>104</v>
      </c>
      <c r="AB465" s="36">
        <f t="shared" si="166"/>
        <v>0</v>
      </c>
    </row>
    <row r="466" spans="1:28" s="19" customFormat="1" ht="30" hidden="1" x14ac:dyDescent="0.25">
      <c r="A466" s="93">
        <v>24</v>
      </c>
      <c r="B466" s="27" t="s">
        <v>107</v>
      </c>
      <c r="C466" s="176">
        <v>1</v>
      </c>
      <c r="D466" s="35">
        <v>0</v>
      </c>
      <c r="E466" s="35">
        <v>0</v>
      </c>
      <c r="F466" s="35">
        <v>0</v>
      </c>
      <c r="G466" s="176">
        <v>1</v>
      </c>
      <c r="H466" s="35">
        <v>0</v>
      </c>
      <c r="I466" s="35">
        <v>0</v>
      </c>
      <c r="J466" s="35">
        <v>0</v>
      </c>
      <c r="K466" s="35">
        <v>0</v>
      </c>
      <c r="L466" s="35">
        <v>0</v>
      </c>
      <c r="M466" s="35">
        <v>0</v>
      </c>
      <c r="N466" s="35">
        <v>0</v>
      </c>
      <c r="O466" s="176">
        <v>1</v>
      </c>
      <c r="P466" s="35">
        <v>0</v>
      </c>
      <c r="Q466" s="176">
        <v>1</v>
      </c>
      <c r="R466" s="35">
        <v>0</v>
      </c>
      <c r="S466" s="35">
        <v>0</v>
      </c>
      <c r="T466" s="35">
        <v>0</v>
      </c>
      <c r="U466" s="35">
        <v>0</v>
      </c>
      <c r="V466" s="35">
        <v>0</v>
      </c>
      <c r="W466" s="35">
        <v>0</v>
      </c>
      <c r="X466" s="35">
        <v>0</v>
      </c>
      <c r="Y466" s="35">
        <v>0</v>
      </c>
      <c r="Z466" s="35">
        <v>0</v>
      </c>
      <c r="AA466" s="36">
        <f t="shared" si="165"/>
        <v>4</v>
      </c>
      <c r="AB466" s="36">
        <f t="shared" si="166"/>
        <v>0</v>
      </c>
    </row>
    <row r="467" spans="1:28" s="17" customFormat="1" ht="336.75" hidden="1" x14ac:dyDescent="0.25">
      <c r="A467" s="93">
        <v>25</v>
      </c>
      <c r="B467" s="58" t="s">
        <v>239</v>
      </c>
      <c r="C467" s="36">
        <v>24</v>
      </c>
      <c r="D467" s="37">
        <v>0</v>
      </c>
      <c r="E467" s="36">
        <v>42</v>
      </c>
      <c r="F467" s="37">
        <v>0</v>
      </c>
      <c r="G467" s="36">
        <v>11</v>
      </c>
      <c r="H467" s="37">
        <v>0</v>
      </c>
      <c r="I467" s="36">
        <v>39</v>
      </c>
      <c r="J467" s="37">
        <v>0</v>
      </c>
      <c r="K467" s="36">
        <v>50</v>
      </c>
      <c r="L467" s="37">
        <v>0</v>
      </c>
      <c r="M467" s="36">
        <v>73</v>
      </c>
      <c r="N467" s="37">
        <v>0</v>
      </c>
      <c r="O467" s="36">
        <v>20</v>
      </c>
      <c r="P467" s="37">
        <v>0</v>
      </c>
      <c r="Q467" s="36">
        <v>76</v>
      </c>
      <c r="R467" s="37">
        <v>0</v>
      </c>
      <c r="S467" s="36">
        <v>36</v>
      </c>
      <c r="T467" s="37">
        <v>0</v>
      </c>
      <c r="U467" s="35">
        <v>0</v>
      </c>
      <c r="V467" s="35">
        <v>0</v>
      </c>
      <c r="W467" s="35">
        <v>0</v>
      </c>
      <c r="X467" s="35">
        <v>0</v>
      </c>
      <c r="Y467" s="35">
        <v>0</v>
      </c>
      <c r="Z467" s="35">
        <v>0</v>
      </c>
      <c r="AA467" s="36">
        <f t="shared" si="165"/>
        <v>371</v>
      </c>
      <c r="AB467" s="36">
        <f t="shared" si="166"/>
        <v>0</v>
      </c>
    </row>
    <row r="468" spans="1:28" s="17" customFormat="1" ht="44.25" hidden="1" x14ac:dyDescent="0.25">
      <c r="A468" s="92" t="s">
        <v>386</v>
      </c>
      <c r="B468" s="89" t="s">
        <v>240</v>
      </c>
      <c r="C468" s="108">
        <v>20</v>
      </c>
      <c r="D468" s="107">
        <v>0</v>
      </c>
      <c r="E468" s="108">
        <v>8</v>
      </c>
      <c r="F468" s="107">
        <v>0</v>
      </c>
      <c r="G468" s="108">
        <v>4</v>
      </c>
      <c r="H468" s="107">
        <v>0</v>
      </c>
      <c r="I468" s="108">
        <v>19</v>
      </c>
      <c r="J468" s="107">
        <v>0</v>
      </c>
      <c r="K468" s="108">
        <v>41</v>
      </c>
      <c r="L468" s="107">
        <v>0</v>
      </c>
      <c r="M468" s="108">
        <v>52</v>
      </c>
      <c r="N468" s="107">
        <v>0</v>
      </c>
      <c r="O468" s="57">
        <v>14</v>
      </c>
      <c r="P468" s="66">
        <v>0</v>
      </c>
      <c r="Q468" s="57">
        <v>52</v>
      </c>
      <c r="R468" s="66">
        <v>0</v>
      </c>
      <c r="S468" s="57">
        <v>36</v>
      </c>
      <c r="T468" s="66">
        <v>0</v>
      </c>
      <c r="U468" s="107">
        <v>0</v>
      </c>
      <c r="V468" s="107">
        <v>0</v>
      </c>
      <c r="W468" s="107">
        <v>0</v>
      </c>
      <c r="X468" s="107">
        <v>0</v>
      </c>
      <c r="Y468" s="107">
        <v>0</v>
      </c>
      <c r="Z468" s="107">
        <v>0</v>
      </c>
      <c r="AA468" s="108">
        <f t="shared" si="165"/>
        <v>246</v>
      </c>
      <c r="AB468" s="108">
        <f t="shared" si="166"/>
        <v>0</v>
      </c>
    </row>
    <row r="469" spans="1:28" s="17" customFormat="1" hidden="1" x14ac:dyDescent="0.25">
      <c r="A469" s="92" t="s">
        <v>387</v>
      </c>
      <c r="B469" s="89" t="s">
        <v>241</v>
      </c>
      <c r="C469" s="108">
        <v>3</v>
      </c>
      <c r="D469" s="107">
        <v>0</v>
      </c>
      <c r="E469" s="108">
        <v>33</v>
      </c>
      <c r="F469" s="107">
        <v>0</v>
      </c>
      <c r="G469" s="108">
        <v>4</v>
      </c>
      <c r="H469" s="107">
        <v>0</v>
      </c>
      <c r="I469" s="108">
        <v>15</v>
      </c>
      <c r="J469" s="107">
        <v>0</v>
      </c>
      <c r="K469" s="108">
        <v>4</v>
      </c>
      <c r="L469" s="107">
        <v>0</v>
      </c>
      <c r="M469" s="108">
        <v>18</v>
      </c>
      <c r="N469" s="107">
        <v>0</v>
      </c>
      <c r="O469" s="57">
        <v>6</v>
      </c>
      <c r="P469" s="66">
        <v>0</v>
      </c>
      <c r="Q469" s="57">
        <v>20</v>
      </c>
      <c r="R469" s="66">
        <v>0</v>
      </c>
      <c r="S469" s="66">
        <v>0</v>
      </c>
      <c r="T469" s="66">
        <v>0</v>
      </c>
      <c r="U469" s="107">
        <v>0</v>
      </c>
      <c r="V469" s="107">
        <v>0</v>
      </c>
      <c r="W469" s="107">
        <v>0</v>
      </c>
      <c r="X469" s="107">
        <v>0</v>
      </c>
      <c r="Y469" s="107">
        <v>0</v>
      </c>
      <c r="Z469" s="107">
        <v>0</v>
      </c>
      <c r="AA469" s="108">
        <f t="shared" si="165"/>
        <v>103</v>
      </c>
      <c r="AB469" s="108">
        <f t="shared" si="166"/>
        <v>0</v>
      </c>
    </row>
    <row r="470" spans="1:28" s="17" customFormat="1" ht="44.25" hidden="1" x14ac:dyDescent="0.25">
      <c r="A470" s="92" t="s">
        <v>665</v>
      </c>
      <c r="B470" s="89" t="s">
        <v>242</v>
      </c>
      <c r="C470" s="107">
        <v>0</v>
      </c>
      <c r="D470" s="107">
        <v>0</v>
      </c>
      <c r="E470" s="107">
        <v>0</v>
      </c>
      <c r="F470" s="107">
        <v>0</v>
      </c>
      <c r="G470" s="107">
        <v>0</v>
      </c>
      <c r="H470" s="107">
        <v>0</v>
      </c>
      <c r="I470" s="107">
        <v>0</v>
      </c>
      <c r="J470" s="107">
        <v>0</v>
      </c>
      <c r="K470" s="107">
        <v>0</v>
      </c>
      <c r="L470" s="107">
        <v>0</v>
      </c>
      <c r="M470" s="107">
        <v>0</v>
      </c>
      <c r="N470" s="107">
        <v>0</v>
      </c>
      <c r="O470" s="107">
        <v>0</v>
      </c>
      <c r="P470" s="107">
        <v>0</v>
      </c>
      <c r="Q470" s="107">
        <v>0</v>
      </c>
      <c r="R470" s="107">
        <v>0</v>
      </c>
      <c r="S470" s="107">
        <v>0</v>
      </c>
      <c r="T470" s="107">
        <v>0</v>
      </c>
      <c r="U470" s="107">
        <v>0</v>
      </c>
      <c r="V470" s="107">
        <v>0</v>
      </c>
      <c r="W470" s="107">
        <v>0</v>
      </c>
      <c r="X470" s="107">
        <v>0</v>
      </c>
      <c r="Y470" s="107">
        <v>0</v>
      </c>
      <c r="Z470" s="107">
        <v>0</v>
      </c>
      <c r="AA470" s="108">
        <f t="shared" si="165"/>
        <v>0</v>
      </c>
      <c r="AB470" s="108">
        <f t="shared" si="166"/>
        <v>0</v>
      </c>
    </row>
    <row r="471" spans="1:28" s="17" customFormat="1" ht="44.25" hidden="1" x14ac:dyDescent="0.25">
      <c r="A471" s="92" t="s">
        <v>666</v>
      </c>
      <c r="B471" s="89" t="s">
        <v>243</v>
      </c>
      <c r="C471" s="107">
        <v>0</v>
      </c>
      <c r="D471" s="107">
        <v>0</v>
      </c>
      <c r="E471" s="108">
        <v>1</v>
      </c>
      <c r="F471" s="107">
        <v>0</v>
      </c>
      <c r="G471" s="107">
        <v>0</v>
      </c>
      <c r="H471" s="107">
        <v>0</v>
      </c>
      <c r="I471" s="108">
        <v>2</v>
      </c>
      <c r="J471" s="107">
        <v>0</v>
      </c>
      <c r="K471" s="108">
        <v>3</v>
      </c>
      <c r="L471" s="107">
        <v>0</v>
      </c>
      <c r="M471" s="108">
        <v>2</v>
      </c>
      <c r="N471" s="107">
        <v>0</v>
      </c>
      <c r="O471" s="66">
        <v>0</v>
      </c>
      <c r="P471" s="66">
        <v>0</v>
      </c>
      <c r="Q471" s="57">
        <v>2</v>
      </c>
      <c r="R471" s="66">
        <v>0</v>
      </c>
      <c r="S471" s="66">
        <v>0</v>
      </c>
      <c r="T471" s="66">
        <v>0</v>
      </c>
      <c r="U471" s="107">
        <v>0</v>
      </c>
      <c r="V471" s="107">
        <v>0</v>
      </c>
      <c r="W471" s="107">
        <v>0</v>
      </c>
      <c r="X471" s="107">
        <v>0</v>
      </c>
      <c r="Y471" s="107">
        <v>0</v>
      </c>
      <c r="Z471" s="107">
        <v>0</v>
      </c>
      <c r="AA471" s="108">
        <f t="shared" si="165"/>
        <v>10</v>
      </c>
      <c r="AB471" s="108">
        <f t="shared" si="166"/>
        <v>0</v>
      </c>
    </row>
    <row r="472" spans="1:28" s="17" customFormat="1" ht="44.25" hidden="1" x14ac:dyDescent="0.25">
      <c r="A472" s="92" t="s">
        <v>667</v>
      </c>
      <c r="B472" s="89" t="s">
        <v>244</v>
      </c>
      <c r="C472" s="107">
        <v>0</v>
      </c>
      <c r="D472" s="107">
        <v>0</v>
      </c>
      <c r="E472" s="107">
        <v>0</v>
      </c>
      <c r="F472" s="107">
        <v>0</v>
      </c>
      <c r="G472" s="107">
        <v>0</v>
      </c>
      <c r="H472" s="107">
        <v>0</v>
      </c>
      <c r="I472" s="107">
        <v>0</v>
      </c>
      <c r="J472" s="107">
        <v>0</v>
      </c>
      <c r="K472" s="107">
        <v>0</v>
      </c>
      <c r="L472" s="107">
        <v>0</v>
      </c>
      <c r="M472" s="107">
        <v>0</v>
      </c>
      <c r="N472" s="107">
        <v>0</v>
      </c>
      <c r="O472" s="107">
        <v>0</v>
      </c>
      <c r="P472" s="107">
        <v>0</v>
      </c>
      <c r="Q472" s="107">
        <v>0</v>
      </c>
      <c r="R472" s="107">
        <v>0</v>
      </c>
      <c r="S472" s="107">
        <v>0</v>
      </c>
      <c r="T472" s="107">
        <v>0</v>
      </c>
      <c r="U472" s="107">
        <v>0</v>
      </c>
      <c r="V472" s="107">
        <v>0</v>
      </c>
      <c r="W472" s="107">
        <v>0</v>
      </c>
      <c r="X472" s="107">
        <v>0</v>
      </c>
      <c r="Y472" s="107">
        <v>0</v>
      </c>
      <c r="Z472" s="107">
        <v>0</v>
      </c>
      <c r="AA472" s="108">
        <f t="shared" si="165"/>
        <v>0</v>
      </c>
      <c r="AB472" s="108">
        <f t="shared" si="166"/>
        <v>0</v>
      </c>
    </row>
    <row r="473" spans="1:28" s="17" customFormat="1" ht="44.25" hidden="1" x14ac:dyDescent="0.25">
      <c r="A473" s="92" t="s">
        <v>668</v>
      </c>
      <c r="B473" s="89" t="s">
        <v>245</v>
      </c>
      <c r="C473" s="107">
        <v>0</v>
      </c>
      <c r="D473" s="107">
        <v>0</v>
      </c>
      <c r="E473" s="107">
        <v>0</v>
      </c>
      <c r="F473" s="107">
        <v>0</v>
      </c>
      <c r="G473" s="107">
        <v>0</v>
      </c>
      <c r="H473" s="107">
        <v>0</v>
      </c>
      <c r="I473" s="107">
        <v>0</v>
      </c>
      <c r="J473" s="107">
        <v>0</v>
      </c>
      <c r="K473" s="107">
        <v>0</v>
      </c>
      <c r="L473" s="107">
        <v>0</v>
      </c>
      <c r="M473" s="107">
        <v>0</v>
      </c>
      <c r="N473" s="107">
        <v>0</v>
      </c>
      <c r="O473" s="107">
        <v>0</v>
      </c>
      <c r="P473" s="107">
        <v>0</v>
      </c>
      <c r="Q473" s="107">
        <v>0</v>
      </c>
      <c r="R473" s="107">
        <v>0</v>
      </c>
      <c r="S473" s="107">
        <v>0</v>
      </c>
      <c r="T473" s="107">
        <v>0</v>
      </c>
      <c r="U473" s="107">
        <v>0</v>
      </c>
      <c r="V473" s="107">
        <v>0</v>
      </c>
      <c r="W473" s="107">
        <v>0</v>
      </c>
      <c r="X473" s="107">
        <v>0</v>
      </c>
      <c r="Y473" s="107">
        <v>0</v>
      </c>
      <c r="Z473" s="107">
        <v>0</v>
      </c>
      <c r="AA473" s="108">
        <f t="shared" si="165"/>
        <v>0</v>
      </c>
      <c r="AB473" s="108">
        <f t="shared" si="166"/>
        <v>0</v>
      </c>
    </row>
    <row r="474" spans="1:28" s="17" customFormat="1" ht="30" hidden="1" x14ac:dyDescent="0.25">
      <c r="A474" s="92" t="s">
        <v>669</v>
      </c>
      <c r="B474" s="89" t="s">
        <v>246</v>
      </c>
      <c r="C474" s="108">
        <v>1</v>
      </c>
      <c r="D474" s="107">
        <v>0</v>
      </c>
      <c r="E474" s="107">
        <v>0</v>
      </c>
      <c r="F474" s="107">
        <v>0</v>
      </c>
      <c r="G474" s="108">
        <v>2</v>
      </c>
      <c r="H474" s="107">
        <v>0</v>
      </c>
      <c r="I474" s="108">
        <v>2</v>
      </c>
      <c r="J474" s="107">
        <v>0</v>
      </c>
      <c r="K474" s="108">
        <v>2</v>
      </c>
      <c r="L474" s="107">
        <v>0</v>
      </c>
      <c r="M474" s="108">
        <v>1</v>
      </c>
      <c r="N474" s="107">
        <v>0</v>
      </c>
      <c r="O474" s="66">
        <v>0</v>
      </c>
      <c r="P474" s="66">
        <v>0</v>
      </c>
      <c r="Q474" s="57">
        <v>2</v>
      </c>
      <c r="R474" s="66">
        <v>0</v>
      </c>
      <c r="S474" s="66">
        <v>0</v>
      </c>
      <c r="T474" s="66">
        <v>0</v>
      </c>
      <c r="U474" s="107">
        <v>0</v>
      </c>
      <c r="V474" s="107">
        <v>0</v>
      </c>
      <c r="W474" s="107">
        <v>0</v>
      </c>
      <c r="X474" s="107">
        <v>0</v>
      </c>
      <c r="Y474" s="107">
        <v>0</v>
      </c>
      <c r="Z474" s="107">
        <v>0</v>
      </c>
      <c r="AA474" s="108">
        <f t="shared" si="165"/>
        <v>10</v>
      </c>
      <c r="AB474" s="108">
        <f t="shared" si="166"/>
        <v>0</v>
      </c>
    </row>
    <row r="475" spans="1:28" s="17" customFormat="1" ht="30" hidden="1" x14ac:dyDescent="0.25">
      <c r="A475" s="92" t="s">
        <v>670</v>
      </c>
      <c r="B475" s="89" t="s">
        <v>247</v>
      </c>
      <c r="C475" s="107">
        <v>0</v>
      </c>
      <c r="D475" s="107">
        <v>0</v>
      </c>
      <c r="E475" s="107">
        <v>0</v>
      </c>
      <c r="F475" s="107">
        <v>0</v>
      </c>
      <c r="G475" s="107">
        <v>0</v>
      </c>
      <c r="H475" s="107">
        <v>0</v>
      </c>
      <c r="I475" s="107">
        <v>0</v>
      </c>
      <c r="J475" s="107">
        <v>0</v>
      </c>
      <c r="K475" s="107">
        <v>0</v>
      </c>
      <c r="L475" s="107">
        <v>0</v>
      </c>
      <c r="M475" s="107">
        <v>0</v>
      </c>
      <c r="N475" s="107">
        <v>0</v>
      </c>
      <c r="O475" s="107">
        <v>0</v>
      </c>
      <c r="P475" s="107">
        <v>0</v>
      </c>
      <c r="Q475" s="107">
        <v>0</v>
      </c>
      <c r="R475" s="107">
        <v>0</v>
      </c>
      <c r="S475" s="107">
        <v>0</v>
      </c>
      <c r="T475" s="107">
        <v>0</v>
      </c>
      <c r="U475" s="107">
        <v>0</v>
      </c>
      <c r="V475" s="107">
        <v>0</v>
      </c>
      <c r="W475" s="107">
        <v>0</v>
      </c>
      <c r="X475" s="107">
        <v>0</v>
      </c>
      <c r="Y475" s="107">
        <v>0</v>
      </c>
      <c r="Z475" s="107">
        <v>0</v>
      </c>
      <c r="AA475" s="108">
        <f t="shared" si="165"/>
        <v>0</v>
      </c>
      <c r="AB475" s="108">
        <f t="shared" si="166"/>
        <v>0</v>
      </c>
    </row>
    <row r="476" spans="1:28" s="17" customFormat="1" ht="44.25" hidden="1" x14ac:dyDescent="0.25">
      <c r="A476" s="92" t="s">
        <v>671</v>
      </c>
      <c r="B476" s="89" t="s">
        <v>248</v>
      </c>
      <c r="C476" s="107">
        <v>0</v>
      </c>
      <c r="D476" s="107">
        <v>0</v>
      </c>
      <c r="E476" s="107">
        <v>0</v>
      </c>
      <c r="F476" s="107">
        <v>0</v>
      </c>
      <c r="G476" s="107">
        <v>0</v>
      </c>
      <c r="H476" s="107">
        <v>0</v>
      </c>
      <c r="I476" s="107">
        <v>0</v>
      </c>
      <c r="J476" s="107">
        <v>0</v>
      </c>
      <c r="K476" s="107">
        <v>0</v>
      </c>
      <c r="L476" s="107">
        <v>0</v>
      </c>
      <c r="M476" s="107">
        <v>0</v>
      </c>
      <c r="N476" s="107">
        <v>0</v>
      </c>
      <c r="O476" s="107">
        <v>0</v>
      </c>
      <c r="P476" s="107">
        <v>0</v>
      </c>
      <c r="Q476" s="107">
        <v>0</v>
      </c>
      <c r="R476" s="107">
        <v>0</v>
      </c>
      <c r="S476" s="107">
        <v>0</v>
      </c>
      <c r="T476" s="107">
        <v>0</v>
      </c>
      <c r="U476" s="107">
        <v>0</v>
      </c>
      <c r="V476" s="107">
        <v>0</v>
      </c>
      <c r="W476" s="107">
        <v>0</v>
      </c>
      <c r="X476" s="107">
        <v>0</v>
      </c>
      <c r="Y476" s="107">
        <v>0</v>
      </c>
      <c r="Z476" s="107">
        <v>0</v>
      </c>
      <c r="AA476" s="108">
        <f t="shared" si="165"/>
        <v>0</v>
      </c>
      <c r="AB476" s="108">
        <f t="shared" si="166"/>
        <v>0</v>
      </c>
    </row>
    <row r="477" spans="1:28" s="17" customFormat="1" ht="30" hidden="1" x14ac:dyDescent="0.25">
      <c r="A477" s="92" t="s">
        <v>672</v>
      </c>
      <c r="B477" s="89" t="s">
        <v>249</v>
      </c>
      <c r="C477" s="107">
        <v>0</v>
      </c>
      <c r="D477" s="107">
        <v>0</v>
      </c>
      <c r="E477" s="107">
        <v>0</v>
      </c>
      <c r="F477" s="107">
        <v>0</v>
      </c>
      <c r="G477" s="108">
        <v>1</v>
      </c>
      <c r="H477" s="107">
        <v>0</v>
      </c>
      <c r="I477" s="108">
        <v>1</v>
      </c>
      <c r="J477" s="107">
        <v>0</v>
      </c>
      <c r="K477" s="107">
        <v>0</v>
      </c>
      <c r="L477" s="107">
        <v>0</v>
      </c>
      <c r="M477" s="107">
        <v>0</v>
      </c>
      <c r="N477" s="107">
        <v>0</v>
      </c>
      <c r="O477" s="107">
        <v>0</v>
      </c>
      <c r="P477" s="107">
        <v>0</v>
      </c>
      <c r="Q477" s="107">
        <v>0</v>
      </c>
      <c r="R477" s="107">
        <v>0</v>
      </c>
      <c r="S477" s="107">
        <v>0</v>
      </c>
      <c r="T477" s="107">
        <v>0</v>
      </c>
      <c r="U477" s="107">
        <v>0</v>
      </c>
      <c r="V477" s="107">
        <v>0</v>
      </c>
      <c r="W477" s="107">
        <v>0</v>
      </c>
      <c r="X477" s="107">
        <v>0</v>
      </c>
      <c r="Y477" s="107">
        <v>0</v>
      </c>
      <c r="Z477" s="107">
        <v>0</v>
      </c>
      <c r="AA477" s="108">
        <f t="shared" si="165"/>
        <v>2</v>
      </c>
      <c r="AB477" s="108">
        <f t="shared" si="166"/>
        <v>0</v>
      </c>
    </row>
    <row r="478" spans="1:28" s="17" customFormat="1" ht="73.5" hidden="1" x14ac:dyDescent="0.25">
      <c r="A478" s="93">
        <v>26</v>
      </c>
      <c r="B478" s="58" t="s">
        <v>250</v>
      </c>
      <c r="C478" s="35">
        <v>0</v>
      </c>
      <c r="D478" s="35">
        <v>0</v>
      </c>
      <c r="E478" s="35">
        <v>0</v>
      </c>
      <c r="F478" s="35">
        <v>0</v>
      </c>
      <c r="G478" s="35">
        <v>0</v>
      </c>
      <c r="H478" s="35">
        <v>0</v>
      </c>
      <c r="I478" s="35">
        <v>0</v>
      </c>
      <c r="J478" s="35">
        <v>0</v>
      </c>
      <c r="K478" s="35">
        <v>0</v>
      </c>
      <c r="L478" s="35">
        <v>0</v>
      </c>
      <c r="M478" s="35">
        <v>0</v>
      </c>
      <c r="N478" s="35">
        <v>0</v>
      </c>
      <c r="O478" s="35">
        <v>0</v>
      </c>
      <c r="P478" s="35">
        <v>0</v>
      </c>
      <c r="Q478" s="35">
        <v>0</v>
      </c>
      <c r="R478" s="35">
        <v>0</v>
      </c>
      <c r="S478" s="35">
        <v>0</v>
      </c>
      <c r="T478" s="35">
        <v>0</v>
      </c>
      <c r="U478" s="35">
        <v>0</v>
      </c>
      <c r="V478" s="35">
        <v>0</v>
      </c>
      <c r="W478" s="35">
        <v>0</v>
      </c>
      <c r="X478" s="35">
        <v>0</v>
      </c>
      <c r="Y478" s="35">
        <v>0</v>
      </c>
      <c r="Z478" s="35">
        <v>0</v>
      </c>
      <c r="AA478" s="36">
        <f t="shared" si="165"/>
        <v>0</v>
      </c>
      <c r="AB478" s="36">
        <f t="shared" si="166"/>
        <v>0</v>
      </c>
    </row>
    <row r="479" spans="1:28" s="17" customFormat="1" ht="44.25" hidden="1" x14ac:dyDescent="0.25">
      <c r="A479" s="92" t="s">
        <v>638</v>
      </c>
      <c r="B479" s="89" t="s">
        <v>251</v>
      </c>
      <c r="C479" s="107">
        <v>0</v>
      </c>
      <c r="D479" s="107">
        <v>0</v>
      </c>
      <c r="E479" s="107">
        <v>0</v>
      </c>
      <c r="F479" s="107">
        <v>0</v>
      </c>
      <c r="G479" s="107">
        <v>0</v>
      </c>
      <c r="H479" s="107">
        <v>0</v>
      </c>
      <c r="I479" s="107">
        <v>0</v>
      </c>
      <c r="J479" s="107">
        <v>0</v>
      </c>
      <c r="K479" s="107">
        <v>0</v>
      </c>
      <c r="L479" s="107">
        <v>0</v>
      </c>
      <c r="M479" s="107">
        <v>0</v>
      </c>
      <c r="N479" s="107">
        <v>0</v>
      </c>
      <c r="O479" s="107">
        <v>0</v>
      </c>
      <c r="P479" s="107">
        <v>0</v>
      </c>
      <c r="Q479" s="107">
        <v>0</v>
      </c>
      <c r="R479" s="107">
        <v>0</v>
      </c>
      <c r="S479" s="107">
        <v>0</v>
      </c>
      <c r="T479" s="107">
        <v>0</v>
      </c>
      <c r="U479" s="107">
        <v>0</v>
      </c>
      <c r="V479" s="107">
        <v>0</v>
      </c>
      <c r="W479" s="107">
        <v>0</v>
      </c>
      <c r="X479" s="107">
        <v>0</v>
      </c>
      <c r="Y479" s="107">
        <v>0</v>
      </c>
      <c r="Z479" s="107">
        <v>0</v>
      </c>
      <c r="AA479" s="108">
        <f t="shared" si="165"/>
        <v>0</v>
      </c>
      <c r="AB479" s="108">
        <f t="shared" si="166"/>
        <v>0</v>
      </c>
    </row>
    <row r="480" spans="1:28" s="17" customFormat="1" ht="44.25" hidden="1" x14ac:dyDescent="0.25">
      <c r="A480" s="92" t="s">
        <v>639</v>
      </c>
      <c r="B480" s="89" t="s">
        <v>252</v>
      </c>
      <c r="C480" s="107">
        <v>0</v>
      </c>
      <c r="D480" s="107">
        <v>0</v>
      </c>
      <c r="E480" s="107">
        <v>0</v>
      </c>
      <c r="F480" s="107">
        <v>0</v>
      </c>
      <c r="G480" s="107">
        <v>0</v>
      </c>
      <c r="H480" s="107">
        <v>0</v>
      </c>
      <c r="I480" s="107">
        <v>0</v>
      </c>
      <c r="J480" s="107">
        <v>0</v>
      </c>
      <c r="K480" s="107">
        <v>0</v>
      </c>
      <c r="L480" s="107">
        <v>0</v>
      </c>
      <c r="M480" s="107">
        <v>0</v>
      </c>
      <c r="N480" s="107">
        <v>0</v>
      </c>
      <c r="O480" s="107">
        <v>0</v>
      </c>
      <c r="P480" s="107">
        <v>0</v>
      </c>
      <c r="Q480" s="107">
        <v>0</v>
      </c>
      <c r="R480" s="107">
        <v>0</v>
      </c>
      <c r="S480" s="107">
        <v>0</v>
      </c>
      <c r="T480" s="107">
        <v>0</v>
      </c>
      <c r="U480" s="107">
        <v>0</v>
      </c>
      <c r="V480" s="107">
        <v>0</v>
      </c>
      <c r="W480" s="107">
        <v>0</v>
      </c>
      <c r="X480" s="107">
        <v>0</v>
      </c>
      <c r="Y480" s="107">
        <v>0</v>
      </c>
      <c r="Z480" s="107">
        <v>0</v>
      </c>
      <c r="AA480" s="108">
        <f t="shared" si="165"/>
        <v>0</v>
      </c>
      <c r="AB480" s="108">
        <f t="shared" si="166"/>
        <v>0</v>
      </c>
    </row>
    <row r="481" spans="1:28" s="17" customFormat="1" ht="81" hidden="1" customHeight="1" x14ac:dyDescent="0.25">
      <c r="A481" s="93">
        <v>27</v>
      </c>
      <c r="B481" s="23" t="s">
        <v>439</v>
      </c>
      <c r="C481" s="35">
        <v>0</v>
      </c>
      <c r="D481" s="35">
        <v>0</v>
      </c>
      <c r="E481" s="35">
        <v>0</v>
      </c>
      <c r="F481" s="35">
        <v>0</v>
      </c>
      <c r="G481" s="35">
        <v>0</v>
      </c>
      <c r="H481" s="35">
        <v>0</v>
      </c>
      <c r="I481" s="35">
        <v>0</v>
      </c>
      <c r="J481" s="35">
        <v>0</v>
      </c>
      <c r="K481" s="35">
        <v>0</v>
      </c>
      <c r="L481" s="35">
        <v>0</v>
      </c>
      <c r="M481" s="35">
        <v>0</v>
      </c>
      <c r="N481" s="35">
        <v>0</v>
      </c>
      <c r="O481" s="35">
        <v>0</v>
      </c>
      <c r="P481" s="35">
        <v>0</v>
      </c>
      <c r="Q481" s="35">
        <v>0</v>
      </c>
      <c r="R481" s="35">
        <v>0</v>
      </c>
      <c r="S481" s="35">
        <v>0</v>
      </c>
      <c r="T481" s="35">
        <v>0</v>
      </c>
      <c r="U481" s="35">
        <v>0</v>
      </c>
      <c r="V481" s="35">
        <v>0</v>
      </c>
      <c r="W481" s="35">
        <v>0</v>
      </c>
      <c r="X481" s="35">
        <v>0</v>
      </c>
      <c r="Y481" s="35">
        <v>0</v>
      </c>
      <c r="Z481" s="35">
        <v>0</v>
      </c>
      <c r="AA481" s="36">
        <f t="shared" si="165"/>
        <v>0</v>
      </c>
      <c r="AB481" s="36">
        <f t="shared" si="166"/>
        <v>0</v>
      </c>
    </row>
    <row r="482" spans="1:28" s="22" customFormat="1" ht="44.25" hidden="1" x14ac:dyDescent="0.25">
      <c r="A482" s="93">
        <v>28</v>
      </c>
      <c r="B482" s="67" t="s">
        <v>440</v>
      </c>
      <c r="C482" s="176">
        <v>300</v>
      </c>
      <c r="D482" s="176">
        <v>74</v>
      </c>
      <c r="E482" s="176">
        <v>494</v>
      </c>
      <c r="F482" s="176">
        <v>151</v>
      </c>
      <c r="G482" s="176">
        <v>533</v>
      </c>
      <c r="H482" s="176">
        <v>226</v>
      </c>
      <c r="I482" s="176">
        <v>323</v>
      </c>
      <c r="J482" s="176">
        <v>315</v>
      </c>
      <c r="K482" s="176">
        <v>259</v>
      </c>
      <c r="L482" s="176">
        <v>89</v>
      </c>
      <c r="M482" s="176">
        <v>179</v>
      </c>
      <c r="N482" s="176">
        <v>89</v>
      </c>
      <c r="O482" s="176">
        <v>218</v>
      </c>
      <c r="P482" s="176">
        <v>119</v>
      </c>
      <c r="Q482" s="176">
        <v>148</v>
      </c>
      <c r="R482" s="176">
        <v>95</v>
      </c>
      <c r="S482" s="176">
        <v>174</v>
      </c>
      <c r="T482" s="176">
        <v>69</v>
      </c>
      <c r="U482" s="35">
        <v>0</v>
      </c>
      <c r="V482" s="35">
        <v>0</v>
      </c>
      <c r="W482" s="35">
        <v>0</v>
      </c>
      <c r="X482" s="35">
        <v>0</v>
      </c>
      <c r="Y482" s="35">
        <v>0</v>
      </c>
      <c r="Z482" s="35">
        <v>0</v>
      </c>
      <c r="AA482" s="36">
        <f t="shared" si="165"/>
        <v>2628</v>
      </c>
      <c r="AB482" s="36">
        <f t="shared" si="166"/>
        <v>1227</v>
      </c>
    </row>
    <row r="483" spans="1:28" s="146" customFormat="1" ht="45" hidden="1" x14ac:dyDescent="0.25">
      <c r="A483" s="93">
        <v>29</v>
      </c>
      <c r="B483" s="24" t="s">
        <v>590</v>
      </c>
      <c r="C483" s="35">
        <v>0</v>
      </c>
      <c r="D483" s="35">
        <v>0</v>
      </c>
      <c r="E483" s="35">
        <v>0</v>
      </c>
      <c r="F483" s="35">
        <v>0</v>
      </c>
      <c r="G483" s="35">
        <v>0</v>
      </c>
      <c r="H483" s="35">
        <v>0</v>
      </c>
      <c r="I483" s="35">
        <v>0</v>
      </c>
      <c r="J483" s="35">
        <v>0</v>
      </c>
      <c r="K483" s="176">
        <v>1</v>
      </c>
      <c r="L483" s="35">
        <v>0</v>
      </c>
      <c r="M483" s="35">
        <v>0</v>
      </c>
      <c r="N483" s="35">
        <v>0</v>
      </c>
      <c r="O483" s="35">
        <v>0</v>
      </c>
      <c r="P483" s="35">
        <v>0</v>
      </c>
      <c r="Q483" s="35">
        <v>0</v>
      </c>
      <c r="R483" s="35">
        <v>0</v>
      </c>
      <c r="S483" s="35">
        <v>0</v>
      </c>
      <c r="T483" s="35">
        <v>0</v>
      </c>
      <c r="U483" s="35">
        <v>0</v>
      </c>
      <c r="V483" s="35">
        <v>0</v>
      </c>
      <c r="W483" s="35">
        <v>0</v>
      </c>
      <c r="X483" s="35">
        <v>0</v>
      </c>
      <c r="Y483" s="35">
        <v>0</v>
      </c>
      <c r="Z483" s="35">
        <v>0</v>
      </c>
      <c r="AA483" s="36">
        <f t="shared" ref="AA483:AA488" si="168">SUM(C483+E483+G483+I483+K483+M483+O483+Q483+S483+U483+W483+Y483)</f>
        <v>1</v>
      </c>
      <c r="AB483" s="36">
        <f t="shared" si="166"/>
        <v>0</v>
      </c>
    </row>
    <row r="484" spans="1:28" s="167" customFormat="1" ht="44.25" hidden="1" x14ac:dyDescent="0.25">
      <c r="A484" s="65">
        <v>30</v>
      </c>
      <c r="B484" s="58" t="s">
        <v>187</v>
      </c>
      <c r="C484" s="35">
        <v>0</v>
      </c>
      <c r="D484" s="35">
        <v>0</v>
      </c>
      <c r="E484" s="35">
        <v>0</v>
      </c>
      <c r="F484" s="35">
        <v>0</v>
      </c>
      <c r="G484" s="35">
        <v>0</v>
      </c>
      <c r="H484" s="35">
        <v>0</v>
      </c>
      <c r="I484" s="35">
        <v>0</v>
      </c>
      <c r="J484" s="35">
        <v>0</v>
      </c>
      <c r="K484" s="176">
        <v>1</v>
      </c>
      <c r="L484" s="35">
        <v>0</v>
      </c>
      <c r="M484" s="35">
        <v>0</v>
      </c>
      <c r="N484" s="35">
        <v>0</v>
      </c>
      <c r="O484" s="176">
        <v>2</v>
      </c>
      <c r="P484" s="35">
        <v>0</v>
      </c>
      <c r="Q484" s="176">
        <v>3</v>
      </c>
      <c r="R484" s="35">
        <v>0</v>
      </c>
      <c r="S484" s="35">
        <v>0</v>
      </c>
      <c r="T484" s="35">
        <v>0</v>
      </c>
      <c r="U484" s="35">
        <v>0</v>
      </c>
      <c r="V484" s="35">
        <v>0</v>
      </c>
      <c r="W484" s="35">
        <v>0</v>
      </c>
      <c r="X484" s="35">
        <v>0</v>
      </c>
      <c r="Y484" s="35">
        <v>0</v>
      </c>
      <c r="Z484" s="35">
        <v>0</v>
      </c>
      <c r="AA484" s="36">
        <f t="shared" si="168"/>
        <v>6</v>
      </c>
      <c r="AB484" s="36">
        <f t="shared" si="166"/>
        <v>0</v>
      </c>
    </row>
    <row r="485" spans="1:28" s="167" customFormat="1" ht="44.25" hidden="1" x14ac:dyDescent="0.25">
      <c r="A485" s="59" t="s">
        <v>398</v>
      </c>
      <c r="B485" s="89" t="s">
        <v>188</v>
      </c>
      <c r="C485" s="55">
        <v>0</v>
      </c>
      <c r="D485" s="55">
        <v>0</v>
      </c>
      <c r="E485" s="55">
        <v>0</v>
      </c>
      <c r="F485" s="55">
        <v>0</v>
      </c>
      <c r="G485" s="55">
        <v>0</v>
      </c>
      <c r="H485" s="55">
        <v>0</v>
      </c>
      <c r="I485" s="55">
        <v>0</v>
      </c>
      <c r="J485" s="55">
        <v>0</v>
      </c>
      <c r="K485" s="55">
        <v>0</v>
      </c>
      <c r="L485" s="55">
        <v>0</v>
      </c>
      <c r="M485" s="55">
        <v>0</v>
      </c>
      <c r="N485" s="55">
        <v>0</v>
      </c>
      <c r="O485" s="90">
        <v>0</v>
      </c>
      <c r="P485" s="90">
        <v>0</v>
      </c>
      <c r="Q485" s="255">
        <v>1</v>
      </c>
      <c r="R485" s="90">
        <v>0</v>
      </c>
      <c r="S485" s="90">
        <v>0</v>
      </c>
      <c r="T485" s="90">
        <v>0</v>
      </c>
      <c r="U485" s="55">
        <v>0</v>
      </c>
      <c r="V485" s="55">
        <v>0</v>
      </c>
      <c r="W485" s="55">
        <v>0</v>
      </c>
      <c r="X485" s="55">
        <v>0</v>
      </c>
      <c r="Y485" s="55">
        <v>0</v>
      </c>
      <c r="Z485" s="55">
        <v>0</v>
      </c>
      <c r="AA485" s="57">
        <f t="shared" si="168"/>
        <v>1</v>
      </c>
      <c r="AB485" s="57">
        <f t="shared" si="166"/>
        <v>0</v>
      </c>
    </row>
    <row r="486" spans="1:28" s="167" customFormat="1" ht="59.25" hidden="1" x14ac:dyDescent="0.25">
      <c r="A486" s="59" t="s">
        <v>399</v>
      </c>
      <c r="B486" s="89" t="s">
        <v>189</v>
      </c>
      <c r="C486" s="55">
        <v>0</v>
      </c>
      <c r="D486" s="55">
        <v>0</v>
      </c>
      <c r="E486" s="55">
        <v>0</v>
      </c>
      <c r="F486" s="55">
        <v>0</v>
      </c>
      <c r="G486" s="55">
        <v>0</v>
      </c>
      <c r="H486" s="55">
        <v>0</v>
      </c>
      <c r="I486" s="55">
        <v>0</v>
      </c>
      <c r="J486" s="55">
        <v>0</v>
      </c>
      <c r="K486" s="55">
        <v>0</v>
      </c>
      <c r="L486" s="55">
        <v>0</v>
      </c>
      <c r="M486" s="55">
        <v>0</v>
      </c>
      <c r="N486" s="55">
        <v>0</v>
      </c>
      <c r="O486" s="55">
        <v>0</v>
      </c>
      <c r="P486" s="55">
        <v>0</v>
      </c>
      <c r="Q486" s="55">
        <v>0</v>
      </c>
      <c r="R486" s="55">
        <v>0</v>
      </c>
      <c r="S486" s="55">
        <v>0</v>
      </c>
      <c r="T486" s="55">
        <v>0</v>
      </c>
      <c r="U486" s="55">
        <v>0</v>
      </c>
      <c r="V486" s="55">
        <v>0</v>
      </c>
      <c r="W486" s="55">
        <v>0</v>
      </c>
      <c r="X486" s="55">
        <v>0</v>
      </c>
      <c r="Y486" s="55">
        <v>0</v>
      </c>
      <c r="Z486" s="55">
        <v>0</v>
      </c>
      <c r="AA486" s="57">
        <f t="shared" si="168"/>
        <v>0</v>
      </c>
      <c r="AB486" s="57">
        <f t="shared" si="166"/>
        <v>0</v>
      </c>
    </row>
    <row r="487" spans="1:28" s="167" customFormat="1" ht="73.5" hidden="1" x14ac:dyDescent="0.25">
      <c r="A487" s="59" t="s">
        <v>400</v>
      </c>
      <c r="B487" s="89" t="s">
        <v>190</v>
      </c>
      <c r="C487" s="55">
        <v>0</v>
      </c>
      <c r="D487" s="55">
        <v>0</v>
      </c>
      <c r="E487" s="55">
        <v>0</v>
      </c>
      <c r="F487" s="55">
        <v>0</v>
      </c>
      <c r="G487" s="55">
        <v>0</v>
      </c>
      <c r="H487" s="55">
        <v>0</v>
      </c>
      <c r="I487" s="55">
        <v>0</v>
      </c>
      <c r="J487" s="55">
        <v>0</v>
      </c>
      <c r="K487" s="84">
        <v>1</v>
      </c>
      <c r="L487" s="55">
        <v>0</v>
      </c>
      <c r="M487" s="55">
        <v>0</v>
      </c>
      <c r="N487" s="55">
        <v>0</v>
      </c>
      <c r="O487" s="255">
        <v>2</v>
      </c>
      <c r="P487" s="90">
        <v>0</v>
      </c>
      <c r="Q487" s="255">
        <v>2</v>
      </c>
      <c r="R487" s="90">
        <v>0</v>
      </c>
      <c r="S487" s="90">
        <v>0</v>
      </c>
      <c r="T487" s="90">
        <v>0</v>
      </c>
      <c r="U487" s="55">
        <v>0</v>
      </c>
      <c r="V487" s="55">
        <v>0</v>
      </c>
      <c r="W487" s="55">
        <v>0</v>
      </c>
      <c r="X487" s="55">
        <v>0</v>
      </c>
      <c r="Y487" s="55">
        <v>0</v>
      </c>
      <c r="Z487" s="55">
        <v>0</v>
      </c>
      <c r="AA487" s="57">
        <f t="shared" si="168"/>
        <v>5</v>
      </c>
      <c r="AB487" s="57">
        <f t="shared" si="166"/>
        <v>0</v>
      </c>
    </row>
    <row r="488" spans="1:28" s="167" customFormat="1" ht="73.5" hidden="1" x14ac:dyDescent="0.25">
      <c r="A488" s="59" t="s">
        <v>401</v>
      </c>
      <c r="B488" s="89" t="s">
        <v>191</v>
      </c>
      <c r="C488" s="55">
        <v>0</v>
      </c>
      <c r="D488" s="55">
        <v>0</v>
      </c>
      <c r="E488" s="55">
        <v>0</v>
      </c>
      <c r="F488" s="55">
        <v>0</v>
      </c>
      <c r="G488" s="55">
        <v>0</v>
      </c>
      <c r="H488" s="55">
        <v>0</v>
      </c>
      <c r="I488" s="55">
        <v>0</v>
      </c>
      <c r="J488" s="55">
        <v>0</v>
      </c>
      <c r="K488" s="55">
        <v>0</v>
      </c>
      <c r="L488" s="55">
        <v>0</v>
      </c>
      <c r="M488" s="55">
        <v>0</v>
      </c>
      <c r="N488" s="55">
        <v>0</v>
      </c>
      <c r="O488" s="55">
        <v>0</v>
      </c>
      <c r="P488" s="55">
        <v>0</v>
      </c>
      <c r="Q488" s="55">
        <v>0</v>
      </c>
      <c r="R488" s="55">
        <v>0</v>
      </c>
      <c r="S488" s="55">
        <v>0</v>
      </c>
      <c r="T488" s="55">
        <v>0</v>
      </c>
      <c r="U488" s="55">
        <v>0</v>
      </c>
      <c r="V488" s="55">
        <v>0</v>
      </c>
      <c r="W488" s="55">
        <v>0</v>
      </c>
      <c r="X488" s="55">
        <v>0</v>
      </c>
      <c r="Y488" s="55">
        <v>0</v>
      </c>
      <c r="Z488" s="55">
        <v>0</v>
      </c>
      <c r="AA488" s="57">
        <f t="shared" si="168"/>
        <v>0</v>
      </c>
      <c r="AB488" s="57">
        <f t="shared" si="166"/>
        <v>0</v>
      </c>
    </row>
    <row r="489" spans="1:28" ht="28.5" hidden="1" x14ac:dyDescent="0.25">
      <c r="A489" s="43" t="s">
        <v>3</v>
      </c>
      <c r="B489" s="44" t="s">
        <v>5</v>
      </c>
      <c r="C489" s="111">
        <f t="shared" ref="C489:Z489" si="169">SUM(C490+C542)</f>
        <v>2767</v>
      </c>
      <c r="D489" s="111">
        <f t="shared" si="169"/>
        <v>325</v>
      </c>
      <c r="E489" s="111">
        <f t="shared" si="169"/>
        <v>1838</v>
      </c>
      <c r="F489" s="111">
        <f t="shared" si="169"/>
        <v>347</v>
      </c>
      <c r="G489" s="111">
        <f t="shared" si="169"/>
        <v>2138</v>
      </c>
      <c r="H489" s="111">
        <f t="shared" si="169"/>
        <v>326</v>
      </c>
      <c r="I489" s="111">
        <f t="shared" si="169"/>
        <v>2830</v>
      </c>
      <c r="J489" s="111">
        <f t="shared" si="169"/>
        <v>189</v>
      </c>
      <c r="K489" s="111">
        <f t="shared" si="169"/>
        <v>2719</v>
      </c>
      <c r="L489" s="111">
        <f t="shared" si="169"/>
        <v>307</v>
      </c>
      <c r="M489" s="111">
        <f t="shared" si="169"/>
        <v>3384</v>
      </c>
      <c r="N489" s="111">
        <f t="shared" si="169"/>
        <v>346</v>
      </c>
      <c r="O489" s="111">
        <f t="shared" si="169"/>
        <v>3904</v>
      </c>
      <c r="P489" s="111">
        <f t="shared" si="169"/>
        <v>366</v>
      </c>
      <c r="Q489" s="111">
        <f t="shared" si="169"/>
        <v>5714</v>
      </c>
      <c r="R489" s="111">
        <f t="shared" si="169"/>
        <v>437</v>
      </c>
      <c r="S489" s="111">
        <f t="shared" si="169"/>
        <v>7638</v>
      </c>
      <c r="T489" s="111">
        <f t="shared" si="169"/>
        <v>479</v>
      </c>
      <c r="U489" s="111">
        <f t="shared" si="169"/>
        <v>0</v>
      </c>
      <c r="V489" s="111">
        <f t="shared" si="169"/>
        <v>2</v>
      </c>
      <c r="W489" s="111">
        <f t="shared" si="169"/>
        <v>0</v>
      </c>
      <c r="X489" s="111">
        <f t="shared" si="169"/>
        <v>0</v>
      </c>
      <c r="Y489" s="111">
        <f t="shared" si="169"/>
        <v>0</v>
      </c>
      <c r="Z489" s="111">
        <f t="shared" si="169"/>
        <v>0</v>
      </c>
      <c r="AA489" s="111">
        <f t="shared" si="165"/>
        <v>32932</v>
      </c>
      <c r="AB489" s="111">
        <f t="shared" si="166"/>
        <v>3124</v>
      </c>
    </row>
    <row r="490" spans="1:28" ht="30" hidden="1" x14ac:dyDescent="0.25">
      <c r="A490" s="94" t="s">
        <v>80</v>
      </c>
      <c r="B490" s="40" t="s">
        <v>46</v>
      </c>
      <c r="C490" s="115">
        <f>SUM(C491:C541)</f>
        <v>2559</v>
      </c>
      <c r="D490" s="115">
        <f t="shared" ref="D490:N490" si="170">SUM(D491:D541)</f>
        <v>84</v>
      </c>
      <c r="E490" s="115">
        <f t="shared" si="170"/>
        <v>1624</v>
      </c>
      <c r="F490" s="115">
        <f t="shared" si="170"/>
        <v>111</v>
      </c>
      <c r="G490" s="115">
        <f t="shared" si="170"/>
        <v>1893</v>
      </c>
      <c r="H490" s="115">
        <f t="shared" si="170"/>
        <v>98</v>
      </c>
      <c r="I490" s="115">
        <f t="shared" si="170"/>
        <v>2683</v>
      </c>
      <c r="J490" s="115">
        <f t="shared" si="170"/>
        <v>133</v>
      </c>
      <c r="K490" s="115">
        <f t="shared" si="170"/>
        <v>2562</v>
      </c>
      <c r="L490" s="115">
        <f t="shared" si="170"/>
        <v>174</v>
      </c>
      <c r="M490" s="115">
        <f t="shared" si="170"/>
        <v>3111</v>
      </c>
      <c r="N490" s="115">
        <f t="shared" si="170"/>
        <v>194</v>
      </c>
      <c r="O490" s="115">
        <f t="shared" ref="O490:Z490" si="171">SUM(O491:O540)</f>
        <v>3683</v>
      </c>
      <c r="P490" s="115">
        <f t="shared" si="171"/>
        <v>205</v>
      </c>
      <c r="Q490" s="115">
        <f t="shared" si="171"/>
        <v>5612</v>
      </c>
      <c r="R490" s="115">
        <f t="shared" si="171"/>
        <v>257</v>
      </c>
      <c r="S490" s="115">
        <f t="shared" si="171"/>
        <v>7499</v>
      </c>
      <c r="T490" s="115">
        <f t="shared" si="171"/>
        <v>279</v>
      </c>
      <c r="U490" s="115">
        <f t="shared" si="171"/>
        <v>0</v>
      </c>
      <c r="V490" s="115">
        <f t="shared" si="171"/>
        <v>2</v>
      </c>
      <c r="W490" s="115">
        <f t="shared" si="171"/>
        <v>0</v>
      </c>
      <c r="X490" s="115">
        <f t="shared" si="171"/>
        <v>0</v>
      </c>
      <c r="Y490" s="115">
        <f t="shared" si="171"/>
        <v>0</v>
      </c>
      <c r="Z490" s="115">
        <f t="shared" si="171"/>
        <v>0</v>
      </c>
      <c r="AA490" s="115">
        <f t="shared" si="165"/>
        <v>31226</v>
      </c>
      <c r="AB490" s="115">
        <f t="shared" si="166"/>
        <v>1537</v>
      </c>
    </row>
    <row r="491" spans="1:28" ht="161.25" hidden="1" x14ac:dyDescent="0.25">
      <c r="A491" s="34">
        <v>1</v>
      </c>
      <c r="B491" s="186" t="s">
        <v>110</v>
      </c>
      <c r="C491" s="188">
        <v>0</v>
      </c>
      <c r="D491" s="189">
        <v>2</v>
      </c>
      <c r="E491" s="188">
        <v>0</v>
      </c>
      <c r="F491" s="188">
        <v>0</v>
      </c>
      <c r="G491" s="188">
        <v>0</v>
      </c>
      <c r="H491" s="188">
        <v>0</v>
      </c>
      <c r="I491" s="231">
        <v>0</v>
      </c>
      <c r="J491" s="231">
        <v>0</v>
      </c>
      <c r="K491" s="231">
        <v>0</v>
      </c>
      <c r="L491" s="231">
        <v>0</v>
      </c>
      <c r="M491" s="231">
        <v>0</v>
      </c>
      <c r="N491" s="231">
        <v>0</v>
      </c>
      <c r="O491" s="231">
        <v>0</v>
      </c>
      <c r="P491" s="231">
        <v>0</v>
      </c>
      <c r="Q491" s="231">
        <v>0</v>
      </c>
      <c r="R491" s="231">
        <v>0</v>
      </c>
      <c r="S491" s="231">
        <v>0</v>
      </c>
      <c r="T491" s="231">
        <v>0</v>
      </c>
      <c r="U491" s="231">
        <v>0</v>
      </c>
      <c r="V491" s="231">
        <v>0</v>
      </c>
      <c r="W491" s="35">
        <v>0</v>
      </c>
      <c r="X491" s="35">
        <v>0</v>
      </c>
      <c r="Y491" s="35">
        <v>0</v>
      </c>
      <c r="Z491" s="35">
        <v>0</v>
      </c>
      <c r="AA491" s="36">
        <f t="shared" si="165"/>
        <v>0</v>
      </c>
      <c r="AB491" s="36">
        <f t="shared" si="166"/>
        <v>2</v>
      </c>
    </row>
    <row r="492" spans="1:28" ht="74.25" hidden="1" x14ac:dyDescent="0.25">
      <c r="A492" s="75">
        <v>2</v>
      </c>
      <c r="B492" s="58" t="s">
        <v>326</v>
      </c>
      <c r="C492" s="35">
        <v>0</v>
      </c>
      <c r="D492" s="35">
        <v>0</v>
      </c>
      <c r="E492" s="35">
        <v>0</v>
      </c>
      <c r="F492" s="35">
        <v>0</v>
      </c>
      <c r="G492" s="35">
        <v>0</v>
      </c>
      <c r="H492" s="229">
        <v>0</v>
      </c>
      <c r="I492" s="53">
        <v>0</v>
      </c>
      <c r="J492" s="214">
        <v>1</v>
      </c>
      <c r="K492" s="53">
        <v>0</v>
      </c>
      <c r="L492" s="214">
        <v>1</v>
      </c>
      <c r="M492" s="53">
        <v>0</v>
      </c>
      <c r="N492" s="246">
        <v>2</v>
      </c>
      <c r="O492" s="260">
        <v>0</v>
      </c>
      <c r="P492" s="261">
        <v>1</v>
      </c>
      <c r="Q492" s="260">
        <v>0</v>
      </c>
      <c r="R492" s="260">
        <v>0</v>
      </c>
      <c r="S492" s="260">
        <v>0</v>
      </c>
      <c r="T492" s="260">
        <v>0</v>
      </c>
      <c r="U492" s="62">
        <v>0</v>
      </c>
      <c r="V492" s="62">
        <v>0</v>
      </c>
      <c r="W492" s="230">
        <v>0</v>
      </c>
      <c r="X492" s="35">
        <v>0</v>
      </c>
      <c r="Y492" s="35">
        <v>0</v>
      </c>
      <c r="Z492" s="35">
        <v>0</v>
      </c>
      <c r="AA492" s="36">
        <f t="shared" si="165"/>
        <v>0</v>
      </c>
      <c r="AB492" s="36">
        <f t="shared" si="166"/>
        <v>5</v>
      </c>
    </row>
    <row r="493" spans="1:28" ht="117.75" hidden="1" x14ac:dyDescent="0.25">
      <c r="A493" s="75">
        <v>3</v>
      </c>
      <c r="B493" s="58" t="s">
        <v>327</v>
      </c>
      <c r="C493" s="37">
        <v>0</v>
      </c>
      <c r="D493" s="36">
        <v>9</v>
      </c>
      <c r="E493" s="37">
        <v>0</v>
      </c>
      <c r="F493" s="36">
        <v>7</v>
      </c>
      <c r="G493" s="37">
        <v>0</v>
      </c>
      <c r="H493" s="195">
        <v>12</v>
      </c>
      <c r="I493" s="214">
        <v>2</v>
      </c>
      <c r="J493" s="214">
        <v>7</v>
      </c>
      <c r="K493" s="214">
        <v>2</v>
      </c>
      <c r="L493" s="214">
        <v>12</v>
      </c>
      <c r="M493" s="53">
        <v>0</v>
      </c>
      <c r="N493" s="246">
        <v>6</v>
      </c>
      <c r="O493" s="260">
        <v>0</v>
      </c>
      <c r="P493" s="261">
        <v>5</v>
      </c>
      <c r="Q493" s="260">
        <v>0</v>
      </c>
      <c r="R493" s="261">
        <v>6</v>
      </c>
      <c r="S493" s="261">
        <v>1</v>
      </c>
      <c r="T493" s="261">
        <v>2</v>
      </c>
      <c r="U493" s="62">
        <v>0</v>
      </c>
      <c r="V493" s="62">
        <v>2</v>
      </c>
      <c r="W493" s="230">
        <v>0</v>
      </c>
      <c r="X493" s="35">
        <v>0</v>
      </c>
      <c r="Y493" s="35">
        <v>0</v>
      </c>
      <c r="Z493" s="35">
        <v>0</v>
      </c>
      <c r="AA493" s="36">
        <f t="shared" si="165"/>
        <v>5</v>
      </c>
      <c r="AB493" s="36">
        <f t="shared" si="166"/>
        <v>68</v>
      </c>
    </row>
    <row r="494" spans="1:28" ht="30" hidden="1" x14ac:dyDescent="0.25">
      <c r="A494" s="34">
        <v>4</v>
      </c>
      <c r="B494" s="58" t="s">
        <v>335</v>
      </c>
      <c r="C494" s="205">
        <v>1</v>
      </c>
      <c r="D494" s="205">
        <v>4</v>
      </c>
      <c r="E494" s="205">
        <v>1</v>
      </c>
      <c r="F494" s="205">
        <v>3</v>
      </c>
      <c r="G494" s="205">
        <v>2</v>
      </c>
      <c r="H494" s="205">
        <v>1</v>
      </c>
      <c r="I494" s="233">
        <v>2</v>
      </c>
      <c r="J494" s="232">
        <v>0</v>
      </c>
      <c r="K494" s="232">
        <v>0</v>
      </c>
      <c r="L494" s="233">
        <v>1</v>
      </c>
      <c r="M494" s="232">
        <v>0</v>
      </c>
      <c r="N494" s="262">
        <v>4</v>
      </c>
      <c r="O494" s="248">
        <v>0</v>
      </c>
      <c r="P494" s="177">
        <v>1</v>
      </c>
      <c r="Q494" s="177">
        <v>1</v>
      </c>
      <c r="R494" s="248">
        <v>0</v>
      </c>
      <c r="S494" s="177">
        <v>2</v>
      </c>
      <c r="T494" s="248">
        <v>0</v>
      </c>
      <c r="U494" s="53">
        <v>0</v>
      </c>
      <c r="V494" s="53">
        <v>0</v>
      </c>
      <c r="W494" s="230">
        <v>0</v>
      </c>
      <c r="X494" s="35">
        <v>0</v>
      </c>
      <c r="Y494" s="35">
        <v>0</v>
      </c>
      <c r="Z494" s="35">
        <v>0</v>
      </c>
      <c r="AA494" s="36">
        <f t="shared" si="165"/>
        <v>9</v>
      </c>
      <c r="AB494" s="36">
        <f>SUM(D494+F494+H494+J494+L494+N494+P494+R494+T494+V494+X494+Z494)</f>
        <v>14</v>
      </c>
    </row>
    <row r="495" spans="1:28" ht="30" hidden="1" x14ac:dyDescent="0.25">
      <c r="A495" s="34">
        <v>5</v>
      </c>
      <c r="B495" s="122" t="s">
        <v>202</v>
      </c>
      <c r="C495" s="128">
        <v>0</v>
      </c>
      <c r="D495" s="128">
        <v>0</v>
      </c>
      <c r="E495" s="128">
        <v>0</v>
      </c>
      <c r="F495" s="128">
        <v>0</v>
      </c>
      <c r="G495" s="128">
        <v>0</v>
      </c>
      <c r="H495" s="182">
        <v>1</v>
      </c>
      <c r="I495" s="128">
        <v>0</v>
      </c>
      <c r="J495" s="182">
        <v>3</v>
      </c>
      <c r="K495" s="128">
        <v>0</v>
      </c>
      <c r="L495" s="182">
        <v>2</v>
      </c>
      <c r="M495" s="128">
        <v>0</v>
      </c>
      <c r="N495" s="182">
        <v>2</v>
      </c>
      <c r="O495" s="263">
        <v>0</v>
      </c>
      <c r="P495" s="263">
        <v>0</v>
      </c>
      <c r="Q495" s="263">
        <v>0</v>
      </c>
      <c r="R495" s="264">
        <v>1</v>
      </c>
      <c r="S495" s="263">
        <v>0</v>
      </c>
      <c r="T495" s="263">
        <v>0</v>
      </c>
      <c r="U495" s="232">
        <v>0</v>
      </c>
      <c r="V495" s="232">
        <v>0</v>
      </c>
      <c r="W495" s="35">
        <v>0</v>
      </c>
      <c r="X495" s="35">
        <v>0</v>
      </c>
      <c r="Y495" s="35">
        <v>0</v>
      </c>
      <c r="Z495" s="35">
        <v>0</v>
      </c>
      <c r="AA495" s="36">
        <f t="shared" si="165"/>
        <v>0</v>
      </c>
      <c r="AB495" s="36">
        <f t="shared" si="166"/>
        <v>9</v>
      </c>
    </row>
    <row r="496" spans="1:28" ht="30" hidden="1" x14ac:dyDescent="0.25">
      <c r="A496" s="34">
        <v>6</v>
      </c>
      <c r="B496" s="122" t="s">
        <v>214</v>
      </c>
      <c r="C496" s="128">
        <v>0</v>
      </c>
      <c r="D496" s="128">
        <v>0</v>
      </c>
      <c r="E496" s="128">
        <v>0</v>
      </c>
      <c r="F496" s="128">
        <v>0</v>
      </c>
      <c r="G496" s="128">
        <v>0</v>
      </c>
      <c r="H496" s="128">
        <v>0</v>
      </c>
      <c r="I496" s="35">
        <v>0</v>
      </c>
      <c r="J496" s="35">
        <v>0</v>
      </c>
      <c r="K496" s="35">
        <v>0</v>
      </c>
      <c r="L496" s="35">
        <v>0</v>
      </c>
      <c r="M496" s="35">
        <v>0</v>
      </c>
      <c r="N496" s="35">
        <v>0</v>
      </c>
      <c r="O496" s="128">
        <v>0</v>
      </c>
      <c r="P496" s="128">
        <v>0</v>
      </c>
      <c r="Q496" s="128">
        <v>0</v>
      </c>
      <c r="R496" s="182">
        <v>2</v>
      </c>
      <c r="S496" s="128">
        <v>0</v>
      </c>
      <c r="T496" s="182">
        <v>1</v>
      </c>
      <c r="U496" s="35">
        <v>0</v>
      </c>
      <c r="V496" s="35">
        <v>0</v>
      </c>
      <c r="W496" s="35">
        <v>0</v>
      </c>
      <c r="X496" s="35">
        <v>0</v>
      </c>
      <c r="Y496" s="35">
        <v>0</v>
      </c>
      <c r="Z496" s="35">
        <v>0</v>
      </c>
      <c r="AA496" s="36">
        <f t="shared" si="165"/>
        <v>0</v>
      </c>
      <c r="AB496" s="36">
        <f t="shared" si="166"/>
        <v>3</v>
      </c>
    </row>
    <row r="497" spans="1:28" ht="30" hidden="1" x14ac:dyDescent="0.25">
      <c r="A497" s="34">
        <v>7</v>
      </c>
      <c r="B497" s="122" t="s">
        <v>218</v>
      </c>
      <c r="C497" s="128">
        <v>0</v>
      </c>
      <c r="D497" s="128">
        <v>0</v>
      </c>
      <c r="E497" s="128">
        <v>0</v>
      </c>
      <c r="F497" s="182">
        <v>1</v>
      </c>
      <c r="G497" s="128">
        <v>0</v>
      </c>
      <c r="H497" s="182">
        <v>1</v>
      </c>
      <c r="I497" s="128">
        <v>0</v>
      </c>
      <c r="J497" s="182">
        <v>1</v>
      </c>
      <c r="K497" s="128">
        <v>0</v>
      </c>
      <c r="L497" s="182">
        <v>2</v>
      </c>
      <c r="M497" s="128">
        <v>0</v>
      </c>
      <c r="N497" s="182">
        <v>2</v>
      </c>
      <c r="O497" s="128">
        <v>0</v>
      </c>
      <c r="P497" s="182">
        <v>6</v>
      </c>
      <c r="Q497" s="128">
        <v>0</v>
      </c>
      <c r="R497" s="182">
        <v>6</v>
      </c>
      <c r="S497" s="128">
        <v>0</v>
      </c>
      <c r="T497" s="182">
        <v>5</v>
      </c>
      <c r="U497" s="35">
        <v>0</v>
      </c>
      <c r="V497" s="35">
        <v>0</v>
      </c>
      <c r="W497" s="35">
        <v>0</v>
      </c>
      <c r="X497" s="35">
        <v>0</v>
      </c>
      <c r="Y497" s="35">
        <v>0</v>
      </c>
      <c r="Z497" s="35">
        <v>0</v>
      </c>
      <c r="AA497" s="36">
        <f t="shared" si="165"/>
        <v>0</v>
      </c>
      <c r="AB497" s="36">
        <f t="shared" si="166"/>
        <v>24</v>
      </c>
    </row>
    <row r="498" spans="1:28" ht="102.75" hidden="1" x14ac:dyDescent="0.25">
      <c r="A498" s="34">
        <v>8</v>
      </c>
      <c r="B498" s="122" t="s">
        <v>228</v>
      </c>
      <c r="C498" s="182">
        <v>18</v>
      </c>
      <c r="D498" s="128">
        <v>0</v>
      </c>
      <c r="E498" s="182">
        <v>32</v>
      </c>
      <c r="F498" s="128">
        <v>0</v>
      </c>
      <c r="G498" s="182">
        <v>9</v>
      </c>
      <c r="H498" s="128">
        <v>0</v>
      </c>
      <c r="I498" s="182">
        <v>12</v>
      </c>
      <c r="J498" s="128">
        <v>0</v>
      </c>
      <c r="K498" s="182">
        <v>7</v>
      </c>
      <c r="L498" s="128">
        <v>0</v>
      </c>
      <c r="M498" s="182">
        <v>6</v>
      </c>
      <c r="N498" s="128">
        <v>0</v>
      </c>
      <c r="O498" s="182">
        <v>13</v>
      </c>
      <c r="P498" s="128">
        <v>0</v>
      </c>
      <c r="Q498" s="182">
        <v>13</v>
      </c>
      <c r="R498" s="128">
        <v>0</v>
      </c>
      <c r="S498" s="182">
        <v>8</v>
      </c>
      <c r="T498" s="128">
        <v>0</v>
      </c>
      <c r="U498" s="35">
        <v>0</v>
      </c>
      <c r="V498" s="35">
        <v>0</v>
      </c>
      <c r="W498" s="35">
        <v>0</v>
      </c>
      <c r="X498" s="35">
        <v>0</v>
      </c>
      <c r="Y498" s="35">
        <v>0</v>
      </c>
      <c r="Z498" s="35">
        <v>0</v>
      </c>
      <c r="AA498" s="36">
        <f t="shared" si="165"/>
        <v>118</v>
      </c>
      <c r="AB498" s="36">
        <f t="shared" si="166"/>
        <v>0</v>
      </c>
    </row>
    <row r="499" spans="1:28" ht="88.5" hidden="1" x14ac:dyDescent="0.25">
      <c r="A499" s="34">
        <v>9</v>
      </c>
      <c r="B499" s="122" t="s">
        <v>234</v>
      </c>
      <c r="C499" s="35">
        <v>0</v>
      </c>
      <c r="D499" s="35">
        <v>0</v>
      </c>
      <c r="E499" s="35">
        <v>0</v>
      </c>
      <c r="F499" s="35">
        <v>0</v>
      </c>
      <c r="G499" s="35">
        <v>0</v>
      </c>
      <c r="H499" s="35">
        <v>0</v>
      </c>
      <c r="I499" s="128">
        <v>0</v>
      </c>
      <c r="J499" s="128">
        <v>0</v>
      </c>
      <c r="K499" s="128">
        <v>0</v>
      </c>
      <c r="L499" s="182">
        <v>1</v>
      </c>
      <c r="M499" s="128">
        <v>0</v>
      </c>
      <c r="N499" s="128">
        <v>0</v>
      </c>
      <c r="O499" s="128">
        <v>0</v>
      </c>
      <c r="P499" s="128">
        <v>0</v>
      </c>
      <c r="Q499" s="128">
        <v>0</v>
      </c>
      <c r="R499" s="128">
        <v>0</v>
      </c>
      <c r="S499" s="128">
        <v>0</v>
      </c>
      <c r="T499" s="128">
        <v>0</v>
      </c>
      <c r="U499" s="35">
        <v>0</v>
      </c>
      <c r="V499" s="35">
        <v>0</v>
      </c>
      <c r="W499" s="35">
        <v>0</v>
      </c>
      <c r="X499" s="35">
        <v>0</v>
      </c>
      <c r="Y499" s="35">
        <v>0</v>
      </c>
      <c r="Z499" s="35">
        <v>0</v>
      </c>
      <c r="AA499" s="36">
        <f t="shared" si="165"/>
        <v>0</v>
      </c>
      <c r="AB499" s="36">
        <f t="shared" si="166"/>
        <v>1</v>
      </c>
    </row>
    <row r="500" spans="1:28" ht="44.25" hidden="1" x14ac:dyDescent="0.25">
      <c r="A500" s="34">
        <v>10</v>
      </c>
      <c r="B500" s="58" t="s">
        <v>235</v>
      </c>
      <c r="C500" s="128">
        <v>0</v>
      </c>
      <c r="D500" s="182">
        <v>14</v>
      </c>
      <c r="E500" s="128">
        <v>0</v>
      </c>
      <c r="F500" s="182">
        <v>6</v>
      </c>
      <c r="G500" s="128">
        <v>0</v>
      </c>
      <c r="H500" s="128">
        <v>0</v>
      </c>
      <c r="I500" s="128">
        <v>0</v>
      </c>
      <c r="J500" s="182">
        <v>5</v>
      </c>
      <c r="K500" s="128">
        <v>0</v>
      </c>
      <c r="L500" s="182">
        <v>6</v>
      </c>
      <c r="M500" s="128">
        <v>0</v>
      </c>
      <c r="N500" s="128">
        <v>0</v>
      </c>
      <c r="O500" s="128">
        <v>0</v>
      </c>
      <c r="P500" s="182">
        <v>1</v>
      </c>
      <c r="Q500" s="128">
        <v>0</v>
      </c>
      <c r="R500" s="182">
        <v>26</v>
      </c>
      <c r="S500" s="128">
        <v>0</v>
      </c>
      <c r="T500" s="182">
        <v>6</v>
      </c>
      <c r="U500" s="35">
        <v>0</v>
      </c>
      <c r="V500" s="35">
        <v>0</v>
      </c>
      <c r="W500" s="35">
        <v>0</v>
      </c>
      <c r="X500" s="35">
        <v>0</v>
      </c>
      <c r="Y500" s="35">
        <v>0</v>
      </c>
      <c r="Z500" s="35">
        <v>0</v>
      </c>
      <c r="AA500" s="36">
        <f t="shared" si="165"/>
        <v>0</v>
      </c>
      <c r="AB500" s="36">
        <f t="shared" si="166"/>
        <v>64</v>
      </c>
    </row>
    <row r="501" spans="1:28" ht="336.75" hidden="1" x14ac:dyDescent="0.25">
      <c r="A501" s="34">
        <v>11</v>
      </c>
      <c r="B501" s="58" t="s">
        <v>239</v>
      </c>
      <c r="C501" s="176">
        <v>3</v>
      </c>
      <c r="D501" s="35">
        <v>0</v>
      </c>
      <c r="E501" s="176">
        <v>2</v>
      </c>
      <c r="F501" s="35">
        <v>0</v>
      </c>
      <c r="G501" s="35">
        <v>0</v>
      </c>
      <c r="H501" s="35">
        <v>0</v>
      </c>
      <c r="I501" s="35">
        <v>0</v>
      </c>
      <c r="J501" s="35">
        <v>0</v>
      </c>
      <c r="K501" s="35">
        <v>0</v>
      </c>
      <c r="L501" s="35">
        <v>0</v>
      </c>
      <c r="M501" s="35">
        <v>0</v>
      </c>
      <c r="N501" s="35">
        <v>0</v>
      </c>
      <c r="O501" s="266">
        <v>15</v>
      </c>
      <c r="P501" s="265">
        <v>0</v>
      </c>
      <c r="Q501" s="266">
        <v>12</v>
      </c>
      <c r="R501" s="265">
        <v>0</v>
      </c>
      <c r="S501" s="266">
        <v>6</v>
      </c>
      <c r="T501" s="265">
        <v>0</v>
      </c>
      <c r="U501" s="35">
        <v>0</v>
      </c>
      <c r="V501" s="35">
        <v>0</v>
      </c>
      <c r="W501" s="35">
        <v>0</v>
      </c>
      <c r="X501" s="35">
        <v>0</v>
      </c>
      <c r="Y501" s="35">
        <v>0</v>
      </c>
      <c r="Z501" s="35">
        <v>0</v>
      </c>
      <c r="AA501" s="36">
        <f t="shared" si="165"/>
        <v>38</v>
      </c>
      <c r="AB501" s="36">
        <f t="shared" si="166"/>
        <v>0</v>
      </c>
    </row>
    <row r="502" spans="1:28" s="21" customFormat="1" ht="73.5" hidden="1" x14ac:dyDescent="0.25">
      <c r="A502" s="34">
        <v>12</v>
      </c>
      <c r="B502" s="58" t="s">
        <v>250</v>
      </c>
      <c r="C502" s="35">
        <v>0</v>
      </c>
      <c r="D502" s="35">
        <v>0</v>
      </c>
      <c r="E502" s="35">
        <v>0</v>
      </c>
      <c r="F502" s="35">
        <v>0</v>
      </c>
      <c r="G502" s="35">
        <v>0</v>
      </c>
      <c r="H502" s="35">
        <v>0</v>
      </c>
      <c r="I502" s="35">
        <v>0</v>
      </c>
      <c r="J502" s="35">
        <v>0</v>
      </c>
      <c r="K502" s="35">
        <v>0</v>
      </c>
      <c r="L502" s="35">
        <v>0</v>
      </c>
      <c r="M502" s="35">
        <v>0</v>
      </c>
      <c r="N502" s="35">
        <v>0</v>
      </c>
      <c r="O502" s="35">
        <v>0</v>
      </c>
      <c r="P502" s="35">
        <v>0</v>
      </c>
      <c r="Q502" s="35">
        <v>0</v>
      </c>
      <c r="R502" s="35">
        <v>0</v>
      </c>
      <c r="S502" s="35">
        <v>0</v>
      </c>
      <c r="T502" s="35">
        <v>0</v>
      </c>
      <c r="U502" s="35">
        <v>0</v>
      </c>
      <c r="V502" s="35">
        <v>0</v>
      </c>
      <c r="W502" s="35">
        <v>0</v>
      </c>
      <c r="X502" s="35">
        <v>0</v>
      </c>
      <c r="Y502" s="35">
        <v>0</v>
      </c>
      <c r="Z502" s="35">
        <v>0</v>
      </c>
      <c r="AA502" s="36">
        <f t="shared" si="165"/>
        <v>0</v>
      </c>
      <c r="AB502" s="36">
        <f t="shared" si="166"/>
        <v>0</v>
      </c>
    </row>
    <row r="503" spans="1:28" s="99" customFormat="1" ht="60" hidden="1" x14ac:dyDescent="0.25">
      <c r="A503" s="34">
        <v>13</v>
      </c>
      <c r="B503" s="126" t="s">
        <v>368</v>
      </c>
      <c r="C503" s="35">
        <v>0</v>
      </c>
      <c r="D503" s="35">
        <v>0</v>
      </c>
      <c r="E503" s="35">
        <v>0</v>
      </c>
      <c r="F503" s="35">
        <v>0</v>
      </c>
      <c r="G503" s="35">
        <v>0</v>
      </c>
      <c r="H503" s="35">
        <v>0</v>
      </c>
      <c r="I503" s="35">
        <v>0</v>
      </c>
      <c r="J503" s="35">
        <v>0</v>
      </c>
      <c r="K503" s="35">
        <v>0</v>
      </c>
      <c r="L503" s="35">
        <v>0</v>
      </c>
      <c r="M503" s="35">
        <v>0</v>
      </c>
      <c r="N503" s="35">
        <v>0</v>
      </c>
      <c r="O503" s="35">
        <v>0</v>
      </c>
      <c r="P503" s="35">
        <v>0</v>
      </c>
      <c r="Q503" s="35">
        <v>0</v>
      </c>
      <c r="R503" s="35">
        <v>0</v>
      </c>
      <c r="S503" s="35">
        <v>0</v>
      </c>
      <c r="T503" s="35">
        <v>0</v>
      </c>
      <c r="U503" s="35">
        <v>0</v>
      </c>
      <c r="V503" s="35">
        <v>0</v>
      </c>
      <c r="W503" s="35">
        <v>0</v>
      </c>
      <c r="X503" s="35">
        <v>0</v>
      </c>
      <c r="Y503" s="35">
        <v>0</v>
      </c>
      <c r="Z503" s="35">
        <v>0</v>
      </c>
      <c r="AA503" s="36">
        <f t="shared" si="165"/>
        <v>0</v>
      </c>
      <c r="AB503" s="36">
        <f t="shared" si="166"/>
        <v>0</v>
      </c>
    </row>
    <row r="504" spans="1:28" s="104" customFormat="1" ht="45" hidden="1" x14ac:dyDescent="0.25">
      <c r="A504" s="34">
        <v>14</v>
      </c>
      <c r="B504" s="69" t="s">
        <v>154</v>
      </c>
      <c r="C504" s="176">
        <v>172</v>
      </c>
      <c r="D504" s="35">
        <v>0</v>
      </c>
      <c r="E504" s="176">
        <v>111</v>
      </c>
      <c r="F504" s="35">
        <v>0</v>
      </c>
      <c r="G504" s="176">
        <v>7</v>
      </c>
      <c r="H504" s="35">
        <v>0</v>
      </c>
      <c r="I504" s="176">
        <v>222</v>
      </c>
      <c r="J504" s="35">
        <v>0</v>
      </c>
      <c r="K504" s="176">
        <v>11</v>
      </c>
      <c r="L504" s="35">
        <v>0</v>
      </c>
      <c r="M504" s="176">
        <v>10</v>
      </c>
      <c r="N504" s="35">
        <v>0</v>
      </c>
      <c r="O504" s="176">
        <v>94</v>
      </c>
      <c r="P504" s="35">
        <v>0</v>
      </c>
      <c r="Q504" s="176">
        <v>79</v>
      </c>
      <c r="R504" s="35">
        <v>0</v>
      </c>
      <c r="S504" s="35">
        <v>0</v>
      </c>
      <c r="T504" s="35">
        <v>0</v>
      </c>
      <c r="U504" s="35">
        <v>0</v>
      </c>
      <c r="V504" s="35">
        <v>0</v>
      </c>
      <c r="W504" s="35">
        <v>0</v>
      </c>
      <c r="X504" s="35">
        <v>0</v>
      </c>
      <c r="Y504" s="35">
        <v>0</v>
      </c>
      <c r="Z504" s="35">
        <v>0</v>
      </c>
      <c r="AA504" s="36">
        <f t="shared" ref="AA504:AA548" si="172">SUM(C504+E504+G504+I504+K504+M504+O504+Q504+S504+U504+W504+Y504)</f>
        <v>706</v>
      </c>
      <c r="AB504" s="36">
        <f t="shared" ref="AB504:AB550" si="173">SUM(D504+F504+H504+J504+L504+N504+P504+R504+T504+V504+X504+Z504)</f>
        <v>0</v>
      </c>
    </row>
    <row r="505" spans="1:28" s="104" customFormat="1" ht="30" hidden="1" x14ac:dyDescent="0.25">
      <c r="A505" s="34">
        <v>15</v>
      </c>
      <c r="B505" s="65" t="s">
        <v>567</v>
      </c>
      <c r="C505" s="176">
        <v>11</v>
      </c>
      <c r="D505" s="35">
        <v>0</v>
      </c>
      <c r="E505" s="176">
        <v>7</v>
      </c>
      <c r="F505" s="35">
        <v>0</v>
      </c>
      <c r="G505" s="176">
        <v>4</v>
      </c>
      <c r="H505" s="35">
        <v>0</v>
      </c>
      <c r="I505" s="176">
        <v>4</v>
      </c>
      <c r="J505" s="35">
        <v>0</v>
      </c>
      <c r="K505" s="176">
        <v>2</v>
      </c>
      <c r="L505" s="35">
        <v>0</v>
      </c>
      <c r="M505" s="176">
        <v>1</v>
      </c>
      <c r="N505" s="35">
        <v>0</v>
      </c>
      <c r="O505" s="35">
        <v>0</v>
      </c>
      <c r="P505" s="35">
        <v>0</v>
      </c>
      <c r="Q505" s="35">
        <v>0</v>
      </c>
      <c r="R505" s="35">
        <v>0</v>
      </c>
      <c r="S505" s="176">
        <v>2</v>
      </c>
      <c r="T505" s="35">
        <v>0</v>
      </c>
      <c r="U505" s="35">
        <v>0</v>
      </c>
      <c r="V505" s="35">
        <v>0</v>
      </c>
      <c r="W505" s="35">
        <v>0</v>
      </c>
      <c r="X505" s="35">
        <v>0</v>
      </c>
      <c r="Y505" s="35">
        <v>0</v>
      </c>
      <c r="Z505" s="35">
        <v>0</v>
      </c>
      <c r="AA505" s="36">
        <f t="shared" si="172"/>
        <v>31</v>
      </c>
      <c r="AB505" s="36">
        <f t="shared" si="173"/>
        <v>0</v>
      </c>
    </row>
    <row r="506" spans="1:28" s="104" customFormat="1" ht="120" hidden="1" x14ac:dyDescent="0.25">
      <c r="A506" s="34">
        <v>16</v>
      </c>
      <c r="B506" s="65" t="s">
        <v>151</v>
      </c>
      <c r="C506" s="176">
        <v>2</v>
      </c>
      <c r="D506" s="35">
        <v>0</v>
      </c>
      <c r="E506" s="35">
        <v>0</v>
      </c>
      <c r="F506" s="35">
        <v>0</v>
      </c>
      <c r="G506" s="176">
        <v>3</v>
      </c>
      <c r="H506" s="35">
        <v>0</v>
      </c>
      <c r="I506" s="35">
        <v>0</v>
      </c>
      <c r="J506" s="35">
        <v>0</v>
      </c>
      <c r="K506" s="35">
        <v>0</v>
      </c>
      <c r="L506" s="35">
        <v>0</v>
      </c>
      <c r="M506" s="35">
        <v>0</v>
      </c>
      <c r="N506" s="35">
        <v>0</v>
      </c>
      <c r="O506" s="176">
        <v>4</v>
      </c>
      <c r="P506" s="35">
        <v>0</v>
      </c>
      <c r="Q506" s="176">
        <v>3</v>
      </c>
      <c r="R506" s="35">
        <v>0</v>
      </c>
      <c r="S506" s="176">
        <v>1</v>
      </c>
      <c r="T506" s="35">
        <v>0</v>
      </c>
      <c r="U506" s="35">
        <v>0</v>
      </c>
      <c r="V506" s="35">
        <v>0</v>
      </c>
      <c r="W506" s="35">
        <v>0</v>
      </c>
      <c r="X506" s="35">
        <v>0</v>
      </c>
      <c r="Y506" s="35">
        <v>0</v>
      </c>
      <c r="Z506" s="35">
        <v>0</v>
      </c>
      <c r="AA506" s="36">
        <f t="shared" si="172"/>
        <v>13</v>
      </c>
      <c r="AB506" s="36">
        <f t="shared" si="173"/>
        <v>0</v>
      </c>
    </row>
    <row r="507" spans="1:28" s="104" customFormat="1" ht="60" hidden="1" x14ac:dyDescent="0.25">
      <c r="A507" s="34">
        <v>17</v>
      </c>
      <c r="B507" s="65" t="s">
        <v>152</v>
      </c>
      <c r="C507" s="176">
        <v>10</v>
      </c>
      <c r="D507" s="35">
        <v>0</v>
      </c>
      <c r="E507" s="176">
        <v>8</v>
      </c>
      <c r="F507" s="35">
        <v>0</v>
      </c>
      <c r="G507" s="176">
        <v>2</v>
      </c>
      <c r="H507" s="35">
        <v>0</v>
      </c>
      <c r="I507" s="35">
        <v>0</v>
      </c>
      <c r="J507" s="35">
        <v>0</v>
      </c>
      <c r="K507" s="176">
        <v>1</v>
      </c>
      <c r="L507" s="35">
        <v>0</v>
      </c>
      <c r="M507" s="35">
        <v>0</v>
      </c>
      <c r="N507" s="35">
        <v>0</v>
      </c>
      <c r="O507" s="35">
        <v>0</v>
      </c>
      <c r="P507" s="35">
        <v>0</v>
      </c>
      <c r="Q507" s="176">
        <v>2</v>
      </c>
      <c r="R507" s="35">
        <v>0</v>
      </c>
      <c r="S507" s="176">
        <v>110</v>
      </c>
      <c r="T507" s="35">
        <v>0</v>
      </c>
      <c r="U507" s="35">
        <v>0</v>
      </c>
      <c r="V507" s="35">
        <v>0</v>
      </c>
      <c r="W507" s="35">
        <v>0</v>
      </c>
      <c r="X507" s="35">
        <v>0</v>
      </c>
      <c r="Y507" s="35">
        <v>0</v>
      </c>
      <c r="Z507" s="35">
        <v>0</v>
      </c>
      <c r="AA507" s="36">
        <f t="shared" si="172"/>
        <v>133</v>
      </c>
      <c r="AB507" s="36">
        <f t="shared" si="173"/>
        <v>0</v>
      </c>
    </row>
    <row r="508" spans="1:28" s="127" customFormat="1" ht="60" hidden="1" x14ac:dyDescent="0.25">
      <c r="A508" s="34">
        <v>18</v>
      </c>
      <c r="B508" s="65" t="s">
        <v>177</v>
      </c>
      <c r="C508" s="176">
        <v>67</v>
      </c>
      <c r="D508" s="35">
        <v>0</v>
      </c>
      <c r="E508" s="176">
        <v>81</v>
      </c>
      <c r="F508" s="35">
        <v>0</v>
      </c>
      <c r="G508" s="176">
        <v>65</v>
      </c>
      <c r="H508" s="35">
        <v>0</v>
      </c>
      <c r="I508" s="176">
        <v>79</v>
      </c>
      <c r="J508" s="35">
        <v>0</v>
      </c>
      <c r="K508" s="176">
        <v>68</v>
      </c>
      <c r="L508" s="35">
        <v>0</v>
      </c>
      <c r="M508" s="176">
        <v>74</v>
      </c>
      <c r="N508" s="35">
        <v>0</v>
      </c>
      <c r="O508" s="176">
        <v>46</v>
      </c>
      <c r="P508" s="35">
        <v>0</v>
      </c>
      <c r="Q508" s="176">
        <v>66</v>
      </c>
      <c r="R508" s="35">
        <v>0</v>
      </c>
      <c r="S508" s="176">
        <v>68</v>
      </c>
      <c r="T508" s="35">
        <v>0</v>
      </c>
      <c r="U508" s="35">
        <v>0</v>
      </c>
      <c r="V508" s="35">
        <v>0</v>
      </c>
      <c r="W508" s="35">
        <v>0</v>
      </c>
      <c r="X508" s="35">
        <v>0</v>
      </c>
      <c r="Y508" s="35">
        <v>0</v>
      </c>
      <c r="Z508" s="35">
        <v>0</v>
      </c>
      <c r="AA508" s="36">
        <f t="shared" ref="AA508:AA516" si="174">SUM(C508+E508+G508+I508+K508+M508+O508+Q508+S508+U508+W508+Y508)</f>
        <v>614</v>
      </c>
      <c r="AB508" s="36">
        <f t="shared" si="173"/>
        <v>0</v>
      </c>
    </row>
    <row r="509" spans="1:28" s="127" customFormat="1" ht="90" hidden="1" x14ac:dyDescent="0.25">
      <c r="A509" s="34">
        <v>19</v>
      </c>
      <c r="B509" s="65" t="s">
        <v>178</v>
      </c>
      <c r="C509" s="176">
        <v>380</v>
      </c>
      <c r="D509" s="35">
        <v>0</v>
      </c>
      <c r="E509" s="176">
        <v>234</v>
      </c>
      <c r="F509" s="35">
        <v>0</v>
      </c>
      <c r="G509" s="176">
        <v>199</v>
      </c>
      <c r="H509" s="35">
        <v>0</v>
      </c>
      <c r="I509" s="176">
        <v>266</v>
      </c>
      <c r="J509" s="35">
        <v>0</v>
      </c>
      <c r="K509" s="176">
        <v>130</v>
      </c>
      <c r="L509" s="35">
        <v>0</v>
      </c>
      <c r="M509" s="176">
        <v>196</v>
      </c>
      <c r="N509" s="35">
        <v>0</v>
      </c>
      <c r="O509" s="176">
        <v>154</v>
      </c>
      <c r="P509" s="35">
        <v>0</v>
      </c>
      <c r="Q509" s="176">
        <v>169</v>
      </c>
      <c r="R509" s="35">
        <v>0</v>
      </c>
      <c r="S509" s="176">
        <v>162</v>
      </c>
      <c r="T509" s="35">
        <v>0</v>
      </c>
      <c r="U509" s="35">
        <v>0</v>
      </c>
      <c r="V509" s="35">
        <v>0</v>
      </c>
      <c r="W509" s="35">
        <v>0</v>
      </c>
      <c r="X509" s="35">
        <v>0</v>
      </c>
      <c r="Y509" s="35">
        <v>0</v>
      </c>
      <c r="Z509" s="35">
        <v>0</v>
      </c>
      <c r="AA509" s="36">
        <f t="shared" si="174"/>
        <v>1890</v>
      </c>
      <c r="AB509" s="36">
        <f t="shared" si="173"/>
        <v>0</v>
      </c>
    </row>
    <row r="510" spans="1:28" s="127" customFormat="1" ht="75" hidden="1" x14ac:dyDescent="0.25">
      <c r="A510" s="34">
        <v>20</v>
      </c>
      <c r="B510" s="65" t="s">
        <v>182</v>
      </c>
      <c r="C510" s="176">
        <v>919</v>
      </c>
      <c r="D510" s="176">
        <v>0</v>
      </c>
      <c r="E510" s="176">
        <v>65</v>
      </c>
      <c r="F510" s="176">
        <v>0</v>
      </c>
      <c r="G510" s="176">
        <v>46</v>
      </c>
      <c r="H510" s="176">
        <v>0</v>
      </c>
      <c r="I510" s="176">
        <v>92</v>
      </c>
      <c r="J510" s="35">
        <v>0</v>
      </c>
      <c r="K510" s="176">
        <v>81</v>
      </c>
      <c r="L510" s="35">
        <v>0</v>
      </c>
      <c r="M510" s="176">
        <v>102</v>
      </c>
      <c r="N510" s="35">
        <v>0</v>
      </c>
      <c r="O510" s="176">
        <v>148</v>
      </c>
      <c r="P510" s="35">
        <v>0</v>
      </c>
      <c r="Q510" s="176">
        <v>138</v>
      </c>
      <c r="R510" s="176">
        <v>0</v>
      </c>
      <c r="S510" s="176">
        <v>139</v>
      </c>
      <c r="T510" s="35">
        <v>0</v>
      </c>
      <c r="U510" s="35">
        <v>0</v>
      </c>
      <c r="V510" s="35">
        <v>0</v>
      </c>
      <c r="W510" s="35">
        <v>0</v>
      </c>
      <c r="X510" s="35">
        <v>0</v>
      </c>
      <c r="Y510" s="35">
        <v>0</v>
      </c>
      <c r="Z510" s="35">
        <v>0</v>
      </c>
      <c r="AA510" s="36">
        <f t="shared" si="174"/>
        <v>1730</v>
      </c>
      <c r="AB510" s="36">
        <f t="shared" si="173"/>
        <v>0</v>
      </c>
    </row>
    <row r="511" spans="1:28" s="127" customFormat="1" ht="60" hidden="1" x14ac:dyDescent="0.25">
      <c r="A511" s="34">
        <v>21</v>
      </c>
      <c r="B511" s="65" t="s">
        <v>179</v>
      </c>
      <c r="C511" s="176">
        <v>133</v>
      </c>
      <c r="D511" s="35">
        <v>0</v>
      </c>
      <c r="E511" s="176">
        <v>177</v>
      </c>
      <c r="F511" s="35">
        <v>0</v>
      </c>
      <c r="G511" s="176">
        <v>114</v>
      </c>
      <c r="H511" s="35">
        <v>0</v>
      </c>
      <c r="I511" s="176">
        <v>98</v>
      </c>
      <c r="J511" s="35">
        <v>0</v>
      </c>
      <c r="K511" s="176">
        <v>50</v>
      </c>
      <c r="L511" s="35">
        <v>0</v>
      </c>
      <c r="M511" s="176">
        <v>71</v>
      </c>
      <c r="N511" s="35">
        <v>0</v>
      </c>
      <c r="O511" s="176">
        <v>141</v>
      </c>
      <c r="P511" s="35">
        <v>0</v>
      </c>
      <c r="Q511" s="176">
        <v>132</v>
      </c>
      <c r="R511" s="35">
        <v>0</v>
      </c>
      <c r="S511" s="176">
        <v>103</v>
      </c>
      <c r="T511" s="35">
        <v>0</v>
      </c>
      <c r="U511" s="35">
        <v>0</v>
      </c>
      <c r="V511" s="35">
        <v>0</v>
      </c>
      <c r="W511" s="35">
        <v>0</v>
      </c>
      <c r="X511" s="35">
        <v>0</v>
      </c>
      <c r="Y511" s="35">
        <v>0</v>
      </c>
      <c r="Z511" s="35">
        <v>0</v>
      </c>
      <c r="AA511" s="36">
        <f t="shared" si="174"/>
        <v>1019</v>
      </c>
      <c r="AB511" s="36">
        <f t="shared" si="173"/>
        <v>0</v>
      </c>
    </row>
    <row r="512" spans="1:28" s="127" customFormat="1" ht="90" hidden="1" x14ac:dyDescent="0.25">
      <c r="A512" s="34">
        <v>22</v>
      </c>
      <c r="B512" s="65" t="s">
        <v>180</v>
      </c>
      <c r="C512" s="176">
        <v>86</v>
      </c>
      <c r="D512" s="35">
        <v>0</v>
      </c>
      <c r="E512" s="176">
        <v>10</v>
      </c>
      <c r="F512" s="35">
        <v>0</v>
      </c>
      <c r="G512" s="176">
        <v>6</v>
      </c>
      <c r="H512" s="35">
        <v>0</v>
      </c>
      <c r="I512" s="176">
        <v>20</v>
      </c>
      <c r="J512" s="35">
        <v>0</v>
      </c>
      <c r="K512" s="176">
        <v>18</v>
      </c>
      <c r="L512" s="35">
        <v>0</v>
      </c>
      <c r="M512" s="176">
        <v>25</v>
      </c>
      <c r="N512" s="35">
        <v>0</v>
      </c>
      <c r="O512" s="176">
        <v>12</v>
      </c>
      <c r="P512" s="35">
        <v>0</v>
      </c>
      <c r="Q512" s="176">
        <v>19</v>
      </c>
      <c r="R512" s="35">
        <v>0</v>
      </c>
      <c r="S512" s="176">
        <v>20</v>
      </c>
      <c r="T512" s="35">
        <v>0</v>
      </c>
      <c r="U512" s="35">
        <v>0</v>
      </c>
      <c r="V512" s="35">
        <v>0</v>
      </c>
      <c r="W512" s="35">
        <v>0</v>
      </c>
      <c r="X512" s="35">
        <v>0</v>
      </c>
      <c r="Y512" s="35">
        <v>0</v>
      </c>
      <c r="Z512" s="35">
        <v>0</v>
      </c>
      <c r="AA512" s="36">
        <f t="shared" si="174"/>
        <v>216</v>
      </c>
      <c r="AB512" s="36">
        <f t="shared" si="173"/>
        <v>0</v>
      </c>
    </row>
    <row r="513" spans="1:33" s="127" customFormat="1" ht="90" hidden="1" x14ac:dyDescent="0.25">
      <c r="A513" s="34">
        <v>23</v>
      </c>
      <c r="B513" s="65" t="s">
        <v>181</v>
      </c>
      <c r="C513" s="176">
        <v>2</v>
      </c>
      <c r="D513" s="35">
        <v>0</v>
      </c>
      <c r="E513" s="35">
        <v>0</v>
      </c>
      <c r="F513" s="35">
        <v>0</v>
      </c>
      <c r="G513" s="35">
        <v>0</v>
      </c>
      <c r="H513" s="35">
        <v>0</v>
      </c>
      <c r="I513" s="35">
        <v>0</v>
      </c>
      <c r="J513" s="35">
        <v>0</v>
      </c>
      <c r="K513" s="176">
        <v>1</v>
      </c>
      <c r="L513" s="35">
        <v>0</v>
      </c>
      <c r="M513" s="35">
        <v>0</v>
      </c>
      <c r="N513" s="35">
        <v>0</v>
      </c>
      <c r="O513" s="176">
        <v>2</v>
      </c>
      <c r="P513" s="35">
        <v>0</v>
      </c>
      <c r="Q513" s="176">
        <v>0</v>
      </c>
      <c r="R513" s="35">
        <v>0</v>
      </c>
      <c r="S513" s="176">
        <v>0</v>
      </c>
      <c r="T513" s="35">
        <v>0</v>
      </c>
      <c r="U513" s="35">
        <v>0</v>
      </c>
      <c r="V513" s="35">
        <v>0</v>
      </c>
      <c r="W513" s="35">
        <v>0</v>
      </c>
      <c r="X513" s="35">
        <v>0</v>
      </c>
      <c r="Y513" s="35">
        <v>0</v>
      </c>
      <c r="Z513" s="35">
        <v>0</v>
      </c>
      <c r="AA513" s="36">
        <f t="shared" si="174"/>
        <v>5</v>
      </c>
      <c r="AB513" s="36">
        <f t="shared" si="173"/>
        <v>0</v>
      </c>
    </row>
    <row r="514" spans="1:33" s="134" customFormat="1" ht="73.5" hidden="1" x14ac:dyDescent="0.25">
      <c r="A514" s="34">
        <v>24</v>
      </c>
      <c r="B514" s="23" t="s">
        <v>604</v>
      </c>
      <c r="C514" s="176">
        <v>51</v>
      </c>
      <c r="D514" s="35">
        <v>0</v>
      </c>
      <c r="E514" s="176">
        <v>42</v>
      </c>
      <c r="F514" s="35">
        <v>0</v>
      </c>
      <c r="G514" s="176">
        <v>21</v>
      </c>
      <c r="H514" s="35">
        <v>0</v>
      </c>
      <c r="I514" s="176">
        <v>18</v>
      </c>
      <c r="J514" s="35">
        <v>0</v>
      </c>
      <c r="K514" s="176">
        <v>41</v>
      </c>
      <c r="L514" s="35">
        <v>0</v>
      </c>
      <c r="M514" s="35">
        <v>0</v>
      </c>
      <c r="N514" s="35">
        <v>0</v>
      </c>
      <c r="O514" s="176">
        <v>16</v>
      </c>
      <c r="P514" s="35">
        <v>0</v>
      </c>
      <c r="Q514" s="176">
        <v>13</v>
      </c>
      <c r="R514" s="35">
        <v>0</v>
      </c>
      <c r="S514" s="176">
        <v>10</v>
      </c>
      <c r="T514" s="35">
        <v>0</v>
      </c>
      <c r="U514" s="35">
        <v>0</v>
      </c>
      <c r="V514" s="35">
        <v>0</v>
      </c>
      <c r="W514" s="35">
        <v>0</v>
      </c>
      <c r="X514" s="35">
        <v>0</v>
      </c>
      <c r="Y514" s="35">
        <v>0</v>
      </c>
      <c r="Z514" s="35">
        <v>0</v>
      </c>
      <c r="AA514" s="36">
        <f t="shared" si="174"/>
        <v>212</v>
      </c>
      <c r="AB514" s="36">
        <f t="shared" si="173"/>
        <v>0</v>
      </c>
    </row>
    <row r="515" spans="1:33" s="134" customFormat="1" ht="30" hidden="1" x14ac:dyDescent="0.25">
      <c r="A515" s="75">
        <v>25</v>
      </c>
      <c r="B515" s="23" t="s">
        <v>380</v>
      </c>
      <c r="C515" s="176">
        <v>17</v>
      </c>
      <c r="D515" s="35">
        <v>0</v>
      </c>
      <c r="E515" s="176">
        <v>6</v>
      </c>
      <c r="F515" s="35">
        <v>0</v>
      </c>
      <c r="G515" s="35"/>
      <c r="H515" s="35">
        <v>0</v>
      </c>
      <c r="I515" s="35">
        <v>0</v>
      </c>
      <c r="J515" s="35">
        <v>0</v>
      </c>
      <c r="K515" s="35">
        <v>0</v>
      </c>
      <c r="L515" s="35">
        <v>0</v>
      </c>
      <c r="M515" s="35">
        <v>0</v>
      </c>
      <c r="N515" s="35">
        <v>0</v>
      </c>
      <c r="O515" s="35">
        <v>0</v>
      </c>
      <c r="P515" s="35">
        <v>0</v>
      </c>
      <c r="Q515" s="35">
        <v>0</v>
      </c>
      <c r="R515" s="35">
        <v>0</v>
      </c>
      <c r="S515" s="35">
        <v>0</v>
      </c>
      <c r="T515" s="35">
        <v>0</v>
      </c>
      <c r="U515" s="35">
        <v>0</v>
      </c>
      <c r="V515" s="35">
        <v>0</v>
      </c>
      <c r="W515" s="35">
        <v>0</v>
      </c>
      <c r="X515" s="35">
        <v>0</v>
      </c>
      <c r="Y515" s="35">
        <v>0</v>
      </c>
      <c r="Z515" s="35">
        <v>0</v>
      </c>
      <c r="AA515" s="36">
        <f t="shared" si="174"/>
        <v>23</v>
      </c>
      <c r="AB515" s="36">
        <f t="shared" si="173"/>
        <v>0</v>
      </c>
    </row>
    <row r="516" spans="1:33" s="134" customFormat="1" ht="30" hidden="1" x14ac:dyDescent="0.25">
      <c r="A516" s="34">
        <v>26</v>
      </c>
      <c r="B516" s="136" t="s">
        <v>635</v>
      </c>
      <c r="C516" s="176">
        <v>347</v>
      </c>
      <c r="D516" s="35">
        <v>0</v>
      </c>
      <c r="E516" s="176">
        <v>308</v>
      </c>
      <c r="F516" s="35">
        <v>0</v>
      </c>
      <c r="G516" s="176">
        <v>653</v>
      </c>
      <c r="H516" s="35">
        <v>0</v>
      </c>
      <c r="I516" s="176">
        <v>790</v>
      </c>
      <c r="J516" s="35">
        <v>0</v>
      </c>
      <c r="K516" s="176">
        <v>1020</v>
      </c>
      <c r="L516" s="35">
        <v>0</v>
      </c>
      <c r="M516" s="176">
        <v>1250</v>
      </c>
      <c r="N516" s="35">
        <v>0</v>
      </c>
      <c r="O516" s="176">
        <v>1518</v>
      </c>
      <c r="P516" s="35">
        <v>0</v>
      </c>
      <c r="Q516" s="176">
        <v>3087</v>
      </c>
      <c r="R516" s="35">
        <v>0</v>
      </c>
      <c r="S516" s="176">
        <v>4686</v>
      </c>
      <c r="T516" s="35">
        <v>0</v>
      </c>
      <c r="U516" s="35">
        <v>0</v>
      </c>
      <c r="V516" s="35">
        <v>0</v>
      </c>
      <c r="W516" s="35">
        <v>0</v>
      </c>
      <c r="X516" s="35">
        <v>0</v>
      </c>
      <c r="Y516" s="35">
        <v>0</v>
      </c>
      <c r="Z516" s="35">
        <v>0</v>
      </c>
      <c r="AA516" s="36">
        <f t="shared" si="174"/>
        <v>13659</v>
      </c>
      <c r="AB516" s="36">
        <f t="shared" si="173"/>
        <v>0</v>
      </c>
    </row>
    <row r="517" spans="1:33" s="127" customFormat="1" ht="73.5" hidden="1" x14ac:dyDescent="0.25">
      <c r="A517" s="34">
        <v>27</v>
      </c>
      <c r="B517" s="126" t="s">
        <v>311</v>
      </c>
      <c r="C517" s="35">
        <v>0</v>
      </c>
      <c r="D517" s="35">
        <v>0</v>
      </c>
      <c r="E517" s="35">
        <v>0</v>
      </c>
      <c r="F517" s="35">
        <v>0</v>
      </c>
      <c r="G517" s="35">
        <v>0</v>
      </c>
      <c r="H517" s="35">
        <v>0</v>
      </c>
      <c r="I517" s="176">
        <v>10</v>
      </c>
      <c r="J517" s="176">
        <v>12</v>
      </c>
      <c r="K517" s="176">
        <v>5</v>
      </c>
      <c r="L517" s="176">
        <v>4</v>
      </c>
      <c r="M517" s="176">
        <v>8</v>
      </c>
      <c r="N517" s="176">
        <v>2</v>
      </c>
      <c r="O517" s="176">
        <v>1</v>
      </c>
      <c r="P517" s="176">
        <v>6</v>
      </c>
      <c r="Q517" s="176">
        <v>8</v>
      </c>
      <c r="R517" s="176">
        <v>1</v>
      </c>
      <c r="S517" s="176">
        <v>15</v>
      </c>
      <c r="T517" s="176">
        <v>3</v>
      </c>
      <c r="U517" s="35">
        <v>0</v>
      </c>
      <c r="V517" s="35">
        <v>0</v>
      </c>
      <c r="W517" s="35">
        <v>0</v>
      </c>
      <c r="X517" s="35">
        <v>0</v>
      </c>
      <c r="Y517" s="35">
        <v>0</v>
      </c>
      <c r="Z517" s="35">
        <v>0</v>
      </c>
      <c r="AA517" s="36">
        <f t="shared" ref="AA517:AA523" si="175">SUM(C517+E517+G517+I517+K517+M517+O517+Q517+S517+U517+W517+Y517)</f>
        <v>47</v>
      </c>
      <c r="AB517" s="36">
        <f t="shared" si="173"/>
        <v>28</v>
      </c>
    </row>
    <row r="518" spans="1:33" s="127" customFormat="1" ht="73.5" hidden="1" x14ac:dyDescent="0.25">
      <c r="A518" s="34">
        <v>28</v>
      </c>
      <c r="B518" s="126" t="s">
        <v>317</v>
      </c>
      <c r="C518" s="35">
        <v>0</v>
      </c>
      <c r="D518" s="35">
        <v>0</v>
      </c>
      <c r="E518" s="35">
        <v>0</v>
      </c>
      <c r="F518" s="35">
        <v>0</v>
      </c>
      <c r="G518" s="35">
        <v>0</v>
      </c>
      <c r="H518" s="35">
        <v>0</v>
      </c>
      <c r="I518" s="35">
        <v>0</v>
      </c>
      <c r="J518" s="35">
        <v>0</v>
      </c>
      <c r="K518" s="35">
        <v>0</v>
      </c>
      <c r="L518" s="35">
        <v>0</v>
      </c>
      <c r="M518" s="35">
        <v>0</v>
      </c>
      <c r="N518" s="35">
        <v>0</v>
      </c>
      <c r="O518" s="35">
        <v>0</v>
      </c>
      <c r="P518" s="35">
        <v>0</v>
      </c>
      <c r="Q518" s="35">
        <v>0</v>
      </c>
      <c r="R518" s="35">
        <v>0</v>
      </c>
      <c r="S518" s="35">
        <v>0</v>
      </c>
      <c r="T518" s="35">
        <v>0</v>
      </c>
      <c r="U518" s="35">
        <v>0</v>
      </c>
      <c r="V518" s="35">
        <v>0</v>
      </c>
      <c r="W518" s="35">
        <v>0</v>
      </c>
      <c r="X518" s="35">
        <v>0</v>
      </c>
      <c r="Y518" s="35">
        <v>0</v>
      </c>
      <c r="Z518" s="35">
        <v>0</v>
      </c>
      <c r="AA518" s="36">
        <f t="shared" si="175"/>
        <v>0</v>
      </c>
      <c r="AB518" s="36">
        <f t="shared" si="173"/>
        <v>0</v>
      </c>
    </row>
    <row r="519" spans="1:33" s="127" customFormat="1" ht="30" hidden="1" x14ac:dyDescent="0.25">
      <c r="A519" s="34">
        <v>29</v>
      </c>
      <c r="B519" s="27" t="s">
        <v>323</v>
      </c>
      <c r="C519" s="35">
        <v>0</v>
      </c>
      <c r="D519" s="35">
        <v>0</v>
      </c>
      <c r="E519" s="35">
        <v>0</v>
      </c>
      <c r="F519" s="35">
        <v>0</v>
      </c>
      <c r="G519" s="35">
        <v>0</v>
      </c>
      <c r="H519" s="35">
        <v>0</v>
      </c>
      <c r="I519" s="35">
        <v>0</v>
      </c>
      <c r="J519" s="35">
        <v>0</v>
      </c>
      <c r="K519" s="35">
        <v>0</v>
      </c>
      <c r="L519" s="35">
        <v>0</v>
      </c>
      <c r="M519" s="35">
        <v>0</v>
      </c>
      <c r="N519" s="35">
        <v>0</v>
      </c>
      <c r="O519" s="35">
        <v>0</v>
      </c>
      <c r="P519" s="35">
        <v>0</v>
      </c>
      <c r="Q519" s="35">
        <v>0</v>
      </c>
      <c r="R519" s="35">
        <v>0</v>
      </c>
      <c r="S519" s="35">
        <v>0</v>
      </c>
      <c r="T519" s="35">
        <v>0</v>
      </c>
      <c r="U519" s="35">
        <v>0</v>
      </c>
      <c r="V519" s="35">
        <v>0</v>
      </c>
      <c r="W519" s="35">
        <v>0</v>
      </c>
      <c r="X519" s="35">
        <v>0</v>
      </c>
      <c r="Y519" s="35">
        <v>0</v>
      </c>
      <c r="Z519" s="35">
        <v>0</v>
      </c>
      <c r="AA519" s="36">
        <f t="shared" ref="AA519:AA520" si="176">SUM(C519+E519+G519+I519+K519+M519+O519+Q519+S519+U519+W519+Y519)</f>
        <v>0</v>
      </c>
      <c r="AB519" s="36">
        <f t="shared" si="173"/>
        <v>0</v>
      </c>
    </row>
    <row r="520" spans="1:33" s="127" customFormat="1" ht="91.5" hidden="1" customHeight="1" x14ac:dyDescent="0.25">
      <c r="A520" s="34">
        <v>30</v>
      </c>
      <c r="B520" s="23" t="s">
        <v>603</v>
      </c>
      <c r="C520" s="35">
        <v>0</v>
      </c>
      <c r="D520" s="35">
        <v>0</v>
      </c>
      <c r="E520" s="35">
        <v>0</v>
      </c>
      <c r="F520" s="35">
        <v>0</v>
      </c>
      <c r="G520" s="35">
        <v>0</v>
      </c>
      <c r="H520" s="35">
        <v>0</v>
      </c>
      <c r="I520" s="35">
        <v>0</v>
      </c>
      <c r="J520" s="35">
        <v>0</v>
      </c>
      <c r="K520" s="35">
        <v>0</v>
      </c>
      <c r="L520" s="35">
        <v>0</v>
      </c>
      <c r="M520" s="35">
        <v>0</v>
      </c>
      <c r="N520" s="35">
        <v>0</v>
      </c>
      <c r="O520" s="35">
        <v>0</v>
      </c>
      <c r="P520" s="35">
        <v>0</v>
      </c>
      <c r="Q520" s="35">
        <v>0</v>
      </c>
      <c r="R520" s="35">
        <v>0</v>
      </c>
      <c r="S520" s="35">
        <v>0</v>
      </c>
      <c r="T520" s="35">
        <v>0</v>
      </c>
      <c r="U520" s="35">
        <v>0</v>
      </c>
      <c r="V520" s="35">
        <v>0</v>
      </c>
      <c r="W520" s="35">
        <v>0</v>
      </c>
      <c r="X520" s="35">
        <v>0</v>
      </c>
      <c r="Y520" s="35">
        <v>0</v>
      </c>
      <c r="Z520" s="35">
        <v>0</v>
      </c>
      <c r="AA520" s="36">
        <f t="shared" si="176"/>
        <v>0</v>
      </c>
      <c r="AB520" s="36">
        <f t="shared" si="173"/>
        <v>0</v>
      </c>
      <c r="AG520" s="58"/>
    </row>
    <row r="521" spans="1:33" s="127" customFormat="1" ht="44.25" hidden="1" x14ac:dyDescent="0.25">
      <c r="A521" s="34">
        <v>31</v>
      </c>
      <c r="B521" s="88" t="s">
        <v>600</v>
      </c>
      <c r="C521" s="176">
        <v>87</v>
      </c>
      <c r="D521" s="176">
        <v>8</v>
      </c>
      <c r="E521" s="176">
        <v>60</v>
      </c>
      <c r="F521" s="176">
        <v>36</v>
      </c>
      <c r="G521" s="176">
        <v>74</v>
      </c>
      <c r="H521" s="176">
        <v>6</v>
      </c>
      <c r="I521" s="176">
        <v>115</v>
      </c>
      <c r="J521" s="176">
        <v>7</v>
      </c>
      <c r="K521" s="176">
        <v>53</v>
      </c>
      <c r="L521" s="176">
        <v>6</v>
      </c>
      <c r="M521" s="176">
        <v>107</v>
      </c>
      <c r="N521" s="176">
        <v>14</v>
      </c>
      <c r="O521" s="176">
        <v>49</v>
      </c>
      <c r="P521" s="176">
        <v>13</v>
      </c>
      <c r="Q521" s="176">
        <v>95</v>
      </c>
      <c r="R521" s="176">
        <v>15</v>
      </c>
      <c r="S521" s="176">
        <v>90</v>
      </c>
      <c r="T521" s="176">
        <v>44</v>
      </c>
      <c r="U521" s="35">
        <v>0</v>
      </c>
      <c r="V521" s="35">
        <v>0</v>
      </c>
      <c r="W521" s="35">
        <v>0</v>
      </c>
      <c r="X521" s="35">
        <v>0</v>
      </c>
      <c r="Y521" s="35">
        <v>0</v>
      </c>
      <c r="Z521" s="35">
        <v>0</v>
      </c>
      <c r="AA521" s="36">
        <f t="shared" si="175"/>
        <v>730</v>
      </c>
      <c r="AB521" s="36">
        <f t="shared" si="173"/>
        <v>149</v>
      </c>
    </row>
    <row r="522" spans="1:33" s="134" customFormat="1" ht="33" hidden="1" customHeight="1" x14ac:dyDescent="0.25">
      <c r="A522" s="34">
        <v>32</v>
      </c>
      <c r="B522" s="58" t="s">
        <v>275</v>
      </c>
      <c r="C522" s="35">
        <v>0</v>
      </c>
      <c r="D522" s="35">
        <v>0</v>
      </c>
      <c r="E522" s="35">
        <v>0</v>
      </c>
      <c r="F522" s="35">
        <v>0</v>
      </c>
      <c r="G522" s="176">
        <v>49</v>
      </c>
      <c r="H522" s="186">
        <v>0</v>
      </c>
      <c r="I522" s="176">
        <v>43</v>
      </c>
      <c r="J522" s="35">
        <v>0</v>
      </c>
      <c r="K522" s="176">
        <v>25</v>
      </c>
      <c r="L522" s="35">
        <v>0</v>
      </c>
      <c r="M522" s="176">
        <v>39</v>
      </c>
      <c r="N522" s="35">
        <v>0</v>
      </c>
      <c r="O522" s="176">
        <v>1</v>
      </c>
      <c r="P522" s="35">
        <v>0</v>
      </c>
      <c r="Q522" s="35">
        <v>0</v>
      </c>
      <c r="R522" s="35">
        <v>0</v>
      </c>
      <c r="S522" s="176">
        <v>88</v>
      </c>
      <c r="T522" s="35">
        <v>0</v>
      </c>
      <c r="U522" s="35">
        <v>0</v>
      </c>
      <c r="V522" s="35">
        <v>0</v>
      </c>
      <c r="W522" s="35">
        <v>0</v>
      </c>
      <c r="X522" s="35">
        <v>0</v>
      </c>
      <c r="Y522" s="35">
        <v>0</v>
      </c>
      <c r="Z522" s="35">
        <v>0</v>
      </c>
      <c r="AA522" s="36">
        <f t="shared" si="175"/>
        <v>245</v>
      </c>
      <c r="AB522" s="36">
        <f t="shared" si="173"/>
        <v>0</v>
      </c>
    </row>
    <row r="523" spans="1:33" s="134" customFormat="1" ht="33" hidden="1" customHeight="1" x14ac:dyDescent="0.25">
      <c r="A523" s="34">
        <v>33</v>
      </c>
      <c r="B523" s="58" t="s">
        <v>289</v>
      </c>
      <c r="C523" s="35">
        <v>0</v>
      </c>
      <c r="D523" s="35">
        <v>0</v>
      </c>
      <c r="E523" s="35">
        <v>0</v>
      </c>
      <c r="F523" s="35">
        <v>0</v>
      </c>
      <c r="G523" s="176">
        <v>4</v>
      </c>
      <c r="H523" s="186">
        <v>0</v>
      </c>
      <c r="I523" s="176">
        <v>6</v>
      </c>
      <c r="J523" s="35">
        <v>0</v>
      </c>
      <c r="K523" s="176">
        <v>5</v>
      </c>
      <c r="L523" s="35">
        <v>0</v>
      </c>
      <c r="M523" s="176">
        <v>7</v>
      </c>
      <c r="N523" s="35">
        <v>0</v>
      </c>
      <c r="O523" s="35">
        <v>0</v>
      </c>
      <c r="P523" s="35">
        <v>0</v>
      </c>
      <c r="Q523" s="35">
        <v>0</v>
      </c>
      <c r="R523" s="35">
        <v>0</v>
      </c>
      <c r="S523" s="176">
        <v>14</v>
      </c>
      <c r="T523" s="35">
        <v>0</v>
      </c>
      <c r="U523" s="35">
        <v>0</v>
      </c>
      <c r="V523" s="35">
        <v>0</v>
      </c>
      <c r="W523" s="35">
        <v>0</v>
      </c>
      <c r="X523" s="35">
        <v>0</v>
      </c>
      <c r="Y523" s="35">
        <v>0</v>
      </c>
      <c r="Z523" s="35">
        <v>0</v>
      </c>
      <c r="AA523" s="36">
        <f t="shared" si="175"/>
        <v>36</v>
      </c>
      <c r="AB523" s="36">
        <f t="shared" si="173"/>
        <v>0</v>
      </c>
    </row>
    <row r="524" spans="1:33" s="140" customFormat="1" ht="33" hidden="1" customHeight="1" x14ac:dyDescent="0.25">
      <c r="A524" s="34">
        <v>34</v>
      </c>
      <c r="B524" s="64" t="s">
        <v>320</v>
      </c>
      <c r="C524" s="176">
        <v>235</v>
      </c>
      <c r="D524" s="176">
        <v>36</v>
      </c>
      <c r="E524" s="176">
        <v>464</v>
      </c>
      <c r="F524" s="176">
        <v>57</v>
      </c>
      <c r="G524" s="176">
        <v>624</v>
      </c>
      <c r="H524" s="176">
        <v>68</v>
      </c>
      <c r="I524" s="176">
        <v>892</v>
      </c>
      <c r="J524" s="176">
        <v>90</v>
      </c>
      <c r="K524" s="176">
        <v>1031</v>
      </c>
      <c r="L524" s="176">
        <v>136</v>
      </c>
      <c r="M524" s="176">
        <v>1200</v>
      </c>
      <c r="N524" s="176">
        <v>156</v>
      </c>
      <c r="O524" s="176">
        <v>1413</v>
      </c>
      <c r="P524" s="176">
        <v>171</v>
      </c>
      <c r="Q524" s="176">
        <v>1613</v>
      </c>
      <c r="R524" s="176">
        <v>192</v>
      </c>
      <c r="S524" s="176">
        <v>1830</v>
      </c>
      <c r="T524" s="176">
        <v>213</v>
      </c>
      <c r="U524" s="35">
        <v>0</v>
      </c>
      <c r="V524" s="35">
        <v>0</v>
      </c>
      <c r="W524" s="35">
        <v>0</v>
      </c>
      <c r="X524" s="35">
        <v>0</v>
      </c>
      <c r="Y524" s="35">
        <v>0</v>
      </c>
      <c r="Z524" s="35">
        <v>0</v>
      </c>
      <c r="AA524" s="36">
        <f t="shared" ref="AA524" si="177">SUM(C524+E524+G524+I524+K524+M524+O524+Q524+S524+U524+W524+Y524)</f>
        <v>9302</v>
      </c>
      <c r="AB524" s="36">
        <f t="shared" si="173"/>
        <v>1119</v>
      </c>
    </row>
    <row r="525" spans="1:33" s="140" customFormat="1" ht="278.25" hidden="1" x14ac:dyDescent="0.25">
      <c r="A525" s="34">
        <v>35</v>
      </c>
      <c r="B525" s="23" t="s">
        <v>112</v>
      </c>
      <c r="C525" s="176">
        <v>5</v>
      </c>
      <c r="D525" s="176">
        <v>6</v>
      </c>
      <c r="E525" s="176">
        <v>4</v>
      </c>
      <c r="F525" s="176">
        <v>1</v>
      </c>
      <c r="G525" s="176">
        <v>10</v>
      </c>
      <c r="H525" s="176">
        <v>4</v>
      </c>
      <c r="I525" s="36">
        <v>8</v>
      </c>
      <c r="J525" s="36">
        <v>5</v>
      </c>
      <c r="K525" s="36">
        <v>6</v>
      </c>
      <c r="L525" s="36">
        <v>2</v>
      </c>
      <c r="M525" s="36">
        <v>5</v>
      </c>
      <c r="N525" s="36">
        <v>5</v>
      </c>
      <c r="O525" s="36">
        <v>7</v>
      </c>
      <c r="P525" s="36">
        <v>1</v>
      </c>
      <c r="Q525" s="36">
        <v>5</v>
      </c>
      <c r="R525" s="36">
        <v>8</v>
      </c>
      <c r="S525" s="36">
        <v>3</v>
      </c>
      <c r="T525" s="36">
        <v>2</v>
      </c>
      <c r="U525" s="35">
        <v>0</v>
      </c>
      <c r="V525" s="35">
        <v>0</v>
      </c>
      <c r="W525" s="35">
        <v>0</v>
      </c>
      <c r="X525" s="35">
        <v>0</v>
      </c>
      <c r="Y525" s="35">
        <v>0</v>
      </c>
      <c r="Z525" s="35">
        <v>0</v>
      </c>
      <c r="AA525" s="36">
        <f t="shared" ref="AA525:AA527" si="178">SUM(C525+E525+G525+I525+K525+M525+O525+Q525+S525+U525+W525+Y525)</f>
        <v>53</v>
      </c>
      <c r="AB525" s="36">
        <f t="shared" si="173"/>
        <v>34</v>
      </c>
    </row>
    <row r="526" spans="1:33" s="140" customFormat="1" ht="176.25" hidden="1" x14ac:dyDescent="0.25">
      <c r="A526" s="34">
        <v>36</v>
      </c>
      <c r="B526" s="23" t="s">
        <v>117</v>
      </c>
      <c r="C526" s="176">
        <v>1</v>
      </c>
      <c r="D526" s="35">
        <v>0</v>
      </c>
      <c r="E526" s="176">
        <v>2</v>
      </c>
      <c r="F526" s="35">
        <v>0</v>
      </c>
      <c r="G526" s="176">
        <v>1</v>
      </c>
      <c r="H526" s="35">
        <v>0</v>
      </c>
      <c r="I526" s="35">
        <v>0</v>
      </c>
      <c r="J526" s="35">
        <v>0</v>
      </c>
      <c r="K526" s="35">
        <v>0</v>
      </c>
      <c r="L526" s="35">
        <v>0</v>
      </c>
      <c r="M526" s="176">
        <v>2</v>
      </c>
      <c r="N526" s="35">
        <v>0</v>
      </c>
      <c r="O526" s="35">
        <v>0</v>
      </c>
      <c r="P526" s="35">
        <v>0</v>
      </c>
      <c r="Q526" s="35">
        <v>0</v>
      </c>
      <c r="R526" s="35">
        <v>0</v>
      </c>
      <c r="S526" s="35">
        <v>0</v>
      </c>
      <c r="T526" s="35">
        <v>0</v>
      </c>
      <c r="U526" s="35">
        <v>0</v>
      </c>
      <c r="V526" s="35">
        <v>0</v>
      </c>
      <c r="W526" s="35">
        <v>0</v>
      </c>
      <c r="X526" s="35">
        <v>0</v>
      </c>
      <c r="Y526" s="35">
        <v>0</v>
      </c>
      <c r="Z526" s="35">
        <v>0</v>
      </c>
      <c r="AA526" s="36">
        <f t="shared" si="178"/>
        <v>6</v>
      </c>
      <c r="AB526" s="36">
        <f t="shared" si="173"/>
        <v>0</v>
      </c>
    </row>
    <row r="527" spans="1:33" s="140" customFormat="1" ht="219.75" hidden="1" x14ac:dyDescent="0.25">
      <c r="A527" s="34">
        <v>37</v>
      </c>
      <c r="B527" s="23" t="s">
        <v>119</v>
      </c>
      <c r="C527" s="35">
        <v>0</v>
      </c>
      <c r="D527" s="176">
        <v>1</v>
      </c>
      <c r="E527" s="35">
        <v>0</v>
      </c>
      <c r="F527" s="35">
        <v>0</v>
      </c>
      <c r="G527" s="35">
        <v>0</v>
      </c>
      <c r="H527" s="35">
        <v>0</v>
      </c>
      <c r="I527" s="35">
        <v>0</v>
      </c>
      <c r="J527" s="35">
        <v>0</v>
      </c>
      <c r="K527" s="35">
        <v>0</v>
      </c>
      <c r="L527" s="35">
        <v>0</v>
      </c>
      <c r="M527" s="35">
        <v>0</v>
      </c>
      <c r="N527" s="35">
        <v>0</v>
      </c>
      <c r="O527" s="35">
        <v>0</v>
      </c>
      <c r="P527" s="35">
        <v>0</v>
      </c>
      <c r="Q527" s="35">
        <v>0</v>
      </c>
      <c r="R527" s="35">
        <v>0</v>
      </c>
      <c r="S527" s="35">
        <v>0</v>
      </c>
      <c r="T527" s="35">
        <v>0</v>
      </c>
      <c r="U527" s="35">
        <v>0</v>
      </c>
      <c r="V527" s="35">
        <v>0</v>
      </c>
      <c r="W527" s="35">
        <v>0</v>
      </c>
      <c r="X527" s="35">
        <v>0</v>
      </c>
      <c r="Y527" s="35">
        <v>0</v>
      </c>
      <c r="Z527" s="35">
        <v>0</v>
      </c>
      <c r="AA527" s="36">
        <f t="shared" si="178"/>
        <v>0</v>
      </c>
      <c r="AB527" s="36">
        <f t="shared" si="173"/>
        <v>1</v>
      </c>
    </row>
    <row r="528" spans="1:33" s="140" customFormat="1" ht="44.25" hidden="1" x14ac:dyDescent="0.25">
      <c r="A528" s="34">
        <v>38</v>
      </c>
      <c r="B528" s="143" t="s">
        <v>353</v>
      </c>
      <c r="C528" s="35">
        <v>0</v>
      </c>
      <c r="D528" s="35">
        <v>0</v>
      </c>
      <c r="E528" s="35">
        <v>0</v>
      </c>
      <c r="F528" s="35">
        <v>0</v>
      </c>
      <c r="G528" s="35">
        <v>0</v>
      </c>
      <c r="H528" s="35">
        <v>0</v>
      </c>
      <c r="I528" s="35">
        <v>0</v>
      </c>
      <c r="J528" s="35">
        <v>0</v>
      </c>
      <c r="K528" s="35">
        <v>0</v>
      </c>
      <c r="L528" s="35">
        <v>0</v>
      </c>
      <c r="M528" s="35">
        <v>0</v>
      </c>
      <c r="N528" s="35">
        <v>0</v>
      </c>
      <c r="O528" s="176">
        <v>48</v>
      </c>
      <c r="P528" s="35">
        <v>0</v>
      </c>
      <c r="Q528" s="176">
        <v>152</v>
      </c>
      <c r="R528" s="35">
        <v>0</v>
      </c>
      <c r="S528" s="176">
        <v>138</v>
      </c>
      <c r="T528" s="35">
        <v>0</v>
      </c>
      <c r="U528" s="35">
        <v>0</v>
      </c>
      <c r="V528" s="35">
        <v>0</v>
      </c>
      <c r="W528" s="35">
        <v>0</v>
      </c>
      <c r="X528" s="35">
        <v>0</v>
      </c>
      <c r="Y528" s="35">
        <v>0</v>
      </c>
      <c r="Z528" s="35">
        <v>0</v>
      </c>
      <c r="AA528" s="36">
        <f t="shared" ref="AA528" si="179">SUM(C528+E528+G528+I528+K528+M528+O528+Q528+S528+U528+W528+Y528)</f>
        <v>338</v>
      </c>
      <c r="AB528" s="36">
        <f t="shared" si="173"/>
        <v>0</v>
      </c>
    </row>
    <row r="529" spans="1:28" s="140" customFormat="1" ht="29.25" hidden="1" x14ac:dyDescent="0.25">
      <c r="A529" s="34">
        <v>39</v>
      </c>
      <c r="B529" s="137" t="s">
        <v>356</v>
      </c>
      <c r="C529" s="176">
        <v>6</v>
      </c>
      <c r="D529" s="35">
        <v>0</v>
      </c>
      <c r="E529" s="176">
        <v>5</v>
      </c>
      <c r="F529" s="35">
        <v>0</v>
      </c>
      <c r="G529" s="35">
        <v>0</v>
      </c>
      <c r="H529" s="35">
        <v>0</v>
      </c>
      <c r="I529" s="176">
        <v>4</v>
      </c>
      <c r="J529" s="35">
        <v>0</v>
      </c>
      <c r="K529" s="176">
        <v>5</v>
      </c>
      <c r="L529" s="35">
        <v>0</v>
      </c>
      <c r="M529" s="176">
        <v>7</v>
      </c>
      <c r="N529" s="35">
        <v>0</v>
      </c>
      <c r="O529" s="176">
        <v>1</v>
      </c>
      <c r="P529" s="35">
        <v>0</v>
      </c>
      <c r="Q529" s="176">
        <v>4</v>
      </c>
      <c r="R529" s="35">
        <v>0</v>
      </c>
      <c r="S529" s="176">
        <v>3</v>
      </c>
      <c r="T529" s="35">
        <v>0</v>
      </c>
      <c r="U529" s="35">
        <v>0</v>
      </c>
      <c r="V529" s="35">
        <v>0</v>
      </c>
      <c r="W529" s="35">
        <v>0</v>
      </c>
      <c r="X529" s="35">
        <v>0</v>
      </c>
      <c r="Y529" s="35">
        <v>0</v>
      </c>
      <c r="Z529" s="35">
        <v>0</v>
      </c>
      <c r="AA529" s="36">
        <f t="shared" ref="AA529" si="180">SUM(C529+E529+G529+I529+K529+M529+O529+Q529+S529+U529+W529+Y529)</f>
        <v>35</v>
      </c>
      <c r="AB529" s="36">
        <f t="shared" si="173"/>
        <v>0</v>
      </c>
    </row>
    <row r="530" spans="1:28" s="140" customFormat="1" ht="73.5" hidden="1" x14ac:dyDescent="0.25">
      <c r="A530" s="34">
        <v>40</v>
      </c>
      <c r="B530" s="137" t="s">
        <v>645</v>
      </c>
      <c r="C530" s="35">
        <v>0</v>
      </c>
      <c r="D530" s="35">
        <v>0</v>
      </c>
      <c r="E530" s="35">
        <v>0</v>
      </c>
      <c r="F530" s="35">
        <v>0</v>
      </c>
      <c r="G530" s="35">
        <v>0</v>
      </c>
      <c r="H530" s="35">
        <v>0</v>
      </c>
      <c r="I530" s="35">
        <v>0</v>
      </c>
      <c r="J530" s="35">
        <v>0</v>
      </c>
      <c r="K530" s="35">
        <v>0</v>
      </c>
      <c r="L530" s="35">
        <v>0</v>
      </c>
      <c r="M530" s="35">
        <v>0</v>
      </c>
      <c r="N530" s="35">
        <v>0</v>
      </c>
      <c r="O530" s="35">
        <v>0</v>
      </c>
      <c r="P530" s="35">
        <v>0</v>
      </c>
      <c r="Q530" s="35">
        <v>0</v>
      </c>
      <c r="R530" s="35">
        <v>0</v>
      </c>
      <c r="S530" s="35">
        <v>0</v>
      </c>
      <c r="T530" s="35">
        <v>0</v>
      </c>
      <c r="U530" s="35">
        <v>0</v>
      </c>
      <c r="V530" s="35">
        <v>0</v>
      </c>
      <c r="W530" s="35">
        <v>0</v>
      </c>
      <c r="X530" s="35">
        <v>0</v>
      </c>
      <c r="Y530" s="35">
        <v>0</v>
      </c>
      <c r="Z530" s="35">
        <v>0</v>
      </c>
      <c r="AA530" s="36">
        <f t="shared" ref="AA530" si="181">SUM(C530+E530+G530+I530+K530+M530+O530+Q530+S530+U530+W530+Y530)</f>
        <v>0</v>
      </c>
      <c r="AB530" s="36">
        <f t="shared" si="173"/>
        <v>0</v>
      </c>
    </row>
    <row r="531" spans="1:28" s="140" customFormat="1" ht="73.5" hidden="1" x14ac:dyDescent="0.25">
      <c r="A531" s="34">
        <v>41</v>
      </c>
      <c r="B531" s="151" t="s">
        <v>646</v>
      </c>
      <c r="C531" s="35">
        <v>0</v>
      </c>
      <c r="D531" s="35">
        <v>0</v>
      </c>
      <c r="E531" s="35">
        <v>0</v>
      </c>
      <c r="F531" s="35">
        <v>0</v>
      </c>
      <c r="G531" s="35">
        <v>0</v>
      </c>
      <c r="H531" s="35">
        <v>0</v>
      </c>
      <c r="I531" s="35">
        <v>0</v>
      </c>
      <c r="J531" s="35">
        <v>0</v>
      </c>
      <c r="K531" s="35">
        <v>0</v>
      </c>
      <c r="L531" s="35">
        <v>0</v>
      </c>
      <c r="M531" s="35">
        <v>0</v>
      </c>
      <c r="N531" s="35">
        <v>0</v>
      </c>
      <c r="O531" s="35">
        <v>0</v>
      </c>
      <c r="P531" s="35">
        <v>0</v>
      </c>
      <c r="Q531" s="35">
        <v>0</v>
      </c>
      <c r="R531" s="35">
        <v>0</v>
      </c>
      <c r="S531" s="35">
        <v>0</v>
      </c>
      <c r="T531" s="35">
        <v>0</v>
      </c>
      <c r="U531" s="35">
        <v>0</v>
      </c>
      <c r="V531" s="35">
        <v>0</v>
      </c>
      <c r="W531" s="35">
        <v>0</v>
      </c>
      <c r="X531" s="35">
        <v>0</v>
      </c>
      <c r="Y531" s="35">
        <v>0</v>
      </c>
      <c r="Z531" s="35">
        <v>0</v>
      </c>
      <c r="AA531" s="36">
        <f t="shared" ref="AA531:AA534" si="182">SUM(C531+E531+G531+I531+K531+M531+O531+Q531+S531+U531+W531+Y531)</f>
        <v>0</v>
      </c>
      <c r="AB531" s="36">
        <f t="shared" si="173"/>
        <v>0</v>
      </c>
    </row>
    <row r="532" spans="1:28" s="140" customFormat="1" ht="44.25" hidden="1" x14ac:dyDescent="0.25">
      <c r="A532" s="34">
        <v>42</v>
      </c>
      <c r="B532" s="144" t="s">
        <v>347</v>
      </c>
      <c r="C532" s="35">
        <v>0</v>
      </c>
      <c r="D532" s="35">
        <v>0</v>
      </c>
      <c r="E532" s="35">
        <v>0</v>
      </c>
      <c r="F532" s="35">
        <v>0</v>
      </c>
      <c r="G532" s="35">
        <v>0</v>
      </c>
      <c r="H532" s="35">
        <v>0</v>
      </c>
      <c r="I532" s="35">
        <v>0</v>
      </c>
      <c r="J532" s="35">
        <v>0</v>
      </c>
      <c r="K532" s="35">
        <v>0</v>
      </c>
      <c r="L532" s="35">
        <v>0</v>
      </c>
      <c r="M532" s="176">
        <v>1</v>
      </c>
      <c r="N532" s="35">
        <v>0</v>
      </c>
      <c r="O532" s="35">
        <v>0</v>
      </c>
      <c r="P532" s="35">
        <v>0</v>
      </c>
      <c r="Q532" s="35">
        <v>0</v>
      </c>
      <c r="R532" s="35">
        <v>0</v>
      </c>
      <c r="S532" s="35">
        <v>0</v>
      </c>
      <c r="T532" s="35">
        <v>0</v>
      </c>
      <c r="U532" s="35">
        <v>0</v>
      </c>
      <c r="V532" s="35">
        <v>0</v>
      </c>
      <c r="W532" s="35">
        <v>0</v>
      </c>
      <c r="X532" s="35">
        <v>0</v>
      </c>
      <c r="Y532" s="35">
        <v>0</v>
      </c>
      <c r="Z532" s="35">
        <v>0</v>
      </c>
      <c r="AA532" s="36">
        <f t="shared" si="182"/>
        <v>1</v>
      </c>
      <c r="AB532" s="36">
        <f t="shared" si="173"/>
        <v>0</v>
      </c>
    </row>
    <row r="533" spans="1:28" s="140" customFormat="1" ht="44.25" hidden="1" x14ac:dyDescent="0.25">
      <c r="A533" s="34">
        <v>43</v>
      </c>
      <c r="B533" s="137" t="s">
        <v>359</v>
      </c>
      <c r="C533" s="35">
        <v>0</v>
      </c>
      <c r="D533" s="35">
        <v>0</v>
      </c>
      <c r="E533" s="35">
        <v>0</v>
      </c>
      <c r="F533" s="35">
        <v>0</v>
      </c>
      <c r="G533" s="35">
        <v>0</v>
      </c>
      <c r="H533" s="35">
        <v>0</v>
      </c>
      <c r="I533" s="35">
        <v>0</v>
      </c>
      <c r="J533" s="35">
        <v>0</v>
      </c>
      <c r="K533" s="35">
        <v>0</v>
      </c>
      <c r="L533" s="35">
        <v>0</v>
      </c>
      <c r="M533" s="35">
        <v>0</v>
      </c>
      <c r="N533" s="35">
        <v>0</v>
      </c>
      <c r="O533" s="35">
        <v>0</v>
      </c>
      <c r="P533" s="35">
        <v>0</v>
      </c>
      <c r="Q533" s="35">
        <v>0</v>
      </c>
      <c r="R533" s="35">
        <v>0</v>
      </c>
      <c r="S533" s="35">
        <v>0</v>
      </c>
      <c r="T533" s="35">
        <v>0</v>
      </c>
      <c r="U533" s="35">
        <v>0</v>
      </c>
      <c r="V533" s="35">
        <v>0</v>
      </c>
      <c r="W533" s="35">
        <v>0</v>
      </c>
      <c r="X533" s="35">
        <v>0</v>
      </c>
      <c r="Y533" s="35">
        <v>0</v>
      </c>
      <c r="Z533" s="35">
        <v>0</v>
      </c>
      <c r="AA533" s="36">
        <f t="shared" si="182"/>
        <v>0</v>
      </c>
      <c r="AB533" s="36">
        <f t="shared" si="173"/>
        <v>0</v>
      </c>
    </row>
    <row r="534" spans="1:28" s="140" customFormat="1" ht="88.5" hidden="1" x14ac:dyDescent="0.25">
      <c r="A534" s="34">
        <v>44</v>
      </c>
      <c r="B534" s="137" t="s">
        <v>355</v>
      </c>
      <c r="C534" s="190">
        <v>6</v>
      </c>
      <c r="D534" s="123">
        <v>0</v>
      </c>
      <c r="E534" s="190">
        <v>5</v>
      </c>
      <c r="F534" s="124">
        <v>0</v>
      </c>
      <c r="G534" s="194">
        <v>0</v>
      </c>
      <c r="H534" s="124">
        <v>0</v>
      </c>
      <c r="I534" s="35">
        <v>0</v>
      </c>
      <c r="J534" s="35">
        <v>0</v>
      </c>
      <c r="K534" s="35">
        <v>0</v>
      </c>
      <c r="L534" s="35">
        <v>0</v>
      </c>
      <c r="M534" s="35">
        <v>0</v>
      </c>
      <c r="N534" s="35">
        <v>0</v>
      </c>
      <c r="O534" s="35">
        <v>0</v>
      </c>
      <c r="P534" s="35">
        <v>0</v>
      </c>
      <c r="Q534" s="176">
        <v>1</v>
      </c>
      <c r="R534" s="35">
        <v>0</v>
      </c>
      <c r="S534" s="35">
        <v>0</v>
      </c>
      <c r="T534" s="35">
        <v>0</v>
      </c>
      <c r="U534" s="35">
        <v>0</v>
      </c>
      <c r="V534" s="35">
        <v>0</v>
      </c>
      <c r="W534" s="35">
        <v>0</v>
      </c>
      <c r="X534" s="35">
        <v>0</v>
      </c>
      <c r="Y534" s="35">
        <v>0</v>
      </c>
      <c r="Z534" s="35">
        <v>0</v>
      </c>
      <c r="AA534" s="36">
        <f t="shared" si="182"/>
        <v>12</v>
      </c>
      <c r="AB534" s="36">
        <f t="shared" si="173"/>
        <v>0</v>
      </c>
    </row>
    <row r="535" spans="1:28" s="146" customFormat="1" ht="102.75" hidden="1" x14ac:dyDescent="0.25">
      <c r="A535" s="34">
        <v>45</v>
      </c>
      <c r="B535" s="151" t="s">
        <v>650</v>
      </c>
      <c r="C535" s="37">
        <v>0</v>
      </c>
      <c r="D535" s="36">
        <v>4</v>
      </c>
      <c r="E535" s="37">
        <v>0</v>
      </c>
      <c r="F535" s="37">
        <v>0</v>
      </c>
      <c r="G535" s="37">
        <v>0</v>
      </c>
      <c r="H535" s="37">
        <v>0</v>
      </c>
      <c r="I535" s="35">
        <v>0</v>
      </c>
      <c r="J535" s="35">
        <v>0</v>
      </c>
      <c r="K535" s="35">
        <v>0</v>
      </c>
      <c r="L535" s="35">
        <v>0</v>
      </c>
      <c r="M535" s="35">
        <v>0</v>
      </c>
      <c r="N535" s="176">
        <v>1</v>
      </c>
      <c r="O535" s="35">
        <v>0</v>
      </c>
      <c r="P535" s="35">
        <v>0</v>
      </c>
      <c r="Q535" s="35">
        <v>0</v>
      </c>
      <c r="R535" s="35">
        <v>0</v>
      </c>
      <c r="S535" s="35">
        <v>0</v>
      </c>
      <c r="T535" s="35">
        <v>0</v>
      </c>
      <c r="U535" s="35">
        <v>0</v>
      </c>
      <c r="V535" s="35">
        <v>0</v>
      </c>
      <c r="W535" s="35">
        <v>0</v>
      </c>
      <c r="X535" s="35">
        <v>0</v>
      </c>
      <c r="Y535" s="35">
        <v>0</v>
      </c>
      <c r="Z535" s="35">
        <v>0</v>
      </c>
      <c r="AA535" s="36">
        <f t="shared" ref="AA535" si="183">SUM(C535+E535+G535+I535+K535+M535+O535+Q535+S535+U535+W535+Y535)</f>
        <v>0</v>
      </c>
      <c r="AB535" s="36">
        <f t="shared" si="173"/>
        <v>5</v>
      </c>
    </row>
    <row r="536" spans="1:28" s="155" customFormat="1" ht="102.75" hidden="1" x14ac:dyDescent="0.25">
      <c r="A536" s="34">
        <v>46</v>
      </c>
      <c r="B536" s="53" t="s">
        <v>354</v>
      </c>
      <c r="C536" s="35">
        <v>0</v>
      </c>
      <c r="D536" s="35">
        <v>0</v>
      </c>
      <c r="E536" s="35">
        <v>0</v>
      </c>
      <c r="F536" s="35">
        <v>0</v>
      </c>
      <c r="G536" s="35">
        <v>0</v>
      </c>
      <c r="H536" s="35">
        <v>0</v>
      </c>
      <c r="I536" s="35">
        <v>0</v>
      </c>
      <c r="J536" s="35">
        <v>0</v>
      </c>
      <c r="K536" s="35">
        <v>0</v>
      </c>
      <c r="L536" s="35">
        <v>0</v>
      </c>
      <c r="M536" s="35">
        <v>0</v>
      </c>
      <c r="N536" s="35">
        <v>0</v>
      </c>
      <c r="O536" s="35">
        <v>0</v>
      </c>
      <c r="P536" s="35">
        <v>0</v>
      </c>
      <c r="Q536" s="35">
        <v>0</v>
      </c>
      <c r="R536" s="35">
        <v>0</v>
      </c>
      <c r="S536" s="35">
        <v>0</v>
      </c>
      <c r="T536" s="35">
        <v>0</v>
      </c>
      <c r="U536" s="35">
        <v>0</v>
      </c>
      <c r="V536" s="35">
        <v>0</v>
      </c>
      <c r="W536" s="35">
        <v>0</v>
      </c>
      <c r="X536" s="35">
        <v>0</v>
      </c>
      <c r="Y536" s="35">
        <v>0</v>
      </c>
      <c r="Z536" s="35">
        <v>0</v>
      </c>
      <c r="AA536" s="36">
        <f t="shared" ref="AA536" si="184">SUM(C536+E536+G536+I536+K536+M536+O536+Q536+S536+U536+W536+Y536)</f>
        <v>0</v>
      </c>
      <c r="AB536" s="36">
        <f t="shared" si="173"/>
        <v>0</v>
      </c>
    </row>
    <row r="537" spans="1:28" s="161" customFormat="1" ht="44.25" hidden="1" x14ac:dyDescent="0.25">
      <c r="A537" s="34">
        <v>47</v>
      </c>
      <c r="B537" s="162" t="s">
        <v>440</v>
      </c>
      <c r="C537" s="35">
        <v>0</v>
      </c>
      <c r="D537" s="35">
        <v>0</v>
      </c>
      <c r="E537" s="35">
        <v>0</v>
      </c>
      <c r="F537" s="35">
        <v>0</v>
      </c>
      <c r="G537" s="35">
        <v>0</v>
      </c>
      <c r="H537" s="35">
        <v>0</v>
      </c>
      <c r="I537" s="35">
        <v>0</v>
      </c>
      <c r="J537" s="35">
        <v>0</v>
      </c>
      <c r="K537" s="35">
        <v>0</v>
      </c>
      <c r="L537" s="35">
        <v>0</v>
      </c>
      <c r="M537" s="35">
        <v>0</v>
      </c>
      <c r="N537" s="35">
        <v>0</v>
      </c>
      <c r="O537" s="35">
        <v>0</v>
      </c>
      <c r="P537" s="35">
        <v>0</v>
      </c>
      <c r="Q537" s="35">
        <v>0</v>
      </c>
      <c r="R537" s="35">
        <v>0</v>
      </c>
      <c r="S537" s="35">
        <v>0</v>
      </c>
      <c r="T537" s="35">
        <v>0</v>
      </c>
      <c r="U537" s="35">
        <v>0</v>
      </c>
      <c r="V537" s="35">
        <v>0</v>
      </c>
      <c r="W537" s="35">
        <v>0</v>
      </c>
      <c r="X537" s="35">
        <v>0</v>
      </c>
      <c r="Y537" s="35">
        <v>0</v>
      </c>
      <c r="Z537" s="35">
        <v>0</v>
      </c>
      <c r="AA537" s="36">
        <f t="shared" ref="AA537:AA539" si="185">SUM(C537+E537+G537+I537+K537+M537+O537+Q537+S537+U537+W537+Y537)</f>
        <v>0</v>
      </c>
      <c r="AB537" s="36">
        <f t="shared" si="173"/>
        <v>0</v>
      </c>
    </row>
    <row r="538" spans="1:28" s="161" customFormat="1" ht="30" hidden="1" x14ac:dyDescent="0.25">
      <c r="A538" s="34">
        <v>48</v>
      </c>
      <c r="B538" s="24" t="s">
        <v>200</v>
      </c>
      <c r="C538" s="35">
        <v>0</v>
      </c>
      <c r="D538" s="35">
        <v>0</v>
      </c>
      <c r="E538" s="35">
        <v>0</v>
      </c>
      <c r="F538" s="35">
        <v>0</v>
      </c>
      <c r="G538" s="35">
        <v>0</v>
      </c>
      <c r="H538" s="176">
        <v>1</v>
      </c>
      <c r="I538" s="35">
        <v>0</v>
      </c>
      <c r="J538" s="35">
        <v>0</v>
      </c>
      <c r="K538" s="35">
        <v>0</v>
      </c>
      <c r="L538" s="35">
        <v>0</v>
      </c>
      <c r="M538" s="35">
        <v>0</v>
      </c>
      <c r="N538" s="35">
        <v>0</v>
      </c>
      <c r="O538" s="35">
        <v>0</v>
      </c>
      <c r="P538" s="35">
        <v>0</v>
      </c>
      <c r="Q538" s="35">
        <v>0</v>
      </c>
      <c r="R538" s="35">
        <v>0</v>
      </c>
      <c r="S538" s="35">
        <v>0</v>
      </c>
      <c r="T538" s="35">
        <v>0</v>
      </c>
      <c r="U538" s="35">
        <v>0</v>
      </c>
      <c r="V538" s="35">
        <v>0</v>
      </c>
      <c r="W538" s="35">
        <v>0</v>
      </c>
      <c r="X538" s="35">
        <v>0</v>
      </c>
      <c r="Y538" s="35">
        <v>0</v>
      </c>
      <c r="Z538" s="35">
        <v>0</v>
      </c>
      <c r="AA538" s="36">
        <f t="shared" si="185"/>
        <v>0</v>
      </c>
      <c r="AB538" s="36">
        <f t="shared" si="173"/>
        <v>1</v>
      </c>
    </row>
    <row r="539" spans="1:28" s="167" customFormat="1" ht="30" hidden="1" x14ac:dyDescent="0.25">
      <c r="A539" s="34">
        <v>49</v>
      </c>
      <c r="B539" s="85" t="s">
        <v>314</v>
      </c>
      <c r="C539" s="35">
        <v>0</v>
      </c>
      <c r="D539" s="35">
        <v>0</v>
      </c>
      <c r="E539" s="35">
        <v>0</v>
      </c>
      <c r="F539" s="35">
        <v>0</v>
      </c>
      <c r="G539" s="35">
        <v>0</v>
      </c>
      <c r="H539" s="176">
        <v>3</v>
      </c>
      <c r="I539" s="35">
        <v>0</v>
      </c>
      <c r="J539" s="35">
        <v>0</v>
      </c>
      <c r="K539" s="35">
        <v>0</v>
      </c>
      <c r="L539" s="35">
        <v>0</v>
      </c>
      <c r="M539" s="35">
        <v>0</v>
      </c>
      <c r="N539" s="35">
        <v>0</v>
      </c>
      <c r="O539" s="35">
        <v>0</v>
      </c>
      <c r="P539" s="35">
        <v>0</v>
      </c>
      <c r="Q539" s="35">
        <v>0</v>
      </c>
      <c r="R539" s="35">
        <v>0</v>
      </c>
      <c r="S539" s="35">
        <v>0</v>
      </c>
      <c r="T539" s="35">
        <v>0</v>
      </c>
      <c r="U539" s="35">
        <v>0</v>
      </c>
      <c r="V539" s="35">
        <v>0</v>
      </c>
      <c r="W539" s="35">
        <v>0</v>
      </c>
      <c r="X539" s="35">
        <v>0</v>
      </c>
      <c r="Y539" s="35">
        <v>0</v>
      </c>
      <c r="Z539" s="35">
        <v>0</v>
      </c>
      <c r="AA539" s="36">
        <f t="shared" si="185"/>
        <v>0</v>
      </c>
      <c r="AB539" s="36">
        <f t="shared" si="173"/>
        <v>3</v>
      </c>
    </row>
    <row r="540" spans="1:28" s="169" customFormat="1" ht="74.25" hidden="1" x14ac:dyDescent="0.25">
      <c r="A540" s="34">
        <v>50</v>
      </c>
      <c r="B540" s="24" t="s">
        <v>197</v>
      </c>
      <c r="C540" s="35">
        <v>0</v>
      </c>
      <c r="D540" s="35">
        <v>0</v>
      </c>
      <c r="E540" s="35">
        <v>0</v>
      </c>
      <c r="F540" s="35">
        <v>0</v>
      </c>
      <c r="G540" s="35">
        <v>0</v>
      </c>
      <c r="H540" s="35">
        <v>0</v>
      </c>
      <c r="I540" s="35">
        <v>0</v>
      </c>
      <c r="J540" s="35">
        <v>0</v>
      </c>
      <c r="K540" s="35">
        <v>0</v>
      </c>
      <c r="L540" s="35">
        <v>0</v>
      </c>
      <c r="M540" s="35">
        <v>0</v>
      </c>
      <c r="N540" s="35">
        <v>0</v>
      </c>
      <c r="O540" s="35">
        <v>0</v>
      </c>
      <c r="P540" s="35">
        <v>0</v>
      </c>
      <c r="Q540" s="35">
        <v>0</v>
      </c>
      <c r="R540" s="35">
        <v>0</v>
      </c>
      <c r="S540" s="35">
        <v>0</v>
      </c>
      <c r="T540" s="176">
        <v>3</v>
      </c>
      <c r="U540" s="35">
        <v>0</v>
      </c>
      <c r="V540" s="35">
        <v>0</v>
      </c>
      <c r="W540" s="35">
        <v>0</v>
      </c>
      <c r="X540" s="35">
        <v>0</v>
      </c>
      <c r="Y540" s="35">
        <v>0</v>
      </c>
      <c r="Z540" s="35">
        <v>0</v>
      </c>
      <c r="AA540" s="36">
        <f t="shared" ref="AA540" si="186">SUM(C540+E540+G540+I540+K540+M540+O540+Q540+S540+U540+W540+Y540)</f>
        <v>0</v>
      </c>
      <c r="AB540" s="36">
        <f t="shared" si="173"/>
        <v>3</v>
      </c>
    </row>
    <row r="541" spans="1:28" s="222" customFormat="1" ht="102.75" hidden="1" x14ac:dyDescent="0.25">
      <c r="A541" s="34">
        <v>51</v>
      </c>
      <c r="B541" s="58" t="s">
        <v>266</v>
      </c>
      <c r="C541" s="37">
        <v>0</v>
      </c>
      <c r="D541" s="37">
        <v>0</v>
      </c>
      <c r="E541" s="37">
        <v>0</v>
      </c>
      <c r="F541" s="37">
        <v>0</v>
      </c>
      <c r="G541" s="37">
        <v>0</v>
      </c>
      <c r="H541" s="36">
        <v>1</v>
      </c>
      <c r="I541" s="37">
        <v>0</v>
      </c>
      <c r="J541" s="36">
        <v>2</v>
      </c>
      <c r="K541" s="37">
        <v>0</v>
      </c>
      <c r="L541" s="36">
        <v>1</v>
      </c>
      <c r="M541" s="37">
        <v>0</v>
      </c>
      <c r="N541" s="37">
        <v>0</v>
      </c>
      <c r="O541" s="35">
        <v>0</v>
      </c>
      <c r="P541" s="35">
        <v>0</v>
      </c>
      <c r="Q541" s="35">
        <v>0</v>
      </c>
      <c r="R541" s="35">
        <v>0</v>
      </c>
      <c r="S541" s="35">
        <v>0</v>
      </c>
      <c r="T541" s="35">
        <v>0</v>
      </c>
      <c r="U541" s="35"/>
      <c r="V541" s="35"/>
      <c r="W541" s="35"/>
      <c r="X541" s="35"/>
      <c r="Y541" s="35"/>
      <c r="Z541" s="35"/>
      <c r="AA541" s="36">
        <f t="shared" ref="AA541" si="187">SUM(C541+E541+G541+I541+K541+M541+O541+Q541+S541+U541+W541+Y541)</f>
        <v>0</v>
      </c>
      <c r="AB541" s="36">
        <f t="shared" ref="AB541" si="188">SUM(D541+F541+H541+J541+L541+N541+P541+R541+T541+V541+X541+Z541)</f>
        <v>4</v>
      </c>
    </row>
    <row r="542" spans="1:28" hidden="1" x14ac:dyDescent="0.25">
      <c r="A542" s="94" t="s">
        <v>81</v>
      </c>
      <c r="B542" s="40" t="s">
        <v>673</v>
      </c>
      <c r="C542" s="115">
        <f>SUM(C543:C550)</f>
        <v>208</v>
      </c>
      <c r="D542" s="115">
        <f t="shared" ref="D542:Z542" si="189">SUM(D543:D550)</f>
        <v>241</v>
      </c>
      <c r="E542" s="115">
        <f t="shared" si="189"/>
        <v>214</v>
      </c>
      <c r="F542" s="115">
        <f t="shared" si="189"/>
        <v>236</v>
      </c>
      <c r="G542" s="115">
        <f t="shared" si="189"/>
        <v>245</v>
      </c>
      <c r="H542" s="115">
        <f t="shared" si="189"/>
        <v>228</v>
      </c>
      <c r="I542" s="115">
        <f t="shared" si="189"/>
        <v>147</v>
      </c>
      <c r="J542" s="115">
        <f t="shared" si="189"/>
        <v>56</v>
      </c>
      <c r="K542" s="115">
        <f t="shared" si="189"/>
        <v>157</v>
      </c>
      <c r="L542" s="115">
        <f t="shared" si="189"/>
        <v>133</v>
      </c>
      <c r="M542" s="115">
        <f t="shared" si="189"/>
        <v>273</v>
      </c>
      <c r="N542" s="115">
        <f t="shared" si="189"/>
        <v>152</v>
      </c>
      <c r="O542" s="115">
        <f t="shared" si="189"/>
        <v>221</v>
      </c>
      <c r="P542" s="115">
        <f t="shared" si="189"/>
        <v>161</v>
      </c>
      <c r="Q542" s="115">
        <f t="shared" si="189"/>
        <v>102</v>
      </c>
      <c r="R542" s="115">
        <f t="shared" si="189"/>
        <v>180</v>
      </c>
      <c r="S542" s="115">
        <f t="shared" si="189"/>
        <v>139</v>
      </c>
      <c r="T542" s="115">
        <f t="shared" si="189"/>
        <v>200</v>
      </c>
      <c r="U542" s="115">
        <f t="shared" si="189"/>
        <v>0</v>
      </c>
      <c r="V542" s="115">
        <f t="shared" si="189"/>
        <v>0</v>
      </c>
      <c r="W542" s="115">
        <f t="shared" si="189"/>
        <v>0</v>
      </c>
      <c r="X542" s="115">
        <f t="shared" si="189"/>
        <v>0</v>
      </c>
      <c r="Y542" s="115">
        <f t="shared" si="189"/>
        <v>0</v>
      </c>
      <c r="Z542" s="115">
        <f t="shared" si="189"/>
        <v>0</v>
      </c>
      <c r="AA542" s="115">
        <f t="shared" si="172"/>
        <v>1706</v>
      </c>
      <c r="AB542" s="115">
        <f t="shared" si="173"/>
        <v>1587</v>
      </c>
    </row>
    <row r="543" spans="1:28" ht="336.75" hidden="1" x14ac:dyDescent="0.25">
      <c r="A543" s="34">
        <v>1</v>
      </c>
      <c r="B543" s="58" t="s">
        <v>690</v>
      </c>
      <c r="C543" s="131">
        <v>0</v>
      </c>
      <c r="D543" s="131">
        <v>0</v>
      </c>
      <c r="E543" s="131">
        <v>0</v>
      </c>
      <c r="F543" s="131">
        <v>0</v>
      </c>
      <c r="G543" s="131">
        <v>0</v>
      </c>
      <c r="H543" s="131">
        <v>0</v>
      </c>
      <c r="I543" s="131">
        <v>0</v>
      </c>
      <c r="J543" s="131">
        <v>0</v>
      </c>
      <c r="K543" s="206">
        <v>1</v>
      </c>
      <c r="L543" s="131">
        <v>0</v>
      </c>
      <c r="M543" s="131">
        <v>0</v>
      </c>
      <c r="N543" s="131">
        <v>0</v>
      </c>
      <c r="O543" s="206">
        <v>2</v>
      </c>
      <c r="P543" s="131">
        <v>0</v>
      </c>
      <c r="Q543" s="206">
        <v>6</v>
      </c>
      <c r="R543" s="131">
        <v>0</v>
      </c>
      <c r="S543" s="206">
        <v>17</v>
      </c>
      <c r="T543" s="131">
        <v>0</v>
      </c>
      <c r="U543" s="131">
        <v>0</v>
      </c>
      <c r="V543" s="131">
        <v>0</v>
      </c>
      <c r="W543" s="131">
        <v>0</v>
      </c>
      <c r="X543" s="131">
        <v>0</v>
      </c>
      <c r="Y543" s="131">
        <v>0</v>
      </c>
      <c r="Z543" s="131">
        <v>0</v>
      </c>
      <c r="AA543" s="36">
        <f t="shared" si="172"/>
        <v>26</v>
      </c>
      <c r="AB543" s="36">
        <f t="shared" si="173"/>
        <v>0</v>
      </c>
    </row>
    <row r="544" spans="1:28" ht="366" hidden="1" x14ac:dyDescent="0.25">
      <c r="A544" s="75">
        <v>2</v>
      </c>
      <c r="B544" s="58" t="s">
        <v>297</v>
      </c>
      <c r="C544" s="206">
        <v>3</v>
      </c>
      <c r="D544" s="131">
        <v>0</v>
      </c>
      <c r="E544" s="131">
        <v>0</v>
      </c>
      <c r="F544" s="131">
        <v>0</v>
      </c>
      <c r="G544" s="206">
        <v>1</v>
      </c>
      <c r="H544" s="131">
        <v>0</v>
      </c>
      <c r="I544" s="206">
        <v>1</v>
      </c>
      <c r="J544" s="131">
        <v>0</v>
      </c>
      <c r="K544" s="131">
        <v>0</v>
      </c>
      <c r="L544" s="131">
        <v>0</v>
      </c>
      <c r="M544" s="131">
        <v>0</v>
      </c>
      <c r="N544" s="131">
        <v>0</v>
      </c>
      <c r="O544" s="206">
        <v>2</v>
      </c>
      <c r="P544" s="131">
        <v>0</v>
      </c>
      <c r="Q544" s="131">
        <v>0</v>
      </c>
      <c r="R544" s="131">
        <v>0</v>
      </c>
      <c r="S544" s="131">
        <v>0</v>
      </c>
      <c r="T544" s="131">
        <v>0</v>
      </c>
      <c r="U544" s="131">
        <v>0</v>
      </c>
      <c r="V544" s="131">
        <v>0</v>
      </c>
      <c r="W544" s="131">
        <v>0</v>
      </c>
      <c r="X544" s="131">
        <v>0</v>
      </c>
      <c r="Y544" s="131">
        <v>0</v>
      </c>
      <c r="Z544" s="131">
        <v>0</v>
      </c>
      <c r="AA544" s="36">
        <f t="shared" si="172"/>
        <v>7</v>
      </c>
      <c r="AB544" s="36">
        <f t="shared" si="173"/>
        <v>0</v>
      </c>
    </row>
    <row r="545" spans="1:28" ht="44.25" hidden="1" x14ac:dyDescent="0.25">
      <c r="A545" s="34">
        <v>3</v>
      </c>
      <c r="B545" s="135" t="s">
        <v>440</v>
      </c>
      <c r="C545" s="176">
        <v>183</v>
      </c>
      <c r="D545" s="176">
        <v>241</v>
      </c>
      <c r="E545" s="176">
        <v>204</v>
      </c>
      <c r="F545" s="176">
        <v>236</v>
      </c>
      <c r="G545" s="176">
        <v>234</v>
      </c>
      <c r="H545" s="176">
        <v>228</v>
      </c>
      <c r="I545" s="176">
        <v>146</v>
      </c>
      <c r="J545" s="176">
        <v>56</v>
      </c>
      <c r="K545" s="176">
        <v>156</v>
      </c>
      <c r="L545" s="176">
        <v>133</v>
      </c>
      <c r="M545" s="176">
        <v>273</v>
      </c>
      <c r="N545" s="176">
        <v>152</v>
      </c>
      <c r="O545" s="176">
        <v>215</v>
      </c>
      <c r="P545" s="176">
        <v>161</v>
      </c>
      <c r="Q545" s="176">
        <v>92</v>
      </c>
      <c r="R545" s="176">
        <v>180</v>
      </c>
      <c r="S545" s="176">
        <v>119</v>
      </c>
      <c r="T545" s="176">
        <v>200</v>
      </c>
      <c r="U545" s="131">
        <v>0</v>
      </c>
      <c r="V545" s="131">
        <v>0</v>
      </c>
      <c r="W545" s="131">
        <v>0</v>
      </c>
      <c r="X545" s="131">
        <v>0</v>
      </c>
      <c r="Y545" s="131">
        <v>0</v>
      </c>
      <c r="Z545" s="131">
        <v>0</v>
      </c>
      <c r="AA545" s="36">
        <f t="shared" ref="AA545" si="190">SUM(C545+E545+G545+I545+K545+M545+O545+Q545+S545+U545+W545+Y545)</f>
        <v>1622</v>
      </c>
      <c r="AB545" s="36">
        <f t="shared" ref="AB545" si="191">SUM(D545+F545+H545+J545+L545+N545+P545+R545+T545+V545+X545+Z545)</f>
        <v>1587</v>
      </c>
    </row>
    <row r="546" spans="1:28" s="17" customFormat="1" ht="59.25" hidden="1" x14ac:dyDescent="0.25">
      <c r="A546" s="34">
        <v>4</v>
      </c>
      <c r="B546" s="137" t="s">
        <v>349</v>
      </c>
      <c r="C546" s="131">
        <v>0</v>
      </c>
      <c r="D546" s="131">
        <v>0</v>
      </c>
      <c r="E546" s="131">
        <v>0</v>
      </c>
      <c r="F546" s="131">
        <v>0</v>
      </c>
      <c r="G546" s="131">
        <v>0</v>
      </c>
      <c r="H546" s="131">
        <v>0</v>
      </c>
      <c r="I546" s="131">
        <v>0</v>
      </c>
      <c r="J546" s="131">
        <v>0</v>
      </c>
      <c r="K546" s="131">
        <v>0</v>
      </c>
      <c r="L546" s="131">
        <v>0</v>
      </c>
      <c r="M546" s="131">
        <v>0</v>
      </c>
      <c r="N546" s="131">
        <v>0</v>
      </c>
      <c r="O546" s="131">
        <v>0</v>
      </c>
      <c r="P546" s="131">
        <v>0</v>
      </c>
      <c r="Q546" s="131">
        <v>0</v>
      </c>
      <c r="R546" s="131">
        <v>0</v>
      </c>
      <c r="S546" s="131">
        <v>0</v>
      </c>
      <c r="T546" s="131">
        <v>0</v>
      </c>
      <c r="U546" s="131">
        <v>0</v>
      </c>
      <c r="V546" s="131">
        <v>0</v>
      </c>
      <c r="W546" s="131">
        <v>0</v>
      </c>
      <c r="X546" s="131">
        <v>0</v>
      </c>
      <c r="Y546" s="131">
        <v>0</v>
      </c>
      <c r="Z546" s="131">
        <v>0</v>
      </c>
      <c r="AA546" s="36">
        <f t="shared" si="172"/>
        <v>0</v>
      </c>
      <c r="AB546" s="36">
        <f t="shared" si="173"/>
        <v>0</v>
      </c>
    </row>
    <row r="547" spans="1:28" s="28" customFormat="1" ht="73.5" hidden="1" x14ac:dyDescent="0.25">
      <c r="A547" s="34">
        <v>5</v>
      </c>
      <c r="B547" s="144" t="s">
        <v>346</v>
      </c>
      <c r="C547" s="206">
        <v>1</v>
      </c>
      <c r="D547" s="131">
        <v>0</v>
      </c>
      <c r="E547" s="206">
        <v>4</v>
      </c>
      <c r="F547" s="131">
        <v>0</v>
      </c>
      <c r="G547" s="206">
        <v>4</v>
      </c>
      <c r="H547" s="131">
        <v>0</v>
      </c>
      <c r="I547" s="131">
        <v>0</v>
      </c>
      <c r="J547" s="131">
        <v>0</v>
      </c>
      <c r="K547" s="131">
        <v>0</v>
      </c>
      <c r="L547" s="131">
        <v>0</v>
      </c>
      <c r="M547" s="131">
        <v>0</v>
      </c>
      <c r="N547" s="131">
        <v>0</v>
      </c>
      <c r="O547" s="131">
        <v>0</v>
      </c>
      <c r="P547" s="131">
        <v>0</v>
      </c>
      <c r="Q547" s="131">
        <v>0</v>
      </c>
      <c r="R547" s="131">
        <v>0</v>
      </c>
      <c r="S547" s="131">
        <v>0</v>
      </c>
      <c r="T547" s="131">
        <v>0</v>
      </c>
      <c r="U547" s="131">
        <v>0</v>
      </c>
      <c r="V547" s="131">
        <v>0</v>
      </c>
      <c r="W547" s="131">
        <v>0</v>
      </c>
      <c r="X547" s="131">
        <v>0</v>
      </c>
      <c r="Y547" s="131">
        <v>0</v>
      </c>
      <c r="Z547" s="131">
        <v>0</v>
      </c>
      <c r="AA547" s="36">
        <f t="shared" si="172"/>
        <v>9</v>
      </c>
      <c r="AB547" s="36">
        <f t="shared" si="173"/>
        <v>0</v>
      </c>
    </row>
    <row r="548" spans="1:28" s="104" customFormat="1" ht="88.5" hidden="1" x14ac:dyDescent="0.25">
      <c r="A548" s="34">
        <v>6</v>
      </c>
      <c r="B548" s="137" t="s">
        <v>351</v>
      </c>
      <c r="C548" s="206">
        <v>4</v>
      </c>
      <c r="D548" s="131">
        <v>0</v>
      </c>
      <c r="E548" s="206">
        <v>3</v>
      </c>
      <c r="F548" s="131">
        <v>0</v>
      </c>
      <c r="G548" s="206">
        <v>4</v>
      </c>
      <c r="H548" s="131">
        <v>0</v>
      </c>
      <c r="I548" s="131">
        <v>0</v>
      </c>
      <c r="J548" s="131">
        <v>0</v>
      </c>
      <c r="K548" s="131">
        <v>0</v>
      </c>
      <c r="L548" s="131">
        <v>0</v>
      </c>
      <c r="M548" s="131">
        <v>0</v>
      </c>
      <c r="N548" s="131">
        <v>0</v>
      </c>
      <c r="O548" s="131">
        <v>0</v>
      </c>
      <c r="P548" s="131">
        <v>0</v>
      </c>
      <c r="Q548" s="206">
        <v>1</v>
      </c>
      <c r="R548" s="131">
        <v>0</v>
      </c>
      <c r="S548" s="206">
        <v>2</v>
      </c>
      <c r="T548" s="131">
        <v>0</v>
      </c>
      <c r="U548" s="131">
        <v>0</v>
      </c>
      <c r="V548" s="131">
        <v>0</v>
      </c>
      <c r="W548" s="131">
        <v>0</v>
      </c>
      <c r="X548" s="131">
        <v>0</v>
      </c>
      <c r="Y548" s="131">
        <v>0</v>
      </c>
      <c r="Z548" s="131">
        <v>0</v>
      </c>
      <c r="AA548" s="36">
        <f t="shared" si="172"/>
        <v>14</v>
      </c>
      <c r="AB548" s="36">
        <f t="shared" si="173"/>
        <v>0</v>
      </c>
    </row>
    <row r="549" spans="1:28" s="140" customFormat="1" ht="102.75" hidden="1" x14ac:dyDescent="0.25">
      <c r="A549" s="34">
        <v>7</v>
      </c>
      <c r="B549" s="137" t="s">
        <v>352</v>
      </c>
      <c r="C549" s="190">
        <v>17</v>
      </c>
      <c r="D549" s="123">
        <v>0</v>
      </c>
      <c r="E549" s="190">
        <v>3</v>
      </c>
      <c r="F549" s="124">
        <v>0</v>
      </c>
      <c r="G549" s="191">
        <v>1</v>
      </c>
      <c r="H549" s="124">
        <v>0</v>
      </c>
      <c r="I549" s="131">
        <v>0</v>
      </c>
      <c r="J549" s="131">
        <v>0</v>
      </c>
      <c r="K549" s="131">
        <v>0</v>
      </c>
      <c r="L549" s="131">
        <v>0</v>
      </c>
      <c r="M549" s="131">
        <v>0</v>
      </c>
      <c r="N549" s="131">
        <v>0</v>
      </c>
      <c r="O549" s="206">
        <v>2</v>
      </c>
      <c r="P549" s="131">
        <v>0</v>
      </c>
      <c r="Q549" s="206">
        <v>3</v>
      </c>
      <c r="R549" s="131">
        <v>0</v>
      </c>
      <c r="S549" s="206">
        <v>1</v>
      </c>
      <c r="T549" s="131">
        <v>0</v>
      </c>
      <c r="U549" s="131">
        <v>0</v>
      </c>
      <c r="V549" s="131">
        <v>0</v>
      </c>
      <c r="W549" s="131">
        <v>0</v>
      </c>
      <c r="X549" s="131">
        <v>0</v>
      </c>
      <c r="Y549" s="131">
        <v>0</v>
      </c>
      <c r="Z549" s="131">
        <v>0</v>
      </c>
      <c r="AA549" s="36">
        <f t="shared" ref="AA549" si="192">SUM(C549+E549+G549+I549+K549+M549+O549+Q549+S549+U549+W549+Y549)</f>
        <v>27</v>
      </c>
      <c r="AB549" s="36">
        <f t="shared" si="173"/>
        <v>0</v>
      </c>
    </row>
    <row r="550" spans="1:28" s="203" customFormat="1" ht="120" hidden="1" x14ac:dyDescent="0.25">
      <c r="A550" s="34">
        <v>8</v>
      </c>
      <c r="B550" s="65" t="s">
        <v>151</v>
      </c>
      <c r="C550" s="124">
        <v>0</v>
      </c>
      <c r="D550" s="123">
        <v>0</v>
      </c>
      <c r="E550" s="124">
        <v>0</v>
      </c>
      <c r="F550" s="124">
        <v>0</v>
      </c>
      <c r="G550" s="191">
        <v>1</v>
      </c>
      <c r="H550" s="124">
        <v>0</v>
      </c>
      <c r="I550" s="131">
        <v>0</v>
      </c>
      <c r="J550" s="124">
        <v>0</v>
      </c>
      <c r="K550" s="124">
        <v>0</v>
      </c>
      <c r="L550" s="124">
        <v>0</v>
      </c>
      <c r="M550" s="124">
        <v>0</v>
      </c>
      <c r="N550" s="124">
        <v>0</v>
      </c>
      <c r="O550" s="124">
        <v>0</v>
      </c>
      <c r="P550" s="124">
        <v>0</v>
      </c>
      <c r="Q550" s="124">
        <v>0</v>
      </c>
      <c r="R550" s="124">
        <v>0</v>
      </c>
      <c r="S550" s="124">
        <v>0</v>
      </c>
      <c r="T550" s="124">
        <v>0</v>
      </c>
      <c r="U550" s="124">
        <v>0</v>
      </c>
      <c r="V550" s="124">
        <v>0</v>
      </c>
      <c r="W550" s="124">
        <v>0</v>
      </c>
      <c r="X550" s="124">
        <v>0</v>
      </c>
      <c r="Y550" s="124">
        <v>0</v>
      </c>
      <c r="Z550" s="124">
        <v>0</v>
      </c>
      <c r="AA550" s="36">
        <f t="shared" ref="AA550" si="193">SUM(C550+E550+G550+I550+K550+M550+O550+Q550+S550+U550+W550+Y550)</f>
        <v>1</v>
      </c>
      <c r="AB550" s="36">
        <f t="shared" si="173"/>
        <v>0</v>
      </c>
    </row>
    <row r="551" spans="1:28" ht="63.75" customHeight="1" x14ac:dyDescent="0.25">
      <c r="A551" s="329" t="s">
        <v>521</v>
      </c>
      <c r="B551" s="330"/>
      <c r="C551" s="330"/>
      <c r="D551" s="330"/>
      <c r="E551" s="330"/>
      <c r="F551" s="330"/>
      <c r="G551" s="330"/>
      <c r="H551" s="330"/>
      <c r="I551" s="330"/>
      <c r="J551" s="330"/>
      <c r="K551" s="330"/>
      <c r="L551" s="330"/>
      <c r="M551" s="330"/>
      <c r="N551" s="330"/>
      <c r="O551" s="330"/>
      <c r="P551" s="330"/>
      <c r="Q551" s="330"/>
      <c r="R551" s="330"/>
      <c r="S551" s="330"/>
      <c r="T551" s="330"/>
      <c r="U551" s="330"/>
      <c r="V551" s="330"/>
      <c r="W551" s="330"/>
      <c r="X551" s="330"/>
      <c r="Y551" s="330"/>
      <c r="Z551" s="330"/>
      <c r="AA551" s="330"/>
      <c r="AB551" s="330"/>
    </row>
    <row r="552" spans="1:28" ht="15" customHeight="1" x14ac:dyDescent="0.25">
      <c r="A552" s="331" t="s">
        <v>91</v>
      </c>
      <c r="B552" s="332" t="s">
        <v>522</v>
      </c>
      <c r="C552" s="306" t="s">
        <v>519</v>
      </c>
      <c r="D552" s="307"/>
      <c r="E552" s="307"/>
      <c r="F552" s="307"/>
      <c r="G552" s="307"/>
      <c r="H552" s="307"/>
      <c r="I552" s="307"/>
      <c r="J552" s="307"/>
      <c r="K552" s="307"/>
      <c r="L552" s="307"/>
      <c r="M552" s="307"/>
      <c r="N552" s="307"/>
      <c r="O552" s="307"/>
      <c r="P552" s="307"/>
      <c r="Q552" s="307"/>
      <c r="R552" s="307"/>
      <c r="S552" s="307"/>
      <c r="T552" s="307"/>
      <c r="U552" s="307"/>
      <c r="V552" s="307"/>
      <c r="W552" s="307"/>
      <c r="X552" s="307"/>
      <c r="Y552" s="307"/>
      <c r="Z552" s="308"/>
      <c r="AA552" s="306" t="s">
        <v>99</v>
      </c>
      <c r="AB552" s="308"/>
    </row>
    <row r="553" spans="1:28" x14ac:dyDescent="0.25">
      <c r="A553" s="331"/>
      <c r="B553" s="332"/>
      <c r="C553" s="317" t="s">
        <v>93</v>
      </c>
      <c r="D553" s="333"/>
      <c r="E553" s="317" t="s">
        <v>94</v>
      </c>
      <c r="F553" s="333"/>
      <c r="G553" s="305" t="s">
        <v>95</v>
      </c>
      <c r="H553" s="305"/>
      <c r="I553" s="317" t="s">
        <v>96</v>
      </c>
      <c r="J553" s="292"/>
      <c r="K553" s="317" t="s">
        <v>97</v>
      </c>
      <c r="L553" s="292"/>
      <c r="M553" s="305" t="s">
        <v>98</v>
      </c>
      <c r="N553" s="305"/>
      <c r="O553" s="305" t="s">
        <v>155</v>
      </c>
      <c r="P553" s="305"/>
      <c r="Q553" s="305" t="s">
        <v>156</v>
      </c>
      <c r="R553" s="305"/>
      <c r="S553" s="305" t="s">
        <v>157</v>
      </c>
      <c r="T553" s="305"/>
      <c r="U553" s="305" t="s">
        <v>163</v>
      </c>
      <c r="V553" s="305"/>
      <c r="W553" s="305" t="s">
        <v>164</v>
      </c>
      <c r="X553" s="305"/>
      <c r="Y553" s="305" t="s">
        <v>165</v>
      </c>
      <c r="Z553" s="305"/>
      <c r="AA553" s="313"/>
      <c r="AB553" s="314"/>
    </row>
    <row r="554" spans="1:28" ht="42.75" x14ac:dyDescent="0.25">
      <c r="A554" s="331"/>
      <c r="B554" s="332"/>
      <c r="C554" s="67" t="s">
        <v>101</v>
      </c>
      <c r="D554" s="67" t="s">
        <v>102</v>
      </c>
      <c r="E554" s="67" t="s">
        <v>101</v>
      </c>
      <c r="F554" s="67" t="s">
        <v>102</v>
      </c>
      <c r="G554" s="67" t="s">
        <v>101</v>
      </c>
      <c r="H554" s="67" t="s">
        <v>102</v>
      </c>
      <c r="I554" s="67" t="s">
        <v>101</v>
      </c>
      <c r="J554" s="67" t="s">
        <v>102</v>
      </c>
      <c r="K554" s="67" t="s">
        <v>101</v>
      </c>
      <c r="L554" s="67" t="s">
        <v>102</v>
      </c>
      <c r="M554" s="67" t="s">
        <v>101</v>
      </c>
      <c r="N554" s="67" t="s">
        <v>102</v>
      </c>
      <c r="O554" s="67" t="s">
        <v>101</v>
      </c>
      <c r="P554" s="67" t="s">
        <v>102</v>
      </c>
      <c r="Q554" s="67" t="s">
        <v>101</v>
      </c>
      <c r="R554" s="67" t="s">
        <v>102</v>
      </c>
      <c r="S554" s="67" t="s">
        <v>101</v>
      </c>
      <c r="T554" s="67" t="s">
        <v>102</v>
      </c>
      <c r="U554" s="67" t="s">
        <v>101</v>
      </c>
      <c r="V554" s="67" t="s">
        <v>102</v>
      </c>
      <c r="W554" s="67" t="s">
        <v>101</v>
      </c>
      <c r="X554" s="67" t="s">
        <v>102</v>
      </c>
      <c r="Y554" s="67" t="s">
        <v>101</v>
      </c>
      <c r="Z554" s="67" t="s">
        <v>102</v>
      </c>
      <c r="AA554" s="67" t="s">
        <v>101</v>
      </c>
      <c r="AB554" s="67" t="s">
        <v>102</v>
      </c>
    </row>
    <row r="555" spans="1:28" ht="44.25" x14ac:dyDescent="0.25">
      <c r="A555" s="72" t="s">
        <v>11</v>
      </c>
      <c r="B555" s="73" t="s">
        <v>523</v>
      </c>
      <c r="C555" s="111">
        <f t="shared" ref="C555:Z555" si="194">SUM(C556+C565+C567+C569+C571+C573+C575+C577+C579+C581+C583+C585+C587+C589)</f>
        <v>0</v>
      </c>
      <c r="D555" s="111">
        <f t="shared" si="194"/>
        <v>0</v>
      </c>
      <c r="E555" s="111">
        <f t="shared" si="194"/>
        <v>0</v>
      </c>
      <c r="F555" s="111">
        <f t="shared" si="194"/>
        <v>0</v>
      </c>
      <c r="G555" s="347">
        <f t="shared" si="194"/>
        <v>6</v>
      </c>
      <c r="H555" s="347">
        <f t="shared" si="194"/>
        <v>2</v>
      </c>
      <c r="I555" s="347">
        <f t="shared" si="194"/>
        <v>3</v>
      </c>
      <c r="J555" s="111">
        <f t="shared" si="194"/>
        <v>0</v>
      </c>
      <c r="K555" s="347">
        <f t="shared" si="194"/>
        <v>1</v>
      </c>
      <c r="L555" s="347">
        <f t="shared" si="194"/>
        <v>1</v>
      </c>
      <c r="M555" s="111">
        <f t="shared" si="194"/>
        <v>0</v>
      </c>
      <c r="N555" s="111">
        <f t="shared" si="194"/>
        <v>0</v>
      </c>
      <c r="O555" s="111">
        <f t="shared" si="194"/>
        <v>0</v>
      </c>
      <c r="P555" s="111">
        <f t="shared" si="194"/>
        <v>0</v>
      </c>
      <c r="Q555" s="347">
        <f t="shared" si="194"/>
        <v>5</v>
      </c>
      <c r="R555" s="347">
        <f t="shared" si="194"/>
        <v>2</v>
      </c>
      <c r="S555" s="347">
        <f t="shared" si="194"/>
        <v>1</v>
      </c>
      <c r="T555" s="111">
        <f t="shared" si="194"/>
        <v>0</v>
      </c>
      <c r="U555" s="111">
        <f t="shared" si="194"/>
        <v>0</v>
      </c>
      <c r="V555" s="111">
        <f t="shared" si="194"/>
        <v>0</v>
      </c>
      <c r="W555" s="111">
        <f t="shared" si="194"/>
        <v>0</v>
      </c>
      <c r="X555" s="111">
        <f t="shared" si="194"/>
        <v>0</v>
      </c>
      <c r="Y555" s="111">
        <f t="shared" si="194"/>
        <v>0</v>
      </c>
      <c r="Z555" s="111">
        <f t="shared" si="194"/>
        <v>0</v>
      </c>
      <c r="AA555" s="111">
        <f>SUM(C555+E555+G555+I555+K555+M555+O555+Q555+S555+U555+W555+Y555)</f>
        <v>16</v>
      </c>
      <c r="AB555" s="111">
        <f t="shared" ref="AB555:AB589" si="195">SUM(D555+F555+H555+J555+L555+N555+P555+R555+T555+V555+X555+Z555)</f>
        <v>5</v>
      </c>
    </row>
    <row r="556" spans="1:28" s="29" customFormat="1" ht="30" x14ac:dyDescent="0.25">
      <c r="A556" s="74" t="s">
        <v>524</v>
      </c>
      <c r="B556" s="74" t="s">
        <v>458</v>
      </c>
      <c r="C556" s="115">
        <f>SUM(C557:C564)</f>
        <v>0</v>
      </c>
      <c r="D556" s="115">
        <f t="shared" ref="D556:T556" si="196">SUM(D557:D564)</f>
        <v>0</v>
      </c>
      <c r="E556" s="115">
        <f t="shared" si="196"/>
        <v>0</v>
      </c>
      <c r="F556" s="115">
        <f t="shared" si="196"/>
        <v>0</v>
      </c>
      <c r="G556" s="226">
        <f t="shared" si="196"/>
        <v>6</v>
      </c>
      <c r="H556" s="226">
        <f t="shared" si="196"/>
        <v>2</v>
      </c>
      <c r="I556" s="226">
        <f t="shared" si="196"/>
        <v>3</v>
      </c>
      <c r="J556" s="115">
        <f t="shared" si="196"/>
        <v>0</v>
      </c>
      <c r="K556" s="226">
        <f t="shared" si="196"/>
        <v>1</v>
      </c>
      <c r="L556" s="226">
        <f t="shared" si="196"/>
        <v>1</v>
      </c>
      <c r="M556" s="115">
        <f t="shared" si="196"/>
        <v>0</v>
      </c>
      <c r="N556" s="115">
        <f t="shared" si="196"/>
        <v>0</v>
      </c>
      <c r="O556" s="115">
        <f t="shared" si="196"/>
        <v>0</v>
      </c>
      <c r="P556" s="115">
        <f t="shared" si="196"/>
        <v>0</v>
      </c>
      <c r="Q556" s="226">
        <f t="shared" si="196"/>
        <v>5</v>
      </c>
      <c r="R556" s="226">
        <f t="shared" si="196"/>
        <v>2</v>
      </c>
      <c r="S556" s="226">
        <f t="shared" si="196"/>
        <v>1</v>
      </c>
      <c r="T556" s="115">
        <f t="shared" si="196"/>
        <v>0</v>
      </c>
      <c r="U556" s="115">
        <f t="shared" ref="O556:Z556" si="197">SUM(U557:U557)</f>
        <v>0</v>
      </c>
      <c r="V556" s="115">
        <f t="shared" si="197"/>
        <v>0</v>
      </c>
      <c r="W556" s="115">
        <f t="shared" si="197"/>
        <v>0</v>
      </c>
      <c r="X556" s="115">
        <f t="shared" si="197"/>
        <v>0</v>
      </c>
      <c r="Y556" s="115">
        <f t="shared" si="197"/>
        <v>0</v>
      </c>
      <c r="Z556" s="115">
        <f t="shared" si="197"/>
        <v>0</v>
      </c>
      <c r="AA556" s="226">
        <f>SUM(C556+E556+G556+I556+K556+M556+O556+Q556+S556+U556+W556+Y556)</f>
        <v>16</v>
      </c>
      <c r="AB556" s="226">
        <f t="shared" si="195"/>
        <v>5</v>
      </c>
    </row>
    <row r="557" spans="1:28" s="29" customFormat="1" ht="45" customHeight="1" x14ac:dyDescent="0.25">
      <c r="A557" s="75">
        <v>1</v>
      </c>
      <c r="B557" s="64" t="s">
        <v>320</v>
      </c>
      <c r="C557" s="35">
        <v>0</v>
      </c>
      <c r="D557" s="35">
        <v>0</v>
      </c>
      <c r="E557" s="35">
        <v>0</v>
      </c>
      <c r="F557" s="35">
        <v>0</v>
      </c>
      <c r="G557" s="35">
        <v>0</v>
      </c>
      <c r="H557" s="218">
        <v>1</v>
      </c>
      <c r="I557" s="35">
        <v>0</v>
      </c>
      <c r="J557" s="35">
        <v>0</v>
      </c>
      <c r="K557" s="35">
        <v>0</v>
      </c>
      <c r="L557" s="35">
        <v>0</v>
      </c>
      <c r="M557" s="35">
        <v>0</v>
      </c>
      <c r="N557" s="35">
        <v>0</v>
      </c>
      <c r="O557" s="35">
        <v>0</v>
      </c>
      <c r="P557" s="35">
        <v>0</v>
      </c>
      <c r="Q557" s="35">
        <v>0</v>
      </c>
      <c r="R557" s="35">
        <v>0</v>
      </c>
      <c r="S557" s="35">
        <v>0</v>
      </c>
      <c r="T557" s="35">
        <v>0</v>
      </c>
      <c r="U557" s="35">
        <v>0</v>
      </c>
      <c r="V557" s="35">
        <v>0</v>
      </c>
      <c r="W557" s="35">
        <v>0</v>
      </c>
      <c r="X557" s="35">
        <v>0</v>
      </c>
      <c r="Y557" s="35">
        <v>0</v>
      </c>
      <c r="Z557" s="35">
        <v>0</v>
      </c>
      <c r="AA557" s="219">
        <f>SUM(C557+E557+G557+I557+K557+M557+O557+Q557+S557+U557+W557+Y557)</f>
        <v>0</v>
      </c>
      <c r="AB557" s="219">
        <f>SUM(D557+F557+H557+J557+L557+N557+P557+R557+T557+V557+X557+Z557)</f>
        <v>1</v>
      </c>
    </row>
    <row r="558" spans="1:28" s="213" customFormat="1" ht="44.25" x14ac:dyDescent="0.25">
      <c r="A558" s="75">
        <v>2</v>
      </c>
      <c r="B558" s="88" t="s">
        <v>600</v>
      </c>
      <c r="C558" s="35">
        <v>0</v>
      </c>
      <c r="D558" s="35">
        <v>0</v>
      </c>
      <c r="E558" s="35">
        <v>0</v>
      </c>
      <c r="F558" s="35">
        <v>0</v>
      </c>
      <c r="G558" s="218">
        <v>5</v>
      </c>
      <c r="H558" s="218">
        <v>1</v>
      </c>
      <c r="I558" s="35">
        <v>0</v>
      </c>
      <c r="J558" s="35">
        <v>0</v>
      </c>
      <c r="K558" s="35">
        <v>0</v>
      </c>
      <c r="L558" s="218">
        <v>1</v>
      </c>
      <c r="M558" s="35">
        <v>0</v>
      </c>
      <c r="N558" s="35">
        <v>0</v>
      </c>
      <c r="O558" s="35">
        <v>0</v>
      </c>
      <c r="P558" s="35">
        <v>0</v>
      </c>
      <c r="Q558" s="35">
        <v>0</v>
      </c>
      <c r="R558" s="35">
        <v>0</v>
      </c>
      <c r="S558" s="35">
        <v>0</v>
      </c>
      <c r="T558" s="35">
        <v>0</v>
      </c>
      <c r="U558" s="35"/>
      <c r="V558" s="35"/>
      <c r="W558" s="35"/>
      <c r="X558" s="35"/>
      <c r="Y558" s="35"/>
      <c r="Z558" s="35"/>
      <c r="AA558" s="219">
        <f t="shared" ref="AA558:AA560" si="198">SUM(C558+E558+G558+I558+K558+M558+O558+Q558+S558+U558+W558+Y558)</f>
        <v>5</v>
      </c>
      <c r="AB558" s="219">
        <f t="shared" ref="AB558:AB565" si="199">SUM(D558+F558+H558+J558+L558+N558+P558+R558+T558+V558+X558+Z558)</f>
        <v>2</v>
      </c>
    </row>
    <row r="559" spans="1:28" s="213" customFormat="1" ht="30" x14ac:dyDescent="0.25">
      <c r="A559" s="75">
        <v>3</v>
      </c>
      <c r="B559" s="58" t="s">
        <v>275</v>
      </c>
      <c r="C559" s="35">
        <v>0</v>
      </c>
      <c r="D559" s="35">
        <v>0</v>
      </c>
      <c r="E559" s="35">
        <v>0</v>
      </c>
      <c r="F559" s="35">
        <v>0</v>
      </c>
      <c r="G559" s="35">
        <v>0</v>
      </c>
      <c r="H559" s="35">
        <v>0</v>
      </c>
      <c r="I559" s="218">
        <v>3</v>
      </c>
      <c r="J559" s="35">
        <v>0</v>
      </c>
      <c r="K559" s="35">
        <v>0</v>
      </c>
      <c r="L559" s="35">
        <v>0</v>
      </c>
      <c r="M559" s="35">
        <v>0</v>
      </c>
      <c r="N559" s="35">
        <v>0</v>
      </c>
      <c r="O559" s="35">
        <v>0</v>
      </c>
      <c r="P559" s="35">
        <v>0</v>
      </c>
      <c r="Q559" s="35">
        <v>0</v>
      </c>
      <c r="R559" s="35">
        <v>0</v>
      </c>
      <c r="S559" s="35">
        <v>0</v>
      </c>
      <c r="T559" s="35">
        <v>0</v>
      </c>
      <c r="U559" s="35"/>
      <c r="V559" s="35"/>
      <c r="W559" s="35"/>
      <c r="X559" s="35"/>
      <c r="Y559" s="35"/>
      <c r="Z559" s="35"/>
      <c r="AA559" s="219">
        <f t="shared" si="198"/>
        <v>3</v>
      </c>
      <c r="AB559" s="219">
        <f t="shared" si="199"/>
        <v>0</v>
      </c>
    </row>
    <row r="560" spans="1:28" s="213" customFormat="1" ht="44.25" x14ac:dyDescent="0.25">
      <c r="A560" s="75">
        <v>4</v>
      </c>
      <c r="B560" s="23" t="s">
        <v>691</v>
      </c>
      <c r="C560" s="35">
        <v>0</v>
      </c>
      <c r="D560" s="35">
        <v>0</v>
      </c>
      <c r="E560" s="35">
        <v>0</v>
      </c>
      <c r="F560" s="35">
        <v>0</v>
      </c>
      <c r="G560" s="218">
        <v>1</v>
      </c>
      <c r="H560" s="35">
        <v>0</v>
      </c>
      <c r="I560" s="35">
        <v>0</v>
      </c>
      <c r="J560" s="35">
        <v>0</v>
      </c>
      <c r="K560" s="218">
        <v>1</v>
      </c>
      <c r="L560" s="35">
        <v>0</v>
      </c>
      <c r="M560" s="35">
        <v>0</v>
      </c>
      <c r="N560" s="35">
        <v>0</v>
      </c>
      <c r="O560" s="35">
        <v>0</v>
      </c>
      <c r="P560" s="35">
        <v>0</v>
      </c>
      <c r="Q560" s="35">
        <v>0</v>
      </c>
      <c r="R560" s="35">
        <v>0</v>
      </c>
      <c r="S560" s="35">
        <v>0</v>
      </c>
      <c r="T560" s="35">
        <v>0</v>
      </c>
      <c r="U560" s="35"/>
      <c r="V560" s="35"/>
      <c r="W560" s="35"/>
      <c r="X560" s="35"/>
      <c r="Y560" s="35"/>
      <c r="Z560" s="35"/>
      <c r="AA560" s="219">
        <f t="shared" si="198"/>
        <v>2</v>
      </c>
      <c r="AB560" s="219">
        <f t="shared" si="199"/>
        <v>0</v>
      </c>
    </row>
    <row r="561" spans="1:28" s="276" customFormat="1" ht="161.25" x14ac:dyDescent="0.25">
      <c r="A561" s="75">
        <v>5</v>
      </c>
      <c r="B561" s="281" t="s">
        <v>706</v>
      </c>
      <c r="C561" s="35">
        <v>0</v>
      </c>
      <c r="D561" s="35">
        <v>0</v>
      </c>
      <c r="E561" s="35">
        <v>0</v>
      </c>
      <c r="F561" s="35">
        <v>0</v>
      </c>
      <c r="G561" s="35">
        <v>0</v>
      </c>
      <c r="H561" s="218">
        <v>0</v>
      </c>
      <c r="I561" s="35">
        <v>0</v>
      </c>
      <c r="J561" s="35">
        <v>0</v>
      </c>
      <c r="K561" s="35">
        <v>0</v>
      </c>
      <c r="L561" s="35">
        <v>0</v>
      </c>
      <c r="M561" s="35">
        <v>0</v>
      </c>
      <c r="N561" s="35">
        <v>0</v>
      </c>
      <c r="O561" s="35">
        <v>0</v>
      </c>
      <c r="P561" s="35">
        <v>0</v>
      </c>
      <c r="Q561" s="35">
        <v>0</v>
      </c>
      <c r="R561" s="218">
        <v>2</v>
      </c>
      <c r="S561" s="35">
        <v>0</v>
      </c>
      <c r="T561" s="35">
        <v>0</v>
      </c>
      <c r="U561" s="35"/>
      <c r="V561" s="35"/>
      <c r="W561" s="35"/>
      <c r="X561" s="35"/>
      <c r="Y561" s="35"/>
      <c r="Z561" s="35"/>
      <c r="AA561" s="219">
        <f t="shared" ref="AA561:AA563" si="200">SUM(C561+E561+G561+I561+K561+M561+O561+Q561+S561+U561+W561+Y561)</f>
        <v>0</v>
      </c>
      <c r="AB561" s="219">
        <f t="shared" si="199"/>
        <v>2</v>
      </c>
    </row>
    <row r="562" spans="1:28" s="276" customFormat="1" ht="90" x14ac:dyDescent="0.25">
      <c r="A562" s="75">
        <v>6</v>
      </c>
      <c r="B562" s="88" t="s">
        <v>704</v>
      </c>
      <c r="C562" s="35">
        <v>0</v>
      </c>
      <c r="D562" s="35">
        <v>0</v>
      </c>
      <c r="E562" s="35">
        <v>0</v>
      </c>
      <c r="F562" s="35">
        <v>0</v>
      </c>
      <c r="G562" s="282">
        <v>0</v>
      </c>
      <c r="H562" s="282">
        <v>0</v>
      </c>
      <c r="I562" s="35">
        <v>0</v>
      </c>
      <c r="J562" s="35">
        <v>0</v>
      </c>
      <c r="K562" s="35">
        <v>0</v>
      </c>
      <c r="L562" s="282">
        <v>0</v>
      </c>
      <c r="M562" s="35">
        <v>0</v>
      </c>
      <c r="N562" s="35">
        <v>0</v>
      </c>
      <c r="O562" s="35">
        <v>0</v>
      </c>
      <c r="P562" s="35">
        <v>0</v>
      </c>
      <c r="Q562" s="218">
        <v>2</v>
      </c>
      <c r="R562" s="35">
        <v>0</v>
      </c>
      <c r="S562" s="35">
        <v>0</v>
      </c>
      <c r="T562" s="35">
        <v>0</v>
      </c>
      <c r="U562" s="35"/>
      <c r="V562" s="35"/>
      <c r="W562" s="35"/>
      <c r="X562" s="35"/>
      <c r="Y562" s="35"/>
      <c r="Z562" s="35"/>
      <c r="AA562" s="219">
        <f t="shared" si="200"/>
        <v>2</v>
      </c>
      <c r="AB562" s="219">
        <f t="shared" si="199"/>
        <v>0</v>
      </c>
    </row>
    <row r="563" spans="1:28" s="276" customFormat="1" ht="45" x14ac:dyDescent="0.25">
      <c r="A563" s="75">
        <v>7</v>
      </c>
      <c r="B563" s="58" t="s">
        <v>705</v>
      </c>
      <c r="C563" s="35">
        <v>0</v>
      </c>
      <c r="D563" s="35">
        <v>0</v>
      </c>
      <c r="E563" s="35">
        <v>0</v>
      </c>
      <c r="F563" s="35">
        <v>0</v>
      </c>
      <c r="G563" s="35">
        <v>0</v>
      </c>
      <c r="H563" s="35">
        <v>0</v>
      </c>
      <c r="I563" s="282">
        <v>0</v>
      </c>
      <c r="J563" s="35">
        <v>0</v>
      </c>
      <c r="K563" s="35">
        <v>0</v>
      </c>
      <c r="L563" s="35">
        <v>0</v>
      </c>
      <c r="M563" s="35">
        <v>0</v>
      </c>
      <c r="N563" s="35">
        <v>0</v>
      </c>
      <c r="O563" s="35">
        <v>0</v>
      </c>
      <c r="P563" s="35">
        <v>0</v>
      </c>
      <c r="Q563" s="218">
        <v>2</v>
      </c>
      <c r="R563" s="35">
        <v>0</v>
      </c>
      <c r="S563" s="218">
        <v>1</v>
      </c>
      <c r="T563" s="35">
        <v>0</v>
      </c>
      <c r="U563" s="35"/>
      <c r="V563" s="35"/>
      <c r="W563" s="35"/>
      <c r="X563" s="35"/>
      <c r="Y563" s="35"/>
      <c r="Z563" s="35"/>
      <c r="AA563" s="219">
        <f t="shared" si="200"/>
        <v>3</v>
      </c>
      <c r="AB563" s="219">
        <f t="shared" si="199"/>
        <v>0</v>
      </c>
    </row>
    <row r="564" spans="1:28" s="276" customFormat="1" ht="60" x14ac:dyDescent="0.25">
      <c r="A564" s="75">
        <v>8</v>
      </c>
      <c r="B564" s="65" t="s">
        <v>167</v>
      </c>
      <c r="C564" s="35">
        <v>0</v>
      </c>
      <c r="D564" s="35">
        <v>0</v>
      </c>
      <c r="E564" s="35">
        <v>0</v>
      </c>
      <c r="F564" s="35">
        <v>0</v>
      </c>
      <c r="G564" s="35">
        <v>0</v>
      </c>
      <c r="H564" s="35">
        <v>0</v>
      </c>
      <c r="I564" s="35">
        <v>0</v>
      </c>
      <c r="J564" s="35">
        <v>0</v>
      </c>
      <c r="K564" s="35">
        <v>0</v>
      </c>
      <c r="L564" s="35">
        <v>0</v>
      </c>
      <c r="M564" s="35">
        <v>0</v>
      </c>
      <c r="N564" s="35">
        <v>0</v>
      </c>
      <c r="O564" s="35">
        <v>0</v>
      </c>
      <c r="P564" s="35">
        <v>0</v>
      </c>
      <c r="Q564" s="218">
        <v>1</v>
      </c>
      <c r="R564" s="35">
        <v>0</v>
      </c>
      <c r="S564" s="35">
        <v>0</v>
      </c>
      <c r="T564" s="35">
        <v>0</v>
      </c>
      <c r="U564" s="35"/>
      <c r="V564" s="35"/>
      <c r="W564" s="35"/>
      <c r="X564" s="35"/>
      <c r="Y564" s="35"/>
      <c r="Z564" s="35"/>
      <c r="AA564" s="219">
        <f t="shared" ref="AA564:AA565" si="201">SUM(C564+E564+G564+I564+K564+M564+O564+Q564+S564+U564+W564+Y564)</f>
        <v>1</v>
      </c>
      <c r="AB564" s="219">
        <f t="shared" si="199"/>
        <v>0</v>
      </c>
    </row>
    <row r="565" spans="1:28" s="29" customFormat="1" ht="44.25" x14ac:dyDescent="0.25">
      <c r="A565" s="74" t="s">
        <v>525</v>
      </c>
      <c r="B565" s="74" t="s">
        <v>538</v>
      </c>
      <c r="C565" s="115">
        <f t="shared" ref="C565:Z565" si="202">SUM(C566:C566)</f>
        <v>0</v>
      </c>
      <c r="D565" s="115">
        <f t="shared" si="202"/>
        <v>0</v>
      </c>
      <c r="E565" s="115">
        <f t="shared" si="202"/>
        <v>0</v>
      </c>
      <c r="F565" s="115">
        <f t="shared" si="202"/>
        <v>0</v>
      </c>
      <c r="G565" s="115">
        <f t="shared" si="202"/>
        <v>0</v>
      </c>
      <c r="H565" s="115">
        <f t="shared" si="202"/>
        <v>0</v>
      </c>
      <c r="I565" s="115">
        <f t="shared" si="202"/>
        <v>0</v>
      </c>
      <c r="J565" s="115">
        <f t="shared" si="202"/>
        <v>0</v>
      </c>
      <c r="K565" s="115">
        <f t="shared" si="202"/>
        <v>0</v>
      </c>
      <c r="L565" s="115">
        <f t="shared" si="202"/>
        <v>0</v>
      </c>
      <c r="M565" s="115">
        <f t="shared" si="202"/>
        <v>0</v>
      </c>
      <c r="N565" s="115">
        <f t="shared" si="202"/>
        <v>0</v>
      </c>
      <c r="O565" s="115">
        <f t="shared" si="202"/>
        <v>0</v>
      </c>
      <c r="P565" s="115">
        <f t="shared" si="202"/>
        <v>0</v>
      </c>
      <c r="Q565" s="115">
        <f t="shared" si="202"/>
        <v>0</v>
      </c>
      <c r="R565" s="115">
        <f t="shared" si="202"/>
        <v>0</v>
      </c>
      <c r="S565" s="115">
        <f t="shared" si="202"/>
        <v>0</v>
      </c>
      <c r="T565" s="115">
        <f t="shared" si="202"/>
        <v>0</v>
      </c>
      <c r="U565" s="115">
        <f t="shared" si="202"/>
        <v>0</v>
      </c>
      <c r="V565" s="115">
        <f t="shared" si="202"/>
        <v>0</v>
      </c>
      <c r="W565" s="115">
        <f t="shared" si="202"/>
        <v>0</v>
      </c>
      <c r="X565" s="115">
        <f t="shared" si="202"/>
        <v>0</v>
      </c>
      <c r="Y565" s="115">
        <f t="shared" si="202"/>
        <v>0</v>
      </c>
      <c r="Z565" s="115">
        <f t="shared" si="202"/>
        <v>0</v>
      </c>
      <c r="AA565" s="226">
        <f t="shared" si="201"/>
        <v>0</v>
      </c>
      <c r="AB565" s="226">
        <f t="shared" si="199"/>
        <v>0</v>
      </c>
    </row>
    <row r="566" spans="1:28" s="29" customFormat="1" ht="30" x14ac:dyDescent="0.25">
      <c r="A566" s="75">
        <v>1</v>
      </c>
      <c r="B566" s="171" t="s">
        <v>545</v>
      </c>
      <c r="C566" s="35">
        <v>0</v>
      </c>
      <c r="D566" s="35">
        <v>0</v>
      </c>
      <c r="E566" s="35">
        <v>0</v>
      </c>
      <c r="F566" s="35">
        <v>0</v>
      </c>
      <c r="G566" s="35">
        <v>0</v>
      </c>
      <c r="H566" s="35">
        <v>0</v>
      </c>
      <c r="I566" s="35">
        <v>0</v>
      </c>
      <c r="J566" s="35">
        <v>0</v>
      </c>
      <c r="K566" s="35">
        <v>0</v>
      </c>
      <c r="L566" s="35">
        <v>0</v>
      </c>
      <c r="M566" s="35">
        <v>0</v>
      </c>
      <c r="N566" s="35">
        <v>0</v>
      </c>
      <c r="O566" s="35">
        <v>0</v>
      </c>
      <c r="P566" s="35">
        <v>0</v>
      </c>
      <c r="Q566" s="35">
        <v>0</v>
      </c>
      <c r="R566" s="35">
        <v>0</v>
      </c>
      <c r="S566" s="35">
        <v>0</v>
      </c>
      <c r="T566" s="35">
        <v>0</v>
      </c>
      <c r="U566" s="35">
        <v>0</v>
      </c>
      <c r="V566" s="35">
        <v>0</v>
      </c>
      <c r="W566" s="35">
        <v>0</v>
      </c>
      <c r="X566" s="35">
        <v>0</v>
      </c>
      <c r="Y566" s="35">
        <v>0</v>
      </c>
      <c r="Z566" s="35">
        <v>0</v>
      </c>
      <c r="AA566" s="36">
        <f>SUM(C566+E566+G566+I566+K566+M566+O566+Q566+S566+U566+W566+Y566)</f>
        <v>0</v>
      </c>
      <c r="AB566" s="36">
        <f t="shared" si="195"/>
        <v>0</v>
      </c>
    </row>
    <row r="567" spans="1:28" s="29" customFormat="1" ht="161.25" x14ac:dyDescent="0.25">
      <c r="A567" s="74" t="s">
        <v>526</v>
      </c>
      <c r="B567" s="74" t="s">
        <v>460</v>
      </c>
      <c r="C567" s="114">
        <v>0</v>
      </c>
      <c r="D567" s="114">
        <v>0</v>
      </c>
      <c r="E567" s="114">
        <v>0</v>
      </c>
      <c r="F567" s="114">
        <v>0</v>
      </c>
      <c r="G567" s="114">
        <v>0</v>
      </c>
      <c r="H567" s="114">
        <v>0</v>
      </c>
      <c r="I567" s="114">
        <v>0</v>
      </c>
      <c r="J567" s="114">
        <v>0</v>
      </c>
      <c r="K567" s="114">
        <v>0</v>
      </c>
      <c r="L567" s="114">
        <v>0</v>
      </c>
      <c r="M567" s="114">
        <v>0</v>
      </c>
      <c r="N567" s="114">
        <v>0</v>
      </c>
      <c r="O567" s="114">
        <v>0</v>
      </c>
      <c r="P567" s="114">
        <v>0</v>
      </c>
      <c r="Q567" s="114">
        <v>0</v>
      </c>
      <c r="R567" s="114">
        <v>0</v>
      </c>
      <c r="S567" s="114">
        <v>0</v>
      </c>
      <c r="T567" s="114">
        <v>0</v>
      </c>
      <c r="U567" s="114">
        <v>0</v>
      </c>
      <c r="V567" s="114">
        <v>0</v>
      </c>
      <c r="W567" s="114">
        <v>0</v>
      </c>
      <c r="X567" s="114">
        <v>0</v>
      </c>
      <c r="Y567" s="114">
        <v>0</v>
      </c>
      <c r="Z567" s="114">
        <v>0</v>
      </c>
      <c r="AA567" s="115">
        <f t="shared" ref="AA565:AA589" si="203">SUM(C567+E567+G567+I567+K567+M567+O567+Q567+S567+U567+W567+Y567)</f>
        <v>0</v>
      </c>
      <c r="AB567" s="115">
        <f t="shared" si="195"/>
        <v>0</v>
      </c>
    </row>
    <row r="568" spans="1:28" s="99" customFormat="1" ht="30" x14ac:dyDescent="0.25">
      <c r="A568" s="75"/>
      <c r="B568" s="132" t="s">
        <v>545</v>
      </c>
      <c r="C568" s="35">
        <v>0</v>
      </c>
      <c r="D568" s="35">
        <v>0</v>
      </c>
      <c r="E568" s="35">
        <v>0</v>
      </c>
      <c r="F568" s="35">
        <v>0</v>
      </c>
      <c r="G568" s="35">
        <v>0</v>
      </c>
      <c r="H568" s="35">
        <v>0</v>
      </c>
      <c r="I568" s="35">
        <v>0</v>
      </c>
      <c r="J568" s="35">
        <v>0</v>
      </c>
      <c r="K568" s="35">
        <v>0</v>
      </c>
      <c r="L568" s="35">
        <v>0</v>
      </c>
      <c r="M568" s="35">
        <v>0</v>
      </c>
      <c r="N568" s="35">
        <v>0</v>
      </c>
      <c r="O568" s="35">
        <v>0</v>
      </c>
      <c r="P568" s="35">
        <v>0</v>
      </c>
      <c r="Q568" s="35">
        <v>0</v>
      </c>
      <c r="R568" s="35">
        <v>0</v>
      </c>
      <c r="S568" s="35">
        <v>0</v>
      </c>
      <c r="T568" s="35">
        <v>0</v>
      </c>
      <c r="U568" s="35">
        <v>0</v>
      </c>
      <c r="V568" s="35">
        <v>0</v>
      </c>
      <c r="W568" s="35">
        <v>0</v>
      </c>
      <c r="X568" s="35">
        <v>0</v>
      </c>
      <c r="Y568" s="35">
        <v>0</v>
      </c>
      <c r="Z568" s="35">
        <v>0</v>
      </c>
      <c r="AA568" s="36">
        <f>SUM(C568+E568+G568+I568+K568+M568+O568+Q568+S568+U568+W568+Y568)</f>
        <v>0</v>
      </c>
      <c r="AB568" s="36">
        <f>SUM(D568+F568+H568+J568+L568+N568+P568+R568+T568+V568+X568+Z568)</f>
        <v>0</v>
      </c>
    </row>
    <row r="569" spans="1:28" s="29" customFormat="1" ht="74.25" x14ac:dyDescent="0.25">
      <c r="A569" s="74" t="s">
        <v>527</v>
      </c>
      <c r="B569" s="74" t="s">
        <v>461</v>
      </c>
      <c r="C569" s="114">
        <v>0</v>
      </c>
      <c r="D569" s="114">
        <v>0</v>
      </c>
      <c r="E569" s="114">
        <v>0</v>
      </c>
      <c r="F569" s="114">
        <v>0</v>
      </c>
      <c r="G569" s="114">
        <v>0</v>
      </c>
      <c r="H569" s="114">
        <v>0</v>
      </c>
      <c r="I569" s="114">
        <v>0</v>
      </c>
      <c r="J569" s="114">
        <v>0</v>
      </c>
      <c r="K569" s="114">
        <v>0</v>
      </c>
      <c r="L569" s="114">
        <v>0</v>
      </c>
      <c r="M569" s="114">
        <v>0</v>
      </c>
      <c r="N569" s="114">
        <v>0</v>
      </c>
      <c r="O569" s="114">
        <v>0</v>
      </c>
      <c r="P569" s="114">
        <v>0</v>
      </c>
      <c r="Q569" s="114">
        <v>0</v>
      </c>
      <c r="R569" s="114">
        <v>0</v>
      </c>
      <c r="S569" s="114">
        <v>0</v>
      </c>
      <c r="T569" s="114">
        <v>0</v>
      </c>
      <c r="U569" s="114">
        <v>0</v>
      </c>
      <c r="V569" s="114">
        <v>0</v>
      </c>
      <c r="W569" s="114">
        <v>0</v>
      </c>
      <c r="X569" s="114">
        <v>0</v>
      </c>
      <c r="Y569" s="114">
        <v>0</v>
      </c>
      <c r="Z569" s="114">
        <v>0</v>
      </c>
      <c r="AA569" s="115">
        <f t="shared" si="203"/>
        <v>0</v>
      </c>
      <c r="AB569" s="115">
        <f t="shared" si="195"/>
        <v>0</v>
      </c>
    </row>
    <row r="570" spans="1:28" s="133" customFormat="1" ht="30" x14ac:dyDescent="0.25">
      <c r="A570" s="75"/>
      <c r="B570" s="159" t="s">
        <v>545</v>
      </c>
      <c r="C570" s="35">
        <v>0</v>
      </c>
      <c r="D570" s="35">
        <v>0</v>
      </c>
      <c r="E570" s="35">
        <v>0</v>
      </c>
      <c r="F570" s="35">
        <v>0</v>
      </c>
      <c r="G570" s="35">
        <v>0</v>
      </c>
      <c r="H570" s="35">
        <v>0</v>
      </c>
      <c r="I570" s="35">
        <v>0</v>
      </c>
      <c r="J570" s="35">
        <v>0</v>
      </c>
      <c r="K570" s="35">
        <v>0</v>
      </c>
      <c r="L570" s="35">
        <v>0</v>
      </c>
      <c r="M570" s="35">
        <v>0</v>
      </c>
      <c r="N570" s="35">
        <v>0</v>
      </c>
      <c r="O570" s="35">
        <v>0</v>
      </c>
      <c r="P570" s="35">
        <v>0</v>
      </c>
      <c r="Q570" s="35">
        <v>0</v>
      </c>
      <c r="R570" s="35">
        <v>0</v>
      </c>
      <c r="S570" s="35">
        <v>0</v>
      </c>
      <c r="T570" s="35">
        <v>0</v>
      </c>
      <c r="U570" s="35">
        <v>0</v>
      </c>
      <c r="V570" s="35">
        <v>0</v>
      </c>
      <c r="W570" s="35">
        <v>0</v>
      </c>
      <c r="X570" s="35">
        <v>0</v>
      </c>
      <c r="Y570" s="35">
        <v>0</v>
      </c>
      <c r="Z570" s="35">
        <v>0</v>
      </c>
      <c r="AA570" s="36">
        <f>SUM(C570+E570+G570+I570+K570+M570+O570+Q570+S570+U570+W570+Y570)</f>
        <v>0</v>
      </c>
      <c r="AB570" s="36">
        <f>SUM(D570+F570+H570+J570+L570+N570+P570+R570+T570+V570+X570+Z570)</f>
        <v>0</v>
      </c>
    </row>
    <row r="571" spans="1:28" s="29" customFormat="1" ht="44.25" x14ac:dyDescent="0.25">
      <c r="A571" s="74" t="s">
        <v>528</v>
      </c>
      <c r="B571" s="74" t="s">
        <v>462</v>
      </c>
      <c r="C571" s="114">
        <v>0</v>
      </c>
      <c r="D571" s="114">
        <v>0</v>
      </c>
      <c r="E571" s="114">
        <v>0</v>
      </c>
      <c r="F571" s="114">
        <v>0</v>
      </c>
      <c r="G571" s="114">
        <v>0</v>
      </c>
      <c r="H571" s="114">
        <v>0</v>
      </c>
      <c r="I571" s="114">
        <v>0</v>
      </c>
      <c r="J571" s="114">
        <v>0</v>
      </c>
      <c r="K571" s="114">
        <v>0</v>
      </c>
      <c r="L571" s="114">
        <v>0</v>
      </c>
      <c r="M571" s="114">
        <v>0</v>
      </c>
      <c r="N571" s="114">
        <v>0</v>
      </c>
      <c r="O571" s="114">
        <v>0</v>
      </c>
      <c r="P571" s="114">
        <v>0</v>
      </c>
      <c r="Q571" s="114">
        <v>0</v>
      </c>
      <c r="R571" s="114">
        <v>0</v>
      </c>
      <c r="S571" s="114">
        <v>0</v>
      </c>
      <c r="T571" s="114">
        <v>0</v>
      </c>
      <c r="U571" s="114">
        <v>0</v>
      </c>
      <c r="V571" s="114">
        <v>0</v>
      </c>
      <c r="W571" s="114">
        <v>0</v>
      </c>
      <c r="X571" s="114">
        <v>0</v>
      </c>
      <c r="Y571" s="114">
        <v>0</v>
      </c>
      <c r="Z571" s="114">
        <v>0</v>
      </c>
      <c r="AA571" s="115">
        <f t="shared" si="203"/>
        <v>0</v>
      </c>
      <c r="AB571" s="115">
        <f t="shared" si="195"/>
        <v>0</v>
      </c>
    </row>
    <row r="572" spans="1:28" s="133" customFormat="1" ht="30" x14ac:dyDescent="0.25">
      <c r="A572" s="75"/>
      <c r="B572" s="132" t="s">
        <v>545</v>
      </c>
      <c r="C572" s="35">
        <v>0</v>
      </c>
      <c r="D572" s="35">
        <v>0</v>
      </c>
      <c r="E572" s="35">
        <v>0</v>
      </c>
      <c r="F572" s="35">
        <v>0</v>
      </c>
      <c r="G572" s="35">
        <v>0</v>
      </c>
      <c r="H572" s="35">
        <v>0</v>
      </c>
      <c r="I572" s="35">
        <v>0</v>
      </c>
      <c r="J572" s="35">
        <v>0</v>
      </c>
      <c r="K572" s="35">
        <v>0</v>
      </c>
      <c r="L572" s="35">
        <v>0</v>
      </c>
      <c r="M572" s="35">
        <v>0</v>
      </c>
      <c r="N572" s="35">
        <v>0</v>
      </c>
      <c r="O572" s="35">
        <v>0</v>
      </c>
      <c r="P572" s="35">
        <v>0</v>
      </c>
      <c r="Q572" s="35">
        <v>0</v>
      </c>
      <c r="R572" s="35">
        <v>0</v>
      </c>
      <c r="S572" s="35">
        <v>0</v>
      </c>
      <c r="T572" s="35">
        <v>0</v>
      </c>
      <c r="U572" s="35">
        <v>0</v>
      </c>
      <c r="V572" s="35">
        <v>0</v>
      </c>
      <c r="W572" s="35">
        <v>0</v>
      </c>
      <c r="X572" s="35">
        <v>0</v>
      </c>
      <c r="Y572" s="35">
        <v>0</v>
      </c>
      <c r="Z572" s="35">
        <v>0</v>
      </c>
      <c r="AA572" s="36">
        <f>SUM(C572+E572+G572+I572+K572+M572+O572+Q572+S572+U572+W572+Y572)</f>
        <v>0</v>
      </c>
      <c r="AB572" s="36">
        <f>SUM(D572+F572+H572+J572+L572+N572+P572+R572+T572+V572+X572+Z572)</f>
        <v>0</v>
      </c>
    </row>
    <row r="573" spans="1:28" s="29" customFormat="1" ht="59.25" x14ac:dyDescent="0.25">
      <c r="A573" s="74" t="s">
        <v>529</v>
      </c>
      <c r="B573" s="74" t="s">
        <v>463</v>
      </c>
      <c r="C573" s="114">
        <v>0</v>
      </c>
      <c r="D573" s="114">
        <v>0</v>
      </c>
      <c r="E573" s="114">
        <v>0</v>
      </c>
      <c r="F573" s="114">
        <v>0</v>
      </c>
      <c r="G573" s="114">
        <v>0</v>
      </c>
      <c r="H573" s="114">
        <v>0</v>
      </c>
      <c r="I573" s="114">
        <v>0</v>
      </c>
      <c r="J573" s="114">
        <v>0</v>
      </c>
      <c r="K573" s="114">
        <v>0</v>
      </c>
      <c r="L573" s="114">
        <v>0</v>
      </c>
      <c r="M573" s="114">
        <v>0</v>
      </c>
      <c r="N573" s="114">
        <v>0</v>
      </c>
      <c r="O573" s="114">
        <v>0</v>
      </c>
      <c r="P573" s="114">
        <v>0</v>
      </c>
      <c r="Q573" s="114">
        <v>0</v>
      </c>
      <c r="R573" s="114">
        <v>0</v>
      </c>
      <c r="S573" s="114">
        <v>0</v>
      </c>
      <c r="T573" s="114">
        <v>0</v>
      </c>
      <c r="U573" s="114">
        <v>0</v>
      </c>
      <c r="V573" s="114">
        <v>0</v>
      </c>
      <c r="W573" s="114">
        <v>0</v>
      </c>
      <c r="X573" s="114">
        <v>0</v>
      </c>
      <c r="Y573" s="114">
        <v>0</v>
      </c>
      <c r="Z573" s="114">
        <v>0</v>
      </c>
      <c r="AA573" s="115">
        <f t="shared" si="203"/>
        <v>0</v>
      </c>
      <c r="AB573" s="115">
        <f t="shared" si="195"/>
        <v>0</v>
      </c>
    </row>
    <row r="574" spans="1:28" s="133" customFormat="1" ht="30" x14ac:dyDescent="0.25">
      <c r="A574" s="75"/>
      <c r="B574" s="132" t="s">
        <v>545</v>
      </c>
      <c r="C574" s="35">
        <v>0</v>
      </c>
      <c r="D574" s="35">
        <v>0</v>
      </c>
      <c r="E574" s="35">
        <v>0</v>
      </c>
      <c r="F574" s="35">
        <v>0</v>
      </c>
      <c r="G574" s="35">
        <v>0</v>
      </c>
      <c r="H574" s="35">
        <v>0</v>
      </c>
      <c r="I574" s="35">
        <v>0</v>
      </c>
      <c r="J574" s="35">
        <v>0</v>
      </c>
      <c r="K574" s="35">
        <v>0</v>
      </c>
      <c r="L574" s="35">
        <v>0</v>
      </c>
      <c r="M574" s="35">
        <v>0</v>
      </c>
      <c r="N574" s="35">
        <v>0</v>
      </c>
      <c r="O574" s="35">
        <v>0</v>
      </c>
      <c r="P574" s="35">
        <v>0</v>
      </c>
      <c r="Q574" s="35">
        <v>0</v>
      </c>
      <c r="R574" s="35">
        <v>0</v>
      </c>
      <c r="S574" s="35">
        <v>0</v>
      </c>
      <c r="T574" s="35">
        <v>0</v>
      </c>
      <c r="U574" s="35">
        <v>0</v>
      </c>
      <c r="V574" s="35">
        <v>0</v>
      </c>
      <c r="W574" s="35">
        <v>0</v>
      </c>
      <c r="X574" s="35">
        <v>0</v>
      </c>
      <c r="Y574" s="35">
        <v>0</v>
      </c>
      <c r="Z574" s="35">
        <v>0</v>
      </c>
      <c r="AA574" s="36">
        <f>SUM(C574+E574+G574+I574+K574+M574+O574+Q574+S574+U574+W574+Y574)</f>
        <v>0</v>
      </c>
      <c r="AB574" s="36">
        <f>SUM(D574+F574+H574+J574+L574+N574+P574+R574+T574+V574+X574+Z574)</f>
        <v>0</v>
      </c>
    </row>
    <row r="575" spans="1:28" s="29" customFormat="1" ht="44.25" x14ac:dyDescent="0.25">
      <c r="A575" s="74" t="s">
        <v>530</v>
      </c>
      <c r="B575" s="74" t="s">
        <v>464</v>
      </c>
      <c r="C575" s="114">
        <v>0</v>
      </c>
      <c r="D575" s="114">
        <v>0</v>
      </c>
      <c r="E575" s="114">
        <v>0</v>
      </c>
      <c r="F575" s="114">
        <v>0</v>
      </c>
      <c r="G575" s="114">
        <v>0</v>
      </c>
      <c r="H575" s="114">
        <v>0</v>
      </c>
      <c r="I575" s="114">
        <v>0</v>
      </c>
      <c r="J575" s="114">
        <v>0</v>
      </c>
      <c r="K575" s="114">
        <v>0</v>
      </c>
      <c r="L575" s="114">
        <v>0</v>
      </c>
      <c r="M575" s="114">
        <v>0</v>
      </c>
      <c r="N575" s="114">
        <v>0</v>
      </c>
      <c r="O575" s="114">
        <v>0</v>
      </c>
      <c r="P575" s="114">
        <v>0</v>
      </c>
      <c r="Q575" s="114">
        <v>0</v>
      </c>
      <c r="R575" s="114">
        <v>0</v>
      </c>
      <c r="S575" s="114">
        <v>0</v>
      </c>
      <c r="T575" s="114">
        <v>0</v>
      </c>
      <c r="U575" s="114">
        <v>0</v>
      </c>
      <c r="V575" s="114">
        <v>0</v>
      </c>
      <c r="W575" s="114">
        <v>0</v>
      </c>
      <c r="X575" s="114">
        <v>0</v>
      </c>
      <c r="Y575" s="114">
        <v>0</v>
      </c>
      <c r="Z575" s="114">
        <v>0</v>
      </c>
      <c r="AA575" s="115">
        <f t="shared" si="203"/>
        <v>0</v>
      </c>
      <c r="AB575" s="115">
        <f t="shared" si="195"/>
        <v>0</v>
      </c>
    </row>
    <row r="576" spans="1:28" s="29" customFormat="1" ht="30" x14ac:dyDescent="0.25">
      <c r="A576" s="75"/>
      <c r="B576" s="132" t="s">
        <v>545</v>
      </c>
      <c r="C576" s="35">
        <v>0</v>
      </c>
      <c r="D576" s="35">
        <v>0</v>
      </c>
      <c r="E576" s="35">
        <v>0</v>
      </c>
      <c r="F576" s="35">
        <v>0</v>
      </c>
      <c r="G576" s="35">
        <v>0</v>
      </c>
      <c r="H576" s="35">
        <v>0</v>
      </c>
      <c r="I576" s="35">
        <v>0</v>
      </c>
      <c r="J576" s="35">
        <v>0</v>
      </c>
      <c r="K576" s="35">
        <v>0</v>
      </c>
      <c r="L576" s="35">
        <v>0</v>
      </c>
      <c r="M576" s="35">
        <v>0</v>
      </c>
      <c r="N576" s="35">
        <v>0</v>
      </c>
      <c r="O576" s="35">
        <v>0</v>
      </c>
      <c r="P576" s="35">
        <v>0</v>
      </c>
      <c r="Q576" s="35">
        <v>0</v>
      </c>
      <c r="R576" s="35">
        <v>0</v>
      </c>
      <c r="S576" s="35">
        <v>0</v>
      </c>
      <c r="T576" s="35">
        <v>0</v>
      </c>
      <c r="U576" s="35">
        <v>0</v>
      </c>
      <c r="V576" s="35">
        <v>0</v>
      </c>
      <c r="W576" s="35">
        <v>0</v>
      </c>
      <c r="X576" s="35">
        <v>0</v>
      </c>
      <c r="Y576" s="35">
        <v>0</v>
      </c>
      <c r="Z576" s="35">
        <v>0</v>
      </c>
      <c r="AA576" s="36">
        <f>SUM(C576+E576+G576+I576+K576+M576+O576+Q576+S576+U576+W576+Y576)</f>
        <v>0</v>
      </c>
      <c r="AB576" s="36">
        <f>SUM(D576+F576+H576+J576+L576+N576+P576+R576+T576+V576+X576+Z576)</f>
        <v>0</v>
      </c>
    </row>
    <row r="577" spans="1:28" s="29" customFormat="1" ht="30" x14ac:dyDescent="0.25">
      <c r="A577" s="74" t="s">
        <v>531</v>
      </c>
      <c r="B577" s="74" t="s">
        <v>473</v>
      </c>
      <c r="C577" s="114">
        <v>0</v>
      </c>
      <c r="D577" s="114">
        <v>0</v>
      </c>
      <c r="E577" s="114">
        <v>0</v>
      </c>
      <c r="F577" s="114">
        <v>0</v>
      </c>
      <c r="G577" s="114">
        <v>0</v>
      </c>
      <c r="H577" s="114">
        <v>0</v>
      </c>
      <c r="I577" s="114">
        <v>0</v>
      </c>
      <c r="J577" s="114">
        <v>0</v>
      </c>
      <c r="K577" s="114">
        <v>0</v>
      </c>
      <c r="L577" s="114">
        <v>0</v>
      </c>
      <c r="M577" s="114">
        <v>0</v>
      </c>
      <c r="N577" s="114">
        <v>0</v>
      </c>
      <c r="O577" s="114">
        <v>0</v>
      </c>
      <c r="P577" s="114">
        <v>0</v>
      </c>
      <c r="Q577" s="114">
        <v>0</v>
      </c>
      <c r="R577" s="114">
        <v>0</v>
      </c>
      <c r="S577" s="114">
        <v>0</v>
      </c>
      <c r="T577" s="114">
        <v>0</v>
      </c>
      <c r="U577" s="114">
        <v>0</v>
      </c>
      <c r="V577" s="114">
        <v>0</v>
      </c>
      <c r="W577" s="114">
        <v>0</v>
      </c>
      <c r="X577" s="114">
        <v>0</v>
      </c>
      <c r="Y577" s="114">
        <v>0</v>
      </c>
      <c r="Z577" s="114">
        <v>0</v>
      </c>
      <c r="AA577" s="115">
        <f t="shared" si="203"/>
        <v>0</v>
      </c>
      <c r="AB577" s="115">
        <f t="shared" si="195"/>
        <v>0</v>
      </c>
    </row>
    <row r="578" spans="1:28" s="29" customFormat="1" ht="30" x14ac:dyDescent="0.25">
      <c r="A578" s="75"/>
      <c r="B578" s="132" t="s">
        <v>545</v>
      </c>
      <c r="C578" s="35">
        <v>0</v>
      </c>
      <c r="D578" s="35">
        <v>0</v>
      </c>
      <c r="E578" s="35">
        <v>0</v>
      </c>
      <c r="F578" s="35">
        <v>0</v>
      </c>
      <c r="G578" s="35">
        <v>0</v>
      </c>
      <c r="H578" s="35">
        <v>0</v>
      </c>
      <c r="I578" s="35">
        <v>0</v>
      </c>
      <c r="J578" s="35">
        <v>0</v>
      </c>
      <c r="K578" s="35">
        <v>0</v>
      </c>
      <c r="L578" s="35">
        <v>0</v>
      </c>
      <c r="M578" s="35">
        <v>0</v>
      </c>
      <c r="N578" s="35">
        <v>0</v>
      </c>
      <c r="O578" s="35">
        <v>0</v>
      </c>
      <c r="P578" s="35">
        <v>0</v>
      </c>
      <c r="Q578" s="35">
        <v>0</v>
      </c>
      <c r="R578" s="35">
        <v>0</v>
      </c>
      <c r="S578" s="35">
        <v>0</v>
      </c>
      <c r="T578" s="35">
        <v>0</v>
      </c>
      <c r="U578" s="35">
        <v>0</v>
      </c>
      <c r="V578" s="35">
        <v>0</v>
      </c>
      <c r="W578" s="35">
        <v>0</v>
      </c>
      <c r="X578" s="35">
        <v>0</v>
      </c>
      <c r="Y578" s="35">
        <v>0</v>
      </c>
      <c r="Z578" s="35">
        <v>0</v>
      </c>
      <c r="AA578" s="36">
        <f>SUM(C578+E578+G578+I578+K578+M578+O578+Q578+S578+U578+W578+Y578)</f>
        <v>0</v>
      </c>
      <c r="AB578" s="36">
        <f>SUM(D578+F578+H578+J578+L578+N578+P578+R578+T578+V578+X578+Z578)</f>
        <v>0</v>
      </c>
    </row>
    <row r="579" spans="1:28" s="29" customFormat="1" ht="59.25" x14ac:dyDescent="0.25">
      <c r="A579" s="74" t="s">
        <v>532</v>
      </c>
      <c r="B579" s="74" t="s">
        <v>474</v>
      </c>
      <c r="C579" s="114">
        <f t="shared" ref="C579:L579" si="204">SUM(C580)</f>
        <v>0</v>
      </c>
      <c r="D579" s="114">
        <f t="shared" si="204"/>
        <v>0</v>
      </c>
      <c r="E579" s="114">
        <f t="shared" si="204"/>
        <v>0</v>
      </c>
      <c r="F579" s="114">
        <f t="shared" si="204"/>
        <v>0</v>
      </c>
      <c r="G579" s="114">
        <f t="shared" si="204"/>
        <v>0</v>
      </c>
      <c r="H579" s="114">
        <f t="shared" si="204"/>
        <v>0</v>
      </c>
      <c r="I579" s="114">
        <f t="shared" si="204"/>
        <v>0</v>
      </c>
      <c r="J579" s="114">
        <f t="shared" si="204"/>
        <v>0</v>
      </c>
      <c r="K579" s="114">
        <f t="shared" si="204"/>
        <v>0</v>
      </c>
      <c r="L579" s="114">
        <f t="shared" si="204"/>
        <v>0</v>
      </c>
      <c r="M579" s="115">
        <f>SUM(M580)</f>
        <v>0</v>
      </c>
      <c r="N579" s="114">
        <f t="shared" ref="N579:T579" si="205">SUM(N580)</f>
        <v>0</v>
      </c>
      <c r="O579" s="114">
        <f t="shared" si="205"/>
        <v>0</v>
      </c>
      <c r="P579" s="114">
        <f t="shared" si="205"/>
        <v>0</v>
      </c>
      <c r="Q579" s="114">
        <f t="shared" si="205"/>
        <v>0</v>
      </c>
      <c r="R579" s="114">
        <f t="shared" si="205"/>
        <v>0</v>
      </c>
      <c r="S579" s="114">
        <f t="shared" si="205"/>
        <v>0</v>
      </c>
      <c r="T579" s="114">
        <f t="shared" si="205"/>
        <v>0</v>
      </c>
      <c r="U579" s="114">
        <v>0</v>
      </c>
      <c r="V579" s="114">
        <v>0</v>
      </c>
      <c r="W579" s="114">
        <v>0</v>
      </c>
      <c r="X579" s="114">
        <v>0</v>
      </c>
      <c r="Y579" s="114">
        <v>0</v>
      </c>
      <c r="Z579" s="114">
        <v>0</v>
      </c>
      <c r="AA579" s="115">
        <f t="shared" si="203"/>
        <v>0</v>
      </c>
      <c r="AB579" s="115">
        <f t="shared" si="195"/>
        <v>0</v>
      </c>
    </row>
    <row r="580" spans="1:28" s="29" customFormat="1" ht="30" x14ac:dyDescent="0.25">
      <c r="A580" s="75">
        <v>1</v>
      </c>
      <c r="B580" s="171" t="s">
        <v>545</v>
      </c>
      <c r="C580" s="35">
        <v>0</v>
      </c>
      <c r="D580" s="35">
        <v>0</v>
      </c>
      <c r="E580" s="35">
        <v>0</v>
      </c>
      <c r="F580" s="35">
        <v>0</v>
      </c>
      <c r="G580" s="35">
        <v>0</v>
      </c>
      <c r="H580" s="35">
        <v>0</v>
      </c>
      <c r="I580" s="35">
        <v>0</v>
      </c>
      <c r="J580" s="35">
        <v>0</v>
      </c>
      <c r="K580" s="35">
        <v>0</v>
      </c>
      <c r="L580" s="35">
        <v>0</v>
      </c>
      <c r="M580" s="35">
        <v>0</v>
      </c>
      <c r="N580" s="35">
        <v>0</v>
      </c>
      <c r="O580" s="35">
        <v>0</v>
      </c>
      <c r="P580" s="35">
        <v>0</v>
      </c>
      <c r="Q580" s="35">
        <v>0</v>
      </c>
      <c r="R580" s="35">
        <v>0</v>
      </c>
      <c r="S580" s="35">
        <v>0</v>
      </c>
      <c r="T580" s="35">
        <v>0</v>
      </c>
      <c r="U580" s="35">
        <v>0</v>
      </c>
      <c r="V580" s="35">
        <v>0</v>
      </c>
      <c r="W580" s="35">
        <v>0</v>
      </c>
      <c r="X580" s="35">
        <v>0</v>
      </c>
      <c r="Y580" s="35">
        <v>0</v>
      </c>
      <c r="Z580" s="35">
        <v>0</v>
      </c>
      <c r="AA580" s="36">
        <f>SUM(C580+E580+G580+I580+K580+M580+O580+Q580+S580+U580+W580+Y580)</f>
        <v>0</v>
      </c>
      <c r="AB580" s="36">
        <f>SUM(D580+F580+H580+J580+L580+N580+P580+R580+T580+V580+X580+Z580)</f>
        <v>0</v>
      </c>
    </row>
    <row r="581" spans="1:28" s="29" customFormat="1" ht="73.5" x14ac:dyDescent="0.25">
      <c r="A581" s="74" t="s">
        <v>533</v>
      </c>
      <c r="B581" s="74" t="s">
        <v>475</v>
      </c>
      <c r="C581" s="114">
        <v>0</v>
      </c>
      <c r="D581" s="114">
        <v>0</v>
      </c>
      <c r="E581" s="114">
        <v>0</v>
      </c>
      <c r="F581" s="114">
        <v>0</v>
      </c>
      <c r="G581" s="114">
        <v>0</v>
      </c>
      <c r="H581" s="114">
        <v>0</v>
      </c>
      <c r="I581" s="114">
        <v>0</v>
      </c>
      <c r="J581" s="114">
        <v>0</v>
      </c>
      <c r="K581" s="114">
        <v>0</v>
      </c>
      <c r="L581" s="114">
        <v>0</v>
      </c>
      <c r="M581" s="114">
        <v>0</v>
      </c>
      <c r="N581" s="114">
        <v>0</v>
      </c>
      <c r="O581" s="114">
        <v>0</v>
      </c>
      <c r="P581" s="114">
        <v>0</v>
      </c>
      <c r="Q581" s="114">
        <v>0</v>
      </c>
      <c r="R581" s="114">
        <v>0</v>
      </c>
      <c r="S581" s="114">
        <v>0</v>
      </c>
      <c r="T581" s="114">
        <v>0</v>
      </c>
      <c r="U581" s="114">
        <v>0</v>
      </c>
      <c r="V581" s="114">
        <v>0</v>
      </c>
      <c r="W581" s="114">
        <v>0</v>
      </c>
      <c r="X581" s="114">
        <v>0</v>
      </c>
      <c r="Y581" s="114">
        <v>0</v>
      </c>
      <c r="Z581" s="114">
        <v>0</v>
      </c>
      <c r="AA581" s="115">
        <f t="shared" si="203"/>
        <v>0</v>
      </c>
      <c r="AB581" s="115">
        <f t="shared" si="195"/>
        <v>0</v>
      </c>
    </row>
    <row r="582" spans="1:28" s="133" customFormat="1" ht="30" x14ac:dyDescent="0.25">
      <c r="A582" s="75"/>
      <c r="B582" s="132" t="s">
        <v>545</v>
      </c>
      <c r="C582" s="35">
        <v>0</v>
      </c>
      <c r="D582" s="35">
        <v>0</v>
      </c>
      <c r="E582" s="35">
        <v>0</v>
      </c>
      <c r="F582" s="35">
        <v>0</v>
      </c>
      <c r="G582" s="35">
        <v>0</v>
      </c>
      <c r="H582" s="35">
        <v>0</v>
      </c>
      <c r="I582" s="35">
        <v>0</v>
      </c>
      <c r="J582" s="35">
        <v>0</v>
      </c>
      <c r="K582" s="35">
        <v>0</v>
      </c>
      <c r="L582" s="35">
        <v>0</v>
      </c>
      <c r="M582" s="35">
        <v>0</v>
      </c>
      <c r="N582" s="35">
        <v>0</v>
      </c>
      <c r="O582" s="35">
        <v>0</v>
      </c>
      <c r="P582" s="35">
        <v>0</v>
      </c>
      <c r="Q582" s="35">
        <v>0</v>
      </c>
      <c r="R582" s="35">
        <v>0</v>
      </c>
      <c r="S582" s="35">
        <v>0</v>
      </c>
      <c r="T582" s="35">
        <v>0</v>
      </c>
      <c r="U582" s="35">
        <v>0</v>
      </c>
      <c r="V582" s="35">
        <v>0</v>
      </c>
      <c r="W582" s="35">
        <v>0</v>
      </c>
      <c r="X582" s="35">
        <v>0</v>
      </c>
      <c r="Y582" s="35">
        <v>0</v>
      </c>
      <c r="Z582" s="35">
        <v>0</v>
      </c>
      <c r="AA582" s="36">
        <f>SUM(C582+E582+G582+I582+K582+M582+O582+Q582+S582+U582+W582+Y582)</f>
        <v>0</v>
      </c>
      <c r="AB582" s="36">
        <f>SUM(D582+F582+H582+J582+L582+N582+P582+R582+T582+V582+X582+Z582)</f>
        <v>0</v>
      </c>
    </row>
    <row r="583" spans="1:28" s="29" customFormat="1" ht="117" x14ac:dyDescent="0.25">
      <c r="A583" s="74" t="s">
        <v>534</v>
      </c>
      <c r="B583" s="74" t="s">
        <v>476</v>
      </c>
      <c r="C583" s="114">
        <v>0</v>
      </c>
      <c r="D583" s="114">
        <v>0</v>
      </c>
      <c r="E583" s="114">
        <v>0</v>
      </c>
      <c r="F583" s="114">
        <v>0</v>
      </c>
      <c r="G583" s="114">
        <v>0</v>
      </c>
      <c r="H583" s="114">
        <v>0</v>
      </c>
      <c r="I583" s="114">
        <v>0</v>
      </c>
      <c r="J583" s="114">
        <v>0</v>
      </c>
      <c r="K583" s="114">
        <v>0</v>
      </c>
      <c r="L583" s="114">
        <v>0</v>
      </c>
      <c r="M583" s="114">
        <v>0</v>
      </c>
      <c r="N583" s="114">
        <v>0</v>
      </c>
      <c r="O583" s="114">
        <v>0</v>
      </c>
      <c r="P583" s="114">
        <v>0</v>
      </c>
      <c r="Q583" s="114">
        <v>0</v>
      </c>
      <c r="R583" s="114">
        <v>0</v>
      </c>
      <c r="S583" s="114">
        <v>0</v>
      </c>
      <c r="T583" s="114">
        <v>0</v>
      </c>
      <c r="U583" s="114">
        <v>0</v>
      </c>
      <c r="V583" s="114">
        <v>0</v>
      </c>
      <c r="W583" s="114">
        <v>0</v>
      </c>
      <c r="X583" s="114">
        <v>0</v>
      </c>
      <c r="Y583" s="114">
        <v>0</v>
      </c>
      <c r="Z583" s="114">
        <v>0</v>
      </c>
      <c r="AA583" s="115">
        <f t="shared" si="203"/>
        <v>0</v>
      </c>
      <c r="AB583" s="115">
        <f t="shared" si="195"/>
        <v>0</v>
      </c>
    </row>
    <row r="584" spans="1:28" s="133" customFormat="1" ht="30" x14ac:dyDescent="0.25">
      <c r="A584" s="75"/>
      <c r="B584" s="138" t="s">
        <v>545</v>
      </c>
      <c r="C584" s="35">
        <v>0</v>
      </c>
      <c r="D584" s="35">
        <v>0</v>
      </c>
      <c r="E584" s="35">
        <v>0</v>
      </c>
      <c r="F584" s="35">
        <v>0</v>
      </c>
      <c r="G584" s="35">
        <v>0</v>
      </c>
      <c r="H584" s="35">
        <v>0</v>
      </c>
      <c r="I584" s="35">
        <v>0</v>
      </c>
      <c r="J584" s="35">
        <v>0</v>
      </c>
      <c r="K584" s="35">
        <v>0</v>
      </c>
      <c r="L584" s="35">
        <v>0</v>
      </c>
      <c r="M584" s="35">
        <v>0</v>
      </c>
      <c r="N584" s="35">
        <v>0</v>
      </c>
      <c r="O584" s="35">
        <v>0</v>
      </c>
      <c r="P584" s="35">
        <v>0</v>
      </c>
      <c r="Q584" s="35">
        <v>0</v>
      </c>
      <c r="R584" s="35">
        <v>0</v>
      </c>
      <c r="S584" s="35">
        <v>0</v>
      </c>
      <c r="T584" s="35">
        <v>0</v>
      </c>
      <c r="U584" s="35">
        <v>0</v>
      </c>
      <c r="V584" s="35">
        <v>0</v>
      </c>
      <c r="W584" s="35">
        <v>0</v>
      </c>
      <c r="X584" s="35">
        <v>0</v>
      </c>
      <c r="Y584" s="35">
        <v>0</v>
      </c>
      <c r="Z584" s="35">
        <v>0</v>
      </c>
      <c r="AA584" s="36">
        <f>SUM(C584+E584+G584+I584+K584+M584+O584+Q584+S584+U584+W584+Y584)</f>
        <v>0</v>
      </c>
      <c r="AB584" s="36">
        <f>SUM(D584+F584+H584+J584+L584+N584+P584+R584+T584+V584+X584+Z584)</f>
        <v>0</v>
      </c>
    </row>
    <row r="585" spans="1:28" s="29" customFormat="1" ht="44.25" x14ac:dyDescent="0.25">
      <c r="A585" s="74" t="s">
        <v>535</v>
      </c>
      <c r="B585" s="74" t="s">
        <v>479</v>
      </c>
      <c r="C585" s="114">
        <v>0</v>
      </c>
      <c r="D585" s="114">
        <v>0</v>
      </c>
      <c r="E585" s="114">
        <v>0</v>
      </c>
      <c r="F585" s="114">
        <v>0</v>
      </c>
      <c r="G585" s="114">
        <v>0</v>
      </c>
      <c r="H585" s="114">
        <v>0</v>
      </c>
      <c r="I585" s="114">
        <v>0</v>
      </c>
      <c r="J585" s="114">
        <v>0</v>
      </c>
      <c r="K585" s="114">
        <v>0</v>
      </c>
      <c r="L585" s="114">
        <v>0</v>
      </c>
      <c r="M585" s="114">
        <v>0</v>
      </c>
      <c r="N585" s="114">
        <v>0</v>
      </c>
      <c r="O585" s="114">
        <v>0</v>
      </c>
      <c r="P585" s="114">
        <v>0</v>
      </c>
      <c r="Q585" s="114">
        <v>0</v>
      </c>
      <c r="R585" s="114">
        <v>0</v>
      </c>
      <c r="S585" s="114">
        <v>0</v>
      </c>
      <c r="T585" s="114">
        <v>0</v>
      </c>
      <c r="U585" s="114">
        <v>0</v>
      </c>
      <c r="V585" s="114">
        <v>0</v>
      </c>
      <c r="W585" s="114">
        <v>0</v>
      </c>
      <c r="X585" s="114">
        <v>0</v>
      </c>
      <c r="Y585" s="114">
        <v>0</v>
      </c>
      <c r="Z585" s="114">
        <v>0</v>
      </c>
      <c r="AA585" s="115">
        <f t="shared" si="203"/>
        <v>0</v>
      </c>
      <c r="AB585" s="115">
        <f t="shared" si="195"/>
        <v>0</v>
      </c>
    </row>
    <row r="586" spans="1:28" s="133" customFormat="1" ht="30" x14ac:dyDescent="0.25">
      <c r="A586" s="75"/>
      <c r="B586" s="132" t="s">
        <v>545</v>
      </c>
      <c r="C586" s="35">
        <v>0</v>
      </c>
      <c r="D586" s="35">
        <v>0</v>
      </c>
      <c r="E586" s="35">
        <v>0</v>
      </c>
      <c r="F586" s="35">
        <v>0</v>
      </c>
      <c r="G586" s="35">
        <v>0</v>
      </c>
      <c r="H586" s="35">
        <v>0</v>
      </c>
      <c r="I586" s="35">
        <v>0</v>
      </c>
      <c r="J586" s="35">
        <v>0</v>
      </c>
      <c r="K586" s="35">
        <v>0</v>
      </c>
      <c r="L586" s="35">
        <v>0</v>
      </c>
      <c r="M586" s="35">
        <v>0</v>
      </c>
      <c r="N586" s="35">
        <v>0</v>
      </c>
      <c r="O586" s="35">
        <v>0</v>
      </c>
      <c r="P586" s="35">
        <v>0</v>
      </c>
      <c r="Q586" s="35">
        <v>0</v>
      </c>
      <c r="R586" s="35">
        <v>0</v>
      </c>
      <c r="S586" s="35">
        <v>0</v>
      </c>
      <c r="T586" s="35">
        <v>0</v>
      </c>
      <c r="U586" s="35">
        <v>0</v>
      </c>
      <c r="V586" s="35">
        <v>0</v>
      </c>
      <c r="W586" s="35">
        <v>0</v>
      </c>
      <c r="X586" s="35">
        <v>0</v>
      </c>
      <c r="Y586" s="35">
        <v>0</v>
      </c>
      <c r="Z586" s="35">
        <v>0</v>
      </c>
      <c r="AA586" s="36">
        <f>SUM(C586+E586+G586+I586+K586+M586+O586+Q586+S586+U586+W586+Y586)</f>
        <v>0</v>
      </c>
      <c r="AB586" s="36">
        <f>SUM(D586+F586+H586+J586+L586+N586+P586+R586+T586+V586+X586+Z586)</f>
        <v>0</v>
      </c>
    </row>
    <row r="587" spans="1:28" s="29" customFormat="1" ht="44.25" x14ac:dyDescent="0.25">
      <c r="A587" s="74" t="s">
        <v>536</v>
      </c>
      <c r="B587" s="74" t="s">
        <v>480</v>
      </c>
      <c r="C587" s="114">
        <v>0</v>
      </c>
      <c r="D587" s="114">
        <v>0</v>
      </c>
      <c r="E587" s="114">
        <v>0</v>
      </c>
      <c r="F587" s="114">
        <v>0</v>
      </c>
      <c r="G587" s="114">
        <v>0</v>
      </c>
      <c r="H587" s="114">
        <v>0</v>
      </c>
      <c r="I587" s="114">
        <v>0</v>
      </c>
      <c r="J587" s="114">
        <v>0</v>
      </c>
      <c r="K587" s="114">
        <v>0</v>
      </c>
      <c r="L587" s="114">
        <v>0</v>
      </c>
      <c r="M587" s="114">
        <v>0</v>
      </c>
      <c r="N587" s="114">
        <v>0</v>
      </c>
      <c r="O587" s="114">
        <v>0</v>
      </c>
      <c r="P587" s="114">
        <v>0</v>
      </c>
      <c r="Q587" s="114">
        <v>0</v>
      </c>
      <c r="R587" s="114">
        <v>0</v>
      </c>
      <c r="S587" s="114">
        <v>0</v>
      </c>
      <c r="T587" s="114">
        <v>0</v>
      </c>
      <c r="U587" s="114">
        <v>0</v>
      </c>
      <c r="V587" s="114">
        <v>0</v>
      </c>
      <c r="W587" s="114">
        <v>0</v>
      </c>
      <c r="X587" s="114">
        <v>0</v>
      </c>
      <c r="Y587" s="114">
        <v>0</v>
      </c>
      <c r="Z587" s="114">
        <v>0</v>
      </c>
      <c r="AA587" s="115">
        <f t="shared" si="203"/>
        <v>0</v>
      </c>
      <c r="AB587" s="115">
        <f t="shared" si="195"/>
        <v>0</v>
      </c>
    </row>
    <row r="588" spans="1:28" s="133" customFormat="1" ht="30" x14ac:dyDescent="0.25">
      <c r="A588" s="75"/>
      <c r="B588" s="132" t="s">
        <v>545</v>
      </c>
      <c r="C588" s="35">
        <v>0</v>
      </c>
      <c r="D588" s="35">
        <v>0</v>
      </c>
      <c r="E588" s="35">
        <v>0</v>
      </c>
      <c r="F588" s="35">
        <v>0</v>
      </c>
      <c r="G588" s="35">
        <v>0</v>
      </c>
      <c r="H588" s="35">
        <v>0</v>
      </c>
      <c r="I588" s="35">
        <v>0</v>
      </c>
      <c r="J588" s="35">
        <v>0</v>
      </c>
      <c r="K588" s="35">
        <v>0</v>
      </c>
      <c r="L588" s="35">
        <v>0</v>
      </c>
      <c r="M588" s="35">
        <v>0</v>
      </c>
      <c r="N588" s="35">
        <v>0</v>
      </c>
      <c r="O588" s="35">
        <v>0</v>
      </c>
      <c r="P588" s="35">
        <v>0</v>
      </c>
      <c r="Q588" s="35">
        <v>0</v>
      </c>
      <c r="R588" s="35">
        <v>0</v>
      </c>
      <c r="S588" s="35">
        <v>0</v>
      </c>
      <c r="T588" s="35">
        <v>0</v>
      </c>
      <c r="U588" s="35">
        <v>0</v>
      </c>
      <c r="V588" s="35">
        <v>0</v>
      </c>
      <c r="W588" s="35">
        <v>0</v>
      </c>
      <c r="X588" s="35">
        <v>0</v>
      </c>
      <c r="Y588" s="35">
        <v>0</v>
      </c>
      <c r="Z588" s="35">
        <v>0</v>
      </c>
      <c r="AA588" s="36">
        <f>SUM(C588+E588+G588+I588+K588+M588+O588+Q588+S588+U588+W588+Y588)</f>
        <v>0</v>
      </c>
      <c r="AB588" s="36">
        <f>SUM(D588+F588+H588+J588+L588+N588+P588+R588+T588+V588+X588+Z588)</f>
        <v>0</v>
      </c>
    </row>
    <row r="589" spans="1:28" s="29" customFormat="1" ht="59.25" x14ac:dyDescent="0.25">
      <c r="A589" s="74" t="s">
        <v>537</v>
      </c>
      <c r="B589" s="74" t="s">
        <v>482</v>
      </c>
      <c r="C589" s="114">
        <v>0</v>
      </c>
      <c r="D589" s="114">
        <v>0</v>
      </c>
      <c r="E589" s="114">
        <v>0</v>
      </c>
      <c r="F589" s="114">
        <v>0</v>
      </c>
      <c r="G589" s="114">
        <v>0</v>
      </c>
      <c r="H589" s="114">
        <v>0</v>
      </c>
      <c r="I589" s="114">
        <v>0</v>
      </c>
      <c r="J589" s="114">
        <v>0</v>
      </c>
      <c r="K589" s="114">
        <v>0</v>
      </c>
      <c r="L589" s="114">
        <v>0</v>
      </c>
      <c r="M589" s="114">
        <v>0</v>
      </c>
      <c r="N589" s="114">
        <v>0</v>
      </c>
      <c r="O589" s="114">
        <v>0</v>
      </c>
      <c r="P589" s="114">
        <v>0</v>
      </c>
      <c r="Q589" s="114">
        <v>0</v>
      </c>
      <c r="R589" s="114">
        <v>0</v>
      </c>
      <c r="S589" s="114">
        <v>0</v>
      </c>
      <c r="T589" s="114">
        <v>0</v>
      </c>
      <c r="U589" s="114">
        <v>0</v>
      </c>
      <c r="V589" s="114">
        <v>0</v>
      </c>
      <c r="W589" s="114">
        <v>0</v>
      </c>
      <c r="X589" s="114">
        <v>0</v>
      </c>
      <c r="Y589" s="114">
        <v>0</v>
      </c>
      <c r="Z589" s="114">
        <v>0</v>
      </c>
      <c r="AA589" s="115">
        <f t="shared" si="203"/>
        <v>0</v>
      </c>
      <c r="AB589" s="115">
        <f t="shared" si="195"/>
        <v>0</v>
      </c>
    </row>
    <row r="590" spans="1:28" s="133" customFormat="1" ht="30" x14ac:dyDescent="0.25">
      <c r="A590" s="75"/>
      <c r="B590" s="132" t="s">
        <v>545</v>
      </c>
      <c r="C590" s="35">
        <v>0</v>
      </c>
      <c r="D590" s="35">
        <v>0</v>
      </c>
      <c r="E590" s="35">
        <v>0</v>
      </c>
      <c r="F590" s="35">
        <v>0</v>
      </c>
      <c r="G590" s="35">
        <v>0</v>
      </c>
      <c r="H590" s="35">
        <v>0</v>
      </c>
      <c r="I590" s="35">
        <v>0</v>
      </c>
      <c r="J590" s="35">
        <v>0</v>
      </c>
      <c r="K590" s="35">
        <v>0</v>
      </c>
      <c r="L590" s="35">
        <v>0</v>
      </c>
      <c r="M590" s="35">
        <v>0</v>
      </c>
      <c r="N590" s="35">
        <v>0</v>
      </c>
      <c r="O590" s="35">
        <v>0</v>
      </c>
      <c r="P590" s="35">
        <v>0</v>
      </c>
      <c r="Q590" s="35">
        <v>0</v>
      </c>
      <c r="R590" s="35">
        <v>0</v>
      </c>
      <c r="S590" s="35">
        <v>0</v>
      </c>
      <c r="T590" s="35">
        <v>0</v>
      </c>
      <c r="U590" s="35">
        <v>0</v>
      </c>
      <c r="V590" s="35">
        <v>0</v>
      </c>
      <c r="W590" s="35">
        <v>0</v>
      </c>
      <c r="X590" s="35">
        <v>0</v>
      </c>
      <c r="Y590" s="35">
        <v>0</v>
      </c>
      <c r="Z590" s="35">
        <v>0</v>
      </c>
      <c r="AA590" s="36">
        <f>SUM(C590+E590+G590+I590+K590+M590+O590+Q590+S590+U590+W590+Y590)</f>
        <v>0</v>
      </c>
      <c r="AB590" s="36">
        <f>SUM(D590+F590+H590+J590+L590+N590+P590+R590+T590+V590+X590+Z590)</f>
        <v>0</v>
      </c>
    </row>
    <row r="591" spans="1:28" ht="20.25" customHeight="1" x14ac:dyDescent="0.25">
      <c r="A591" s="304" t="s">
        <v>539</v>
      </c>
      <c r="B591" s="304"/>
      <c r="C591" s="304"/>
      <c r="D591" s="304"/>
      <c r="E591" s="304"/>
      <c r="F591" s="304"/>
      <c r="G591" s="304"/>
      <c r="H591" s="304"/>
      <c r="I591" s="304"/>
      <c r="J591" s="304"/>
      <c r="K591" s="304"/>
      <c r="L591" s="304"/>
      <c r="M591" s="304"/>
      <c r="N591" s="304"/>
      <c r="O591" s="304"/>
      <c r="P591" s="304"/>
      <c r="Q591" s="304"/>
      <c r="R591" s="304"/>
      <c r="S591" s="304"/>
      <c r="T591" s="304"/>
      <c r="U591" s="304"/>
      <c r="V591" s="304"/>
      <c r="W591" s="304"/>
      <c r="X591" s="304"/>
      <c r="Y591" s="304"/>
      <c r="Z591" s="304"/>
      <c r="AA591" s="304"/>
      <c r="AB591" s="304"/>
    </row>
    <row r="592" spans="1:28" ht="58.5" x14ac:dyDescent="0.25">
      <c r="A592" s="72" t="s">
        <v>542</v>
      </c>
      <c r="B592" s="73" t="s">
        <v>543</v>
      </c>
      <c r="C592" s="110">
        <v>0</v>
      </c>
      <c r="D592" s="110">
        <v>0</v>
      </c>
      <c r="E592" s="110">
        <v>0</v>
      </c>
      <c r="F592" s="110">
        <v>0</v>
      </c>
      <c r="G592" s="110">
        <v>0</v>
      </c>
      <c r="H592" s="110">
        <v>0</v>
      </c>
      <c r="I592" s="110">
        <v>0</v>
      </c>
      <c r="J592" s="110">
        <v>0</v>
      </c>
      <c r="K592" s="110">
        <v>0</v>
      </c>
      <c r="L592" s="110">
        <v>0</v>
      </c>
      <c r="M592" s="110">
        <v>0</v>
      </c>
      <c r="N592" s="110">
        <v>0</v>
      </c>
      <c r="O592" s="110">
        <v>0</v>
      </c>
      <c r="P592" s="110">
        <v>0</v>
      </c>
      <c r="Q592" s="110">
        <v>0</v>
      </c>
      <c r="R592" s="110">
        <v>0</v>
      </c>
      <c r="S592" s="110">
        <v>0</v>
      </c>
      <c r="T592" s="110">
        <v>0</v>
      </c>
      <c r="U592" s="110">
        <v>0</v>
      </c>
      <c r="V592" s="110">
        <v>0</v>
      </c>
      <c r="W592" s="110">
        <v>0</v>
      </c>
      <c r="X592" s="110">
        <v>0</v>
      </c>
      <c r="Y592" s="110">
        <v>0</v>
      </c>
      <c r="Z592" s="110">
        <v>0</v>
      </c>
      <c r="AA592" s="111">
        <f t="shared" ref="AA592:AA608" si="206">SUM(C592+E592+G592+I592+K592+M592+O592+Q592+S592+U592+W592+Y592)</f>
        <v>0</v>
      </c>
      <c r="AB592" s="111">
        <f t="shared" ref="AB592:AB608" si="207">SUM(D592+F592+H592+J592+L592+N592+P592+R592+T592+V592+X592+Z592)</f>
        <v>0</v>
      </c>
    </row>
    <row r="593" spans="1:28" ht="117" x14ac:dyDescent="0.25">
      <c r="A593" s="39" t="s">
        <v>42</v>
      </c>
      <c r="B593" s="74" t="s">
        <v>544</v>
      </c>
      <c r="C593" s="114">
        <v>0</v>
      </c>
      <c r="D593" s="114">
        <v>0</v>
      </c>
      <c r="E593" s="114">
        <v>0</v>
      </c>
      <c r="F593" s="114">
        <v>0</v>
      </c>
      <c r="G593" s="114">
        <v>0</v>
      </c>
      <c r="H593" s="114">
        <v>0</v>
      </c>
      <c r="I593" s="114">
        <v>0</v>
      </c>
      <c r="J593" s="114">
        <v>0</v>
      </c>
      <c r="K593" s="114">
        <v>0</v>
      </c>
      <c r="L593" s="114">
        <v>0</v>
      </c>
      <c r="M593" s="114">
        <v>0</v>
      </c>
      <c r="N593" s="114">
        <v>0</v>
      </c>
      <c r="O593" s="114">
        <v>0</v>
      </c>
      <c r="P593" s="114">
        <v>0</v>
      </c>
      <c r="Q593" s="114">
        <v>0</v>
      </c>
      <c r="R593" s="114">
        <v>0</v>
      </c>
      <c r="S593" s="114">
        <v>0</v>
      </c>
      <c r="T593" s="114">
        <v>0</v>
      </c>
      <c r="U593" s="114">
        <v>0</v>
      </c>
      <c r="V593" s="114">
        <v>0</v>
      </c>
      <c r="W593" s="114">
        <v>0</v>
      </c>
      <c r="X593" s="114">
        <v>0</v>
      </c>
      <c r="Y593" s="114">
        <v>0</v>
      </c>
      <c r="Z593" s="114">
        <v>0</v>
      </c>
      <c r="AA593" s="115">
        <f t="shared" si="206"/>
        <v>0</v>
      </c>
      <c r="AB593" s="115">
        <f t="shared" si="207"/>
        <v>0</v>
      </c>
    </row>
    <row r="594" spans="1:28" ht="30" x14ac:dyDescent="0.25">
      <c r="A594" s="75"/>
      <c r="B594" s="147" t="s">
        <v>545</v>
      </c>
      <c r="C594" s="35">
        <v>0</v>
      </c>
      <c r="D594" s="35">
        <v>0</v>
      </c>
      <c r="E594" s="35">
        <v>0</v>
      </c>
      <c r="F594" s="35">
        <v>0</v>
      </c>
      <c r="G594" s="35">
        <v>0</v>
      </c>
      <c r="H594" s="35">
        <v>0</v>
      </c>
      <c r="I594" s="35">
        <v>0</v>
      </c>
      <c r="J594" s="35">
        <v>0</v>
      </c>
      <c r="K594" s="35">
        <v>0</v>
      </c>
      <c r="L594" s="35">
        <v>0</v>
      </c>
      <c r="M594" s="35">
        <v>0</v>
      </c>
      <c r="N594" s="35">
        <v>0</v>
      </c>
      <c r="O594" s="35">
        <v>0</v>
      </c>
      <c r="P594" s="35">
        <v>0</v>
      </c>
      <c r="Q594" s="35">
        <v>0</v>
      </c>
      <c r="R594" s="35">
        <v>0</v>
      </c>
      <c r="S594" s="35">
        <v>0</v>
      </c>
      <c r="T594" s="35">
        <v>0</v>
      </c>
      <c r="U594" s="35">
        <v>0</v>
      </c>
      <c r="V594" s="35">
        <v>0</v>
      </c>
      <c r="W594" s="35">
        <v>0</v>
      </c>
      <c r="X594" s="35">
        <v>0</v>
      </c>
      <c r="Y594" s="35">
        <v>0</v>
      </c>
      <c r="Z594" s="35">
        <v>0</v>
      </c>
      <c r="AA594" s="36">
        <f>SUM(C594+E594+G594+I594+K594+M594+O594+Q594+S594+U594+W594+Y594)</f>
        <v>0</v>
      </c>
      <c r="AB594" s="36">
        <f>SUM(D594+F594+H594+J594+L594+N594+P594+R594+T594+V594+X594+Z594)</f>
        <v>0</v>
      </c>
    </row>
    <row r="595" spans="1:28" ht="44.25" x14ac:dyDescent="0.25">
      <c r="A595" s="39" t="s">
        <v>41</v>
      </c>
      <c r="B595" s="74" t="s">
        <v>546</v>
      </c>
      <c r="C595" s="114">
        <v>0</v>
      </c>
      <c r="D595" s="114">
        <v>0</v>
      </c>
      <c r="E595" s="114">
        <v>0</v>
      </c>
      <c r="F595" s="114">
        <v>0</v>
      </c>
      <c r="G595" s="114">
        <v>0</v>
      </c>
      <c r="H595" s="114">
        <v>0</v>
      </c>
      <c r="I595" s="114">
        <v>0</v>
      </c>
      <c r="J595" s="114">
        <v>0</v>
      </c>
      <c r="K595" s="114">
        <v>0</v>
      </c>
      <c r="L595" s="114">
        <v>0</v>
      </c>
      <c r="M595" s="114">
        <v>0</v>
      </c>
      <c r="N595" s="114">
        <v>0</v>
      </c>
      <c r="O595" s="114">
        <v>0</v>
      </c>
      <c r="P595" s="114">
        <v>0</v>
      </c>
      <c r="Q595" s="114">
        <v>0</v>
      </c>
      <c r="R595" s="114">
        <v>0</v>
      </c>
      <c r="S595" s="114">
        <v>0</v>
      </c>
      <c r="T595" s="114">
        <v>0</v>
      </c>
      <c r="U595" s="114">
        <v>0</v>
      </c>
      <c r="V595" s="114">
        <v>0</v>
      </c>
      <c r="W595" s="114">
        <v>0</v>
      </c>
      <c r="X595" s="114">
        <v>0</v>
      </c>
      <c r="Y595" s="114">
        <v>0</v>
      </c>
      <c r="Z595" s="114">
        <v>0</v>
      </c>
      <c r="AA595" s="115">
        <f t="shared" si="206"/>
        <v>0</v>
      </c>
      <c r="AB595" s="115">
        <f t="shared" si="207"/>
        <v>0</v>
      </c>
    </row>
    <row r="596" spans="1:28" ht="30" x14ac:dyDescent="0.25">
      <c r="A596" s="1"/>
      <c r="B596" s="132" t="s">
        <v>545</v>
      </c>
      <c r="C596" s="35">
        <v>0</v>
      </c>
      <c r="D596" s="35">
        <v>0</v>
      </c>
      <c r="E596" s="35">
        <v>0</v>
      </c>
      <c r="F596" s="35">
        <v>0</v>
      </c>
      <c r="G596" s="35">
        <v>0</v>
      </c>
      <c r="H596" s="35">
        <v>0</v>
      </c>
      <c r="I596" s="35">
        <v>0</v>
      </c>
      <c r="J596" s="35">
        <v>0</v>
      </c>
      <c r="K596" s="35">
        <v>0</v>
      </c>
      <c r="L596" s="35">
        <v>0</v>
      </c>
      <c r="M596" s="35">
        <v>0</v>
      </c>
      <c r="N596" s="35">
        <v>0</v>
      </c>
      <c r="O596" s="35">
        <v>0</v>
      </c>
      <c r="P596" s="35">
        <v>0</v>
      </c>
      <c r="Q596" s="35">
        <v>0</v>
      </c>
      <c r="R596" s="35">
        <v>0</v>
      </c>
      <c r="S596" s="35">
        <v>0</v>
      </c>
      <c r="T596" s="35">
        <v>0</v>
      </c>
      <c r="U596" s="35">
        <v>0</v>
      </c>
      <c r="V596" s="35">
        <v>0</v>
      </c>
      <c r="W596" s="35">
        <v>0</v>
      </c>
      <c r="X596" s="35">
        <v>0</v>
      </c>
      <c r="Y596" s="35">
        <v>0</v>
      </c>
      <c r="Z596" s="35">
        <v>0</v>
      </c>
      <c r="AA596" s="36">
        <f t="shared" si="206"/>
        <v>0</v>
      </c>
      <c r="AB596" s="36">
        <f t="shared" si="207"/>
        <v>0</v>
      </c>
    </row>
    <row r="597" spans="1:28" ht="59.25" x14ac:dyDescent="0.25">
      <c r="A597" s="39" t="s">
        <v>40</v>
      </c>
      <c r="B597" s="74" t="s">
        <v>547</v>
      </c>
      <c r="C597" s="114">
        <v>0</v>
      </c>
      <c r="D597" s="114">
        <v>0</v>
      </c>
      <c r="E597" s="114">
        <v>0</v>
      </c>
      <c r="F597" s="114">
        <v>0</v>
      </c>
      <c r="G597" s="114">
        <v>0</v>
      </c>
      <c r="H597" s="114">
        <v>0</v>
      </c>
      <c r="I597" s="114">
        <v>0</v>
      </c>
      <c r="J597" s="114">
        <v>0</v>
      </c>
      <c r="K597" s="114">
        <v>0</v>
      </c>
      <c r="L597" s="114">
        <v>0</v>
      </c>
      <c r="M597" s="114">
        <v>0</v>
      </c>
      <c r="N597" s="114">
        <v>0</v>
      </c>
      <c r="O597" s="114">
        <v>0</v>
      </c>
      <c r="P597" s="114">
        <v>0</v>
      </c>
      <c r="Q597" s="114">
        <v>0</v>
      </c>
      <c r="R597" s="114">
        <v>0</v>
      </c>
      <c r="S597" s="114">
        <v>0</v>
      </c>
      <c r="T597" s="114">
        <v>0</v>
      </c>
      <c r="U597" s="114">
        <v>0</v>
      </c>
      <c r="V597" s="114">
        <v>0</v>
      </c>
      <c r="W597" s="114">
        <v>0</v>
      </c>
      <c r="X597" s="114">
        <v>0</v>
      </c>
      <c r="Y597" s="114">
        <v>0</v>
      </c>
      <c r="Z597" s="114">
        <v>0</v>
      </c>
      <c r="AA597" s="115">
        <f t="shared" si="206"/>
        <v>0</v>
      </c>
      <c r="AB597" s="115">
        <f t="shared" si="207"/>
        <v>0</v>
      </c>
    </row>
    <row r="598" spans="1:28" ht="30" x14ac:dyDescent="0.25">
      <c r="A598" s="1"/>
      <c r="B598" s="38" t="s">
        <v>545</v>
      </c>
      <c r="C598" s="35">
        <v>0</v>
      </c>
      <c r="D598" s="35">
        <v>0</v>
      </c>
      <c r="E598" s="35">
        <v>0</v>
      </c>
      <c r="F598" s="35">
        <v>0</v>
      </c>
      <c r="G598" s="35">
        <v>0</v>
      </c>
      <c r="H598" s="35">
        <v>0</v>
      </c>
      <c r="I598" s="35">
        <v>0</v>
      </c>
      <c r="J598" s="35">
        <v>0</v>
      </c>
      <c r="K598" s="35">
        <v>0</v>
      </c>
      <c r="L598" s="35">
        <v>0</v>
      </c>
      <c r="M598" s="35">
        <v>0</v>
      </c>
      <c r="N598" s="35">
        <v>0</v>
      </c>
      <c r="O598" s="35">
        <v>0</v>
      </c>
      <c r="P598" s="35">
        <v>0</v>
      </c>
      <c r="Q598" s="35">
        <v>0</v>
      </c>
      <c r="R598" s="35">
        <v>0</v>
      </c>
      <c r="S598" s="35">
        <v>0</v>
      </c>
      <c r="T598" s="35">
        <v>0</v>
      </c>
      <c r="U598" s="35">
        <v>0</v>
      </c>
      <c r="V598" s="35">
        <v>0</v>
      </c>
      <c r="W598" s="35">
        <v>0</v>
      </c>
      <c r="X598" s="35">
        <v>0</v>
      </c>
      <c r="Y598" s="35">
        <v>0</v>
      </c>
      <c r="Z598" s="35">
        <v>0</v>
      </c>
      <c r="AA598" s="36">
        <f t="shared" si="206"/>
        <v>0</v>
      </c>
      <c r="AB598" s="36">
        <f t="shared" si="207"/>
        <v>0</v>
      </c>
    </row>
    <row r="599" spans="1:28" s="29" customFormat="1" ht="59.25" x14ac:dyDescent="0.25">
      <c r="A599" s="32" t="s">
        <v>43</v>
      </c>
      <c r="B599" s="74" t="s">
        <v>548</v>
      </c>
      <c r="C599" s="114">
        <v>0</v>
      </c>
      <c r="D599" s="114">
        <v>0</v>
      </c>
      <c r="E599" s="114">
        <v>0</v>
      </c>
      <c r="F599" s="114">
        <v>0</v>
      </c>
      <c r="G599" s="114">
        <v>0</v>
      </c>
      <c r="H599" s="114">
        <v>0</v>
      </c>
      <c r="I599" s="114">
        <v>0</v>
      </c>
      <c r="J599" s="114">
        <v>0</v>
      </c>
      <c r="K599" s="114">
        <v>0</v>
      </c>
      <c r="L599" s="114">
        <v>0</v>
      </c>
      <c r="M599" s="114">
        <v>0</v>
      </c>
      <c r="N599" s="114">
        <v>0</v>
      </c>
      <c r="O599" s="114">
        <v>0</v>
      </c>
      <c r="P599" s="114">
        <v>0</v>
      </c>
      <c r="Q599" s="114">
        <v>0</v>
      </c>
      <c r="R599" s="114">
        <v>0</v>
      </c>
      <c r="S599" s="114">
        <v>0</v>
      </c>
      <c r="T599" s="114">
        <v>0</v>
      </c>
      <c r="U599" s="114">
        <v>0</v>
      </c>
      <c r="V599" s="114">
        <v>0</v>
      </c>
      <c r="W599" s="114">
        <v>0</v>
      </c>
      <c r="X599" s="114">
        <v>0</v>
      </c>
      <c r="Y599" s="114">
        <v>0</v>
      </c>
      <c r="Z599" s="114">
        <v>0</v>
      </c>
      <c r="AA599" s="115">
        <f t="shared" si="206"/>
        <v>0</v>
      </c>
      <c r="AB599" s="115">
        <f t="shared" si="207"/>
        <v>0</v>
      </c>
    </row>
    <row r="600" spans="1:28" s="29" customFormat="1" ht="30" x14ac:dyDescent="0.25">
      <c r="A600" s="1"/>
      <c r="B600" s="38" t="s">
        <v>545</v>
      </c>
      <c r="C600" s="35">
        <v>0</v>
      </c>
      <c r="D600" s="35">
        <v>0</v>
      </c>
      <c r="E600" s="35">
        <v>0</v>
      </c>
      <c r="F600" s="35">
        <v>0</v>
      </c>
      <c r="G600" s="35">
        <v>0</v>
      </c>
      <c r="H600" s="35">
        <v>0</v>
      </c>
      <c r="I600" s="35">
        <v>0</v>
      </c>
      <c r="J600" s="35">
        <v>0</v>
      </c>
      <c r="K600" s="35">
        <v>0</v>
      </c>
      <c r="L600" s="35">
        <v>0</v>
      </c>
      <c r="M600" s="35">
        <v>0</v>
      </c>
      <c r="N600" s="35">
        <v>0</v>
      </c>
      <c r="O600" s="35">
        <v>0</v>
      </c>
      <c r="P600" s="35">
        <v>0</v>
      </c>
      <c r="Q600" s="35">
        <v>0</v>
      </c>
      <c r="R600" s="35">
        <v>0</v>
      </c>
      <c r="S600" s="35">
        <v>0</v>
      </c>
      <c r="T600" s="35">
        <v>0</v>
      </c>
      <c r="U600" s="35">
        <v>0</v>
      </c>
      <c r="V600" s="35">
        <v>0</v>
      </c>
      <c r="W600" s="35">
        <v>0</v>
      </c>
      <c r="X600" s="35">
        <v>0</v>
      </c>
      <c r="Y600" s="35">
        <v>0</v>
      </c>
      <c r="Z600" s="35">
        <v>0</v>
      </c>
      <c r="AA600" s="36">
        <f t="shared" si="206"/>
        <v>0</v>
      </c>
      <c r="AB600" s="36">
        <f t="shared" si="207"/>
        <v>0</v>
      </c>
    </row>
    <row r="601" spans="1:28" ht="59.25" x14ac:dyDescent="0.25">
      <c r="A601" s="39" t="s">
        <v>44</v>
      </c>
      <c r="B601" s="31" t="s">
        <v>549</v>
      </c>
      <c r="C601" s="114">
        <v>0</v>
      </c>
      <c r="D601" s="114">
        <v>0</v>
      </c>
      <c r="E601" s="114">
        <v>0</v>
      </c>
      <c r="F601" s="114">
        <v>0</v>
      </c>
      <c r="G601" s="114">
        <v>0</v>
      </c>
      <c r="H601" s="114">
        <v>0</v>
      </c>
      <c r="I601" s="114">
        <v>0</v>
      </c>
      <c r="J601" s="114">
        <v>0</v>
      </c>
      <c r="K601" s="114">
        <v>0</v>
      </c>
      <c r="L601" s="114">
        <v>0</v>
      </c>
      <c r="M601" s="114">
        <v>0</v>
      </c>
      <c r="N601" s="114">
        <v>0</v>
      </c>
      <c r="O601" s="114">
        <v>0</v>
      </c>
      <c r="P601" s="114">
        <v>0</v>
      </c>
      <c r="Q601" s="114">
        <v>0</v>
      </c>
      <c r="R601" s="114">
        <v>0</v>
      </c>
      <c r="S601" s="114">
        <v>0</v>
      </c>
      <c r="T601" s="114">
        <v>0</v>
      </c>
      <c r="U601" s="114">
        <v>0</v>
      </c>
      <c r="V601" s="114">
        <v>0</v>
      </c>
      <c r="W601" s="114">
        <v>0</v>
      </c>
      <c r="X601" s="114">
        <v>0</v>
      </c>
      <c r="Y601" s="114">
        <v>0</v>
      </c>
      <c r="Z601" s="114">
        <v>0</v>
      </c>
      <c r="AA601" s="115">
        <f t="shared" si="206"/>
        <v>0</v>
      </c>
      <c r="AB601" s="115">
        <f t="shared" si="207"/>
        <v>0</v>
      </c>
    </row>
    <row r="602" spans="1:28" x14ac:dyDescent="0.25">
      <c r="A602" s="30" t="s">
        <v>550</v>
      </c>
      <c r="B602" s="30" t="s">
        <v>557</v>
      </c>
      <c r="C602" s="35">
        <v>0</v>
      </c>
      <c r="D602" s="35">
        <v>0</v>
      </c>
      <c r="E602" s="35">
        <v>0</v>
      </c>
      <c r="F602" s="35">
        <v>0</v>
      </c>
      <c r="G602" s="35">
        <v>0</v>
      </c>
      <c r="H602" s="35">
        <v>0</v>
      </c>
      <c r="I602" s="35">
        <v>0</v>
      </c>
      <c r="J602" s="35">
        <v>0</v>
      </c>
      <c r="K602" s="35">
        <v>0</v>
      </c>
      <c r="L602" s="35">
        <v>0</v>
      </c>
      <c r="M602" s="35">
        <v>0</v>
      </c>
      <c r="N602" s="35">
        <v>0</v>
      </c>
      <c r="O602" s="35">
        <v>0</v>
      </c>
      <c r="P602" s="35">
        <v>0</v>
      </c>
      <c r="Q602" s="35">
        <v>0</v>
      </c>
      <c r="R602" s="35">
        <v>0</v>
      </c>
      <c r="S602" s="35">
        <v>0</v>
      </c>
      <c r="T602" s="35">
        <v>0</v>
      </c>
      <c r="U602" s="35">
        <v>0</v>
      </c>
      <c r="V602" s="35">
        <v>0</v>
      </c>
      <c r="W602" s="35">
        <v>0</v>
      </c>
      <c r="X602" s="35">
        <v>0</v>
      </c>
      <c r="Y602" s="35">
        <v>0</v>
      </c>
      <c r="Z602" s="35">
        <v>0</v>
      </c>
      <c r="AA602" s="36">
        <f t="shared" si="206"/>
        <v>0</v>
      </c>
      <c r="AB602" s="36">
        <f t="shared" si="207"/>
        <v>0</v>
      </c>
    </row>
    <row r="603" spans="1:28" x14ac:dyDescent="0.25">
      <c r="A603" s="30" t="s">
        <v>551</v>
      </c>
      <c r="B603" s="30" t="s">
        <v>558</v>
      </c>
      <c r="C603" s="35">
        <v>0</v>
      </c>
      <c r="D603" s="35">
        <v>0</v>
      </c>
      <c r="E603" s="35">
        <v>0</v>
      </c>
      <c r="F603" s="35">
        <v>0</v>
      </c>
      <c r="G603" s="35">
        <v>0</v>
      </c>
      <c r="H603" s="35">
        <v>0</v>
      </c>
      <c r="I603" s="35">
        <v>0</v>
      </c>
      <c r="J603" s="35">
        <v>0</v>
      </c>
      <c r="K603" s="35">
        <v>0</v>
      </c>
      <c r="L603" s="35">
        <v>0</v>
      </c>
      <c r="M603" s="35">
        <v>0</v>
      </c>
      <c r="N603" s="35">
        <v>0</v>
      </c>
      <c r="O603" s="35">
        <v>0</v>
      </c>
      <c r="P603" s="35">
        <v>0</v>
      </c>
      <c r="Q603" s="35">
        <v>0</v>
      </c>
      <c r="R603" s="35">
        <v>0</v>
      </c>
      <c r="S603" s="35">
        <v>0</v>
      </c>
      <c r="T603" s="35">
        <v>0</v>
      </c>
      <c r="U603" s="35">
        <v>0</v>
      </c>
      <c r="V603" s="35">
        <v>0</v>
      </c>
      <c r="W603" s="35">
        <v>0</v>
      </c>
      <c r="X603" s="35">
        <v>0</v>
      </c>
      <c r="Y603" s="35">
        <v>0</v>
      </c>
      <c r="Z603" s="35">
        <v>0</v>
      </c>
      <c r="AA603" s="36">
        <f t="shared" si="206"/>
        <v>0</v>
      </c>
      <c r="AB603" s="36">
        <f t="shared" si="207"/>
        <v>0</v>
      </c>
    </row>
    <row r="604" spans="1:28" x14ac:dyDescent="0.25">
      <c r="A604" s="30" t="s">
        <v>552</v>
      </c>
      <c r="B604" s="30" t="s">
        <v>559</v>
      </c>
      <c r="C604" s="35">
        <v>0</v>
      </c>
      <c r="D604" s="35">
        <v>0</v>
      </c>
      <c r="E604" s="35">
        <v>0</v>
      </c>
      <c r="F604" s="35">
        <v>0</v>
      </c>
      <c r="G604" s="35">
        <v>0</v>
      </c>
      <c r="H604" s="35">
        <v>0</v>
      </c>
      <c r="I604" s="35">
        <v>0</v>
      </c>
      <c r="J604" s="35">
        <v>0</v>
      </c>
      <c r="K604" s="35">
        <v>0</v>
      </c>
      <c r="L604" s="35">
        <v>0</v>
      </c>
      <c r="M604" s="35">
        <v>0</v>
      </c>
      <c r="N604" s="35">
        <v>0</v>
      </c>
      <c r="O604" s="35">
        <v>0</v>
      </c>
      <c r="P604" s="35">
        <v>0</v>
      </c>
      <c r="Q604" s="35">
        <v>0</v>
      </c>
      <c r="R604" s="35">
        <v>0</v>
      </c>
      <c r="S604" s="35">
        <v>0</v>
      </c>
      <c r="T604" s="35">
        <v>0</v>
      </c>
      <c r="U604" s="35">
        <v>0</v>
      </c>
      <c r="V604" s="35">
        <v>0</v>
      </c>
      <c r="W604" s="35">
        <v>0</v>
      </c>
      <c r="X604" s="35">
        <v>0</v>
      </c>
      <c r="Y604" s="35">
        <v>0</v>
      </c>
      <c r="Z604" s="35">
        <v>0</v>
      </c>
      <c r="AA604" s="36">
        <f t="shared" si="206"/>
        <v>0</v>
      </c>
      <c r="AB604" s="36">
        <f t="shared" si="207"/>
        <v>0</v>
      </c>
    </row>
    <row r="605" spans="1:28" ht="59.25" x14ac:dyDescent="0.25">
      <c r="A605" s="30" t="s">
        <v>553</v>
      </c>
      <c r="B605" s="30" t="s">
        <v>560</v>
      </c>
      <c r="C605" s="35">
        <v>0</v>
      </c>
      <c r="D605" s="35">
        <v>0</v>
      </c>
      <c r="E605" s="35">
        <v>0</v>
      </c>
      <c r="F605" s="35">
        <v>0</v>
      </c>
      <c r="G605" s="35">
        <v>0</v>
      </c>
      <c r="H605" s="35">
        <v>0</v>
      </c>
      <c r="I605" s="35">
        <v>0</v>
      </c>
      <c r="J605" s="35">
        <v>0</v>
      </c>
      <c r="K605" s="35">
        <v>0</v>
      </c>
      <c r="L605" s="35">
        <v>0</v>
      </c>
      <c r="M605" s="35">
        <v>0</v>
      </c>
      <c r="N605" s="35">
        <v>0</v>
      </c>
      <c r="O605" s="35">
        <v>0</v>
      </c>
      <c r="P605" s="35">
        <v>0</v>
      </c>
      <c r="Q605" s="35">
        <v>0</v>
      </c>
      <c r="R605" s="35">
        <v>0</v>
      </c>
      <c r="S605" s="35">
        <v>0</v>
      </c>
      <c r="T605" s="35">
        <v>0</v>
      </c>
      <c r="U605" s="35">
        <v>0</v>
      </c>
      <c r="V605" s="35">
        <v>0</v>
      </c>
      <c r="W605" s="35">
        <v>0</v>
      </c>
      <c r="X605" s="35">
        <v>0</v>
      </c>
      <c r="Y605" s="35">
        <v>0</v>
      </c>
      <c r="Z605" s="35">
        <v>0</v>
      </c>
      <c r="AA605" s="36">
        <f t="shared" si="206"/>
        <v>0</v>
      </c>
      <c r="AB605" s="36">
        <f t="shared" si="207"/>
        <v>0</v>
      </c>
    </row>
    <row r="606" spans="1:28" x14ac:dyDescent="0.25">
      <c r="A606" s="30" t="s">
        <v>554</v>
      </c>
      <c r="B606" s="30" t="s">
        <v>561</v>
      </c>
      <c r="C606" s="35">
        <v>0</v>
      </c>
      <c r="D606" s="35">
        <v>0</v>
      </c>
      <c r="E606" s="35">
        <v>0</v>
      </c>
      <c r="F606" s="35">
        <v>0</v>
      </c>
      <c r="G606" s="35">
        <v>0</v>
      </c>
      <c r="H606" s="35">
        <v>0</v>
      </c>
      <c r="I606" s="35">
        <v>0</v>
      </c>
      <c r="J606" s="35">
        <v>0</v>
      </c>
      <c r="K606" s="35">
        <v>0</v>
      </c>
      <c r="L606" s="35">
        <v>0</v>
      </c>
      <c r="M606" s="35">
        <v>0</v>
      </c>
      <c r="N606" s="35">
        <v>0</v>
      </c>
      <c r="O606" s="35">
        <v>0</v>
      </c>
      <c r="P606" s="35">
        <v>0</v>
      </c>
      <c r="Q606" s="35">
        <v>0</v>
      </c>
      <c r="R606" s="35">
        <v>0</v>
      </c>
      <c r="S606" s="35">
        <v>0</v>
      </c>
      <c r="T606" s="35">
        <v>0</v>
      </c>
      <c r="U606" s="35">
        <v>0</v>
      </c>
      <c r="V606" s="35">
        <v>0</v>
      </c>
      <c r="W606" s="35">
        <v>0</v>
      </c>
      <c r="X606" s="35">
        <v>0</v>
      </c>
      <c r="Y606" s="35">
        <v>0</v>
      </c>
      <c r="Z606" s="35">
        <v>0</v>
      </c>
      <c r="AA606" s="36">
        <f t="shared" si="206"/>
        <v>0</v>
      </c>
      <c r="AB606" s="36">
        <f t="shared" si="207"/>
        <v>0</v>
      </c>
    </row>
    <row r="607" spans="1:28" ht="30" x14ac:dyDescent="0.25">
      <c r="A607" s="30" t="s">
        <v>555</v>
      </c>
      <c r="B607" s="30" t="s">
        <v>562</v>
      </c>
      <c r="C607" s="35">
        <v>0</v>
      </c>
      <c r="D607" s="35">
        <v>0</v>
      </c>
      <c r="E607" s="35">
        <v>0</v>
      </c>
      <c r="F607" s="35">
        <v>0</v>
      </c>
      <c r="G607" s="35">
        <v>0</v>
      </c>
      <c r="H607" s="35">
        <v>0</v>
      </c>
      <c r="I607" s="35">
        <v>0</v>
      </c>
      <c r="J607" s="35">
        <v>0</v>
      </c>
      <c r="K607" s="35">
        <v>0</v>
      </c>
      <c r="L607" s="35">
        <v>0</v>
      </c>
      <c r="M607" s="35">
        <v>0</v>
      </c>
      <c r="N607" s="35">
        <v>0</v>
      </c>
      <c r="O607" s="35">
        <v>0</v>
      </c>
      <c r="P607" s="35">
        <v>0</v>
      </c>
      <c r="Q607" s="35">
        <v>0</v>
      </c>
      <c r="R607" s="35">
        <v>0</v>
      </c>
      <c r="S607" s="35">
        <v>0</v>
      </c>
      <c r="T607" s="35">
        <v>0</v>
      </c>
      <c r="U607" s="35">
        <v>0</v>
      </c>
      <c r="V607" s="35">
        <v>0</v>
      </c>
      <c r="W607" s="35">
        <v>0</v>
      </c>
      <c r="X607" s="35">
        <v>0</v>
      </c>
      <c r="Y607" s="35">
        <v>0</v>
      </c>
      <c r="Z607" s="35">
        <v>0</v>
      </c>
      <c r="AA607" s="36">
        <f t="shared" si="206"/>
        <v>0</v>
      </c>
      <c r="AB607" s="36">
        <f t="shared" si="207"/>
        <v>0</v>
      </c>
    </row>
    <row r="608" spans="1:28" x14ac:dyDescent="0.25">
      <c r="A608" s="30" t="s">
        <v>556</v>
      </c>
      <c r="B608" s="30" t="s">
        <v>563</v>
      </c>
      <c r="C608" s="35">
        <v>0</v>
      </c>
      <c r="D608" s="35">
        <v>0</v>
      </c>
      <c r="E608" s="35">
        <v>0</v>
      </c>
      <c r="F608" s="35">
        <v>0</v>
      </c>
      <c r="G608" s="35">
        <v>0</v>
      </c>
      <c r="H608" s="35">
        <v>0</v>
      </c>
      <c r="I608" s="35">
        <v>0</v>
      </c>
      <c r="J608" s="35">
        <v>0</v>
      </c>
      <c r="K608" s="35">
        <v>0</v>
      </c>
      <c r="L608" s="35">
        <v>0</v>
      </c>
      <c r="M608" s="35">
        <v>0</v>
      </c>
      <c r="N608" s="35">
        <v>0</v>
      </c>
      <c r="O608" s="35">
        <v>0</v>
      </c>
      <c r="P608" s="35">
        <v>0</v>
      </c>
      <c r="Q608" s="35">
        <v>0</v>
      </c>
      <c r="R608" s="35">
        <v>0</v>
      </c>
      <c r="S608" s="35">
        <v>0</v>
      </c>
      <c r="T608" s="35">
        <v>0</v>
      </c>
      <c r="U608" s="35">
        <v>0</v>
      </c>
      <c r="V608" s="35">
        <v>0</v>
      </c>
      <c r="W608" s="35">
        <v>0</v>
      </c>
      <c r="X608" s="35">
        <v>0</v>
      </c>
      <c r="Y608" s="35">
        <v>0</v>
      </c>
      <c r="Z608" s="35">
        <v>0</v>
      </c>
      <c r="AA608" s="36">
        <f t="shared" si="206"/>
        <v>0</v>
      </c>
      <c r="AB608" s="36">
        <f t="shared" si="207"/>
        <v>0</v>
      </c>
    </row>
    <row r="609" spans="1:28" ht="37.5" customHeight="1" x14ac:dyDescent="0.25">
      <c r="A609" s="344" t="s">
        <v>564</v>
      </c>
      <c r="B609" s="345"/>
      <c r="C609" s="345"/>
      <c r="D609" s="345"/>
      <c r="E609" s="345"/>
      <c r="F609" s="345"/>
      <c r="G609" s="345"/>
      <c r="H609" s="345"/>
      <c r="I609" s="345"/>
      <c r="J609" s="345"/>
      <c r="K609" s="345"/>
      <c r="L609" s="345"/>
      <c r="M609" s="345"/>
      <c r="N609" s="345"/>
      <c r="O609" s="345"/>
      <c r="P609" s="345"/>
      <c r="Q609" s="345"/>
      <c r="R609" s="345"/>
      <c r="S609" s="345"/>
      <c r="T609" s="345"/>
      <c r="U609" s="345"/>
      <c r="V609" s="345"/>
      <c r="W609" s="345"/>
      <c r="X609" s="345"/>
      <c r="Y609" s="345"/>
      <c r="Z609" s="345"/>
      <c r="AA609" s="345"/>
      <c r="AB609" s="346"/>
    </row>
    <row r="610" spans="1:28" ht="58.5" x14ac:dyDescent="0.25">
      <c r="A610" s="39" t="s">
        <v>2</v>
      </c>
      <c r="B610" s="31" t="s">
        <v>565</v>
      </c>
      <c r="C610" s="301">
        <f>SUM(C611:D626)</f>
        <v>11</v>
      </c>
      <c r="D610" s="302"/>
      <c r="E610" s="301">
        <f t="shared" ref="E610" si="208">SUM(E611:F626)</f>
        <v>19</v>
      </c>
      <c r="F610" s="302"/>
      <c r="G610" s="301">
        <f t="shared" ref="G610" si="209">SUM(G611:H626)</f>
        <v>18</v>
      </c>
      <c r="H610" s="302"/>
      <c r="I610" s="301">
        <f t="shared" ref="I610" si="210">SUM(I611:J626)</f>
        <v>24</v>
      </c>
      <c r="J610" s="302"/>
      <c r="K610" s="301">
        <f t="shared" ref="K610" si="211">SUM(K611:L626)</f>
        <v>18</v>
      </c>
      <c r="L610" s="302"/>
      <c r="M610" s="301">
        <f t="shared" ref="M610" si="212">SUM(M611:N626)</f>
        <v>18</v>
      </c>
      <c r="N610" s="302"/>
      <c r="O610" s="301">
        <f t="shared" ref="O610" si="213">SUM(O611:P623)</f>
        <v>20</v>
      </c>
      <c r="P610" s="302"/>
      <c r="Q610" s="301">
        <f t="shared" ref="Q610" si="214">SUM(Q611:R623)</f>
        <v>16</v>
      </c>
      <c r="R610" s="302"/>
      <c r="S610" s="301">
        <f t="shared" ref="S610" si="215">SUM(S611:T623)</f>
        <v>14</v>
      </c>
      <c r="T610" s="302"/>
      <c r="U610" s="301">
        <f t="shared" ref="U610" si="216">SUM(U611:V623)</f>
        <v>0</v>
      </c>
      <c r="V610" s="302"/>
      <c r="W610" s="301">
        <f t="shared" ref="W610" si="217">SUM(W611:X623)</f>
        <v>0</v>
      </c>
      <c r="X610" s="302"/>
      <c r="Y610" s="301">
        <f t="shared" ref="Y610" si="218">SUM(Y611:Z623)</f>
        <v>0</v>
      </c>
      <c r="Z610" s="302"/>
      <c r="AA610" s="301">
        <f>SUM(C610:Z610)</f>
        <v>158</v>
      </c>
      <c r="AB610" s="302"/>
    </row>
    <row r="611" spans="1:28" s="25" customFormat="1" ht="15" hidden="1" customHeight="1" x14ac:dyDescent="0.25">
      <c r="A611" s="75">
        <v>1</v>
      </c>
      <c r="B611" s="38" t="s">
        <v>585</v>
      </c>
      <c r="C611" s="287">
        <v>0</v>
      </c>
      <c r="D611" s="288"/>
      <c r="E611" s="287">
        <v>0</v>
      </c>
      <c r="F611" s="288"/>
      <c r="G611" s="285">
        <v>1</v>
      </c>
      <c r="H611" s="286"/>
      <c r="I611" s="285">
        <v>1</v>
      </c>
      <c r="J611" s="286"/>
      <c r="K611" s="285">
        <v>1</v>
      </c>
      <c r="L611" s="286"/>
      <c r="M611" s="285">
        <v>1</v>
      </c>
      <c r="N611" s="286"/>
      <c r="O611" s="287">
        <v>0</v>
      </c>
      <c r="P611" s="288"/>
      <c r="Q611" s="287">
        <v>0</v>
      </c>
      <c r="R611" s="288"/>
      <c r="S611" s="285">
        <v>1</v>
      </c>
      <c r="T611" s="286"/>
      <c r="U611" s="287">
        <v>0</v>
      </c>
      <c r="V611" s="288"/>
      <c r="W611" s="287">
        <v>0</v>
      </c>
      <c r="X611" s="288"/>
      <c r="Y611" s="287">
        <v>0</v>
      </c>
      <c r="Z611" s="288"/>
      <c r="AA611" s="285">
        <f t="shared" ref="AA611" si="219">SUM(C611:Z611)</f>
        <v>5</v>
      </c>
      <c r="AB611" s="286"/>
    </row>
    <row r="612" spans="1:28" s="25" customFormat="1" ht="15" hidden="1" customHeight="1" x14ac:dyDescent="0.25">
      <c r="A612" s="75">
        <v>2</v>
      </c>
      <c r="B612" s="38" t="s">
        <v>648</v>
      </c>
      <c r="C612" s="293">
        <v>4</v>
      </c>
      <c r="D612" s="294"/>
      <c r="E612" s="293">
        <v>8</v>
      </c>
      <c r="F612" s="294"/>
      <c r="G612" s="293">
        <v>6</v>
      </c>
      <c r="H612" s="294"/>
      <c r="I612" s="285">
        <v>12</v>
      </c>
      <c r="J612" s="286"/>
      <c r="K612" s="285">
        <v>6</v>
      </c>
      <c r="L612" s="286"/>
      <c r="M612" s="285">
        <v>8</v>
      </c>
      <c r="N612" s="286"/>
      <c r="O612" s="293">
        <v>10</v>
      </c>
      <c r="P612" s="294"/>
      <c r="Q612" s="293">
        <v>5</v>
      </c>
      <c r="R612" s="294"/>
      <c r="S612" s="293">
        <v>6</v>
      </c>
      <c r="T612" s="294"/>
      <c r="U612" s="287">
        <v>0</v>
      </c>
      <c r="V612" s="288"/>
      <c r="W612" s="287">
        <v>0</v>
      </c>
      <c r="X612" s="288"/>
      <c r="Y612" s="287">
        <v>0</v>
      </c>
      <c r="Z612" s="288"/>
      <c r="AA612" s="285">
        <f t="shared" ref="AA612:AA616" si="220">SUM(C612:Z612)</f>
        <v>65</v>
      </c>
      <c r="AB612" s="286"/>
    </row>
    <row r="613" spans="1:28" s="25" customFormat="1" ht="15" hidden="1" customHeight="1" x14ac:dyDescent="0.25">
      <c r="A613" s="75">
        <v>3</v>
      </c>
      <c r="B613" s="38" t="s">
        <v>50</v>
      </c>
      <c r="C613" s="287">
        <v>0</v>
      </c>
      <c r="D613" s="288"/>
      <c r="E613" s="287">
        <v>0</v>
      </c>
      <c r="F613" s="288"/>
      <c r="G613" s="287">
        <v>0</v>
      </c>
      <c r="H613" s="288"/>
      <c r="I613" s="287">
        <v>0</v>
      </c>
      <c r="J613" s="288"/>
      <c r="K613" s="287">
        <v>0</v>
      </c>
      <c r="L613" s="288"/>
      <c r="M613" s="287">
        <v>0</v>
      </c>
      <c r="N613" s="288"/>
      <c r="O613" s="287">
        <v>0</v>
      </c>
      <c r="P613" s="288"/>
      <c r="Q613" s="287">
        <v>0</v>
      </c>
      <c r="R613" s="288"/>
      <c r="S613" s="287">
        <v>0</v>
      </c>
      <c r="T613" s="288"/>
      <c r="U613" s="287">
        <v>0</v>
      </c>
      <c r="V613" s="288"/>
      <c r="W613" s="287">
        <v>0</v>
      </c>
      <c r="X613" s="288"/>
      <c r="Y613" s="287">
        <v>0</v>
      </c>
      <c r="Z613" s="288"/>
      <c r="AA613" s="285">
        <f t="shared" si="220"/>
        <v>0</v>
      </c>
      <c r="AB613" s="286"/>
    </row>
    <row r="614" spans="1:28" s="25" customFormat="1" ht="15" hidden="1" customHeight="1" x14ac:dyDescent="0.25">
      <c r="A614" s="76">
        <v>4</v>
      </c>
      <c r="B614" s="52" t="s">
        <v>49</v>
      </c>
      <c r="C614" s="287">
        <v>0</v>
      </c>
      <c r="D614" s="288"/>
      <c r="E614" s="287">
        <v>0</v>
      </c>
      <c r="F614" s="288"/>
      <c r="G614" s="287">
        <v>0</v>
      </c>
      <c r="H614" s="288"/>
      <c r="I614" s="287">
        <v>0</v>
      </c>
      <c r="J614" s="288"/>
      <c r="K614" s="287">
        <v>0</v>
      </c>
      <c r="L614" s="288"/>
      <c r="M614" s="287">
        <v>0</v>
      </c>
      <c r="N614" s="288"/>
      <c r="O614" s="287">
        <v>0</v>
      </c>
      <c r="P614" s="288"/>
      <c r="Q614" s="287">
        <v>0</v>
      </c>
      <c r="R614" s="288"/>
      <c r="S614" s="287">
        <v>0</v>
      </c>
      <c r="T614" s="288"/>
      <c r="U614" s="287">
        <v>0</v>
      </c>
      <c r="V614" s="288"/>
      <c r="W614" s="287">
        <v>0</v>
      </c>
      <c r="X614" s="288"/>
      <c r="Y614" s="287">
        <v>0</v>
      </c>
      <c r="Z614" s="288"/>
      <c r="AA614" s="285">
        <f t="shared" si="220"/>
        <v>0</v>
      </c>
      <c r="AB614" s="286"/>
    </row>
    <row r="615" spans="1:28" s="25" customFormat="1" ht="15" hidden="1" customHeight="1" x14ac:dyDescent="0.25">
      <c r="A615" s="75">
        <v>5</v>
      </c>
      <c r="B615" s="38" t="s">
        <v>442</v>
      </c>
      <c r="C615" s="285">
        <v>2</v>
      </c>
      <c r="D615" s="286"/>
      <c r="E615" s="285">
        <v>3</v>
      </c>
      <c r="F615" s="286"/>
      <c r="G615" s="285">
        <v>3</v>
      </c>
      <c r="H615" s="286"/>
      <c r="I615" s="287">
        <v>0</v>
      </c>
      <c r="J615" s="288"/>
      <c r="K615" s="287">
        <v>0</v>
      </c>
      <c r="L615" s="288"/>
      <c r="M615" s="287">
        <v>0</v>
      </c>
      <c r="N615" s="288"/>
      <c r="O615" s="285">
        <v>1</v>
      </c>
      <c r="P615" s="286"/>
      <c r="Q615" s="285">
        <v>1</v>
      </c>
      <c r="R615" s="286"/>
      <c r="S615" s="285">
        <v>2</v>
      </c>
      <c r="T615" s="286"/>
      <c r="U615" s="287">
        <v>0</v>
      </c>
      <c r="V615" s="288"/>
      <c r="W615" s="287">
        <v>0</v>
      </c>
      <c r="X615" s="288"/>
      <c r="Y615" s="287">
        <v>0</v>
      </c>
      <c r="Z615" s="288"/>
      <c r="AA615" s="285">
        <f t="shared" si="220"/>
        <v>12</v>
      </c>
      <c r="AB615" s="286"/>
    </row>
    <row r="616" spans="1:28" s="25" customFormat="1" ht="30" hidden="1" customHeight="1" x14ac:dyDescent="0.25">
      <c r="A616" s="75">
        <v>6</v>
      </c>
      <c r="B616" s="38" t="s">
        <v>443</v>
      </c>
      <c r="C616" s="287">
        <v>0</v>
      </c>
      <c r="D616" s="288"/>
      <c r="E616" s="287">
        <v>0</v>
      </c>
      <c r="F616" s="288"/>
      <c r="G616" s="287">
        <v>0</v>
      </c>
      <c r="H616" s="288"/>
      <c r="I616" s="287">
        <v>0</v>
      </c>
      <c r="J616" s="288"/>
      <c r="K616" s="287">
        <v>0</v>
      </c>
      <c r="L616" s="288"/>
      <c r="M616" s="287">
        <v>0</v>
      </c>
      <c r="N616" s="288"/>
      <c r="O616" s="287">
        <v>0</v>
      </c>
      <c r="P616" s="288"/>
      <c r="Q616" s="285">
        <v>1</v>
      </c>
      <c r="R616" s="286"/>
      <c r="S616" s="287">
        <v>0</v>
      </c>
      <c r="T616" s="288"/>
      <c r="U616" s="287">
        <v>0</v>
      </c>
      <c r="V616" s="288"/>
      <c r="W616" s="287">
        <v>0</v>
      </c>
      <c r="X616" s="288"/>
      <c r="Y616" s="287">
        <v>0</v>
      </c>
      <c r="Z616" s="288"/>
      <c r="AA616" s="285">
        <f t="shared" si="220"/>
        <v>1</v>
      </c>
      <c r="AB616" s="286"/>
    </row>
    <row r="617" spans="1:28" s="25" customFormat="1" ht="15" hidden="1" customHeight="1" x14ac:dyDescent="0.25">
      <c r="A617" s="75">
        <v>7</v>
      </c>
      <c r="B617" s="38" t="s">
        <v>568</v>
      </c>
      <c r="C617" s="285">
        <v>2</v>
      </c>
      <c r="D617" s="286"/>
      <c r="E617" s="285">
        <v>2</v>
      </c>
      <c r="F617" s="286"/>
      <c r="G617" s="285">
        <v>5</v>
      </c>
      <c r="H617" s="286"/>
      <c r="I617" s="285">
        <v>7</v>
      </c>
      <c r="J617" s="286"/>
      <c r="K617" s="285">
        <v>5</v>
      </c>
      <c r="L617" s="286"/>
      <c r="M617" s="285">
        <v>2</v>
      </c>
      <c r="N617" s="286"/>
      <c r="O617" s="285">
        <v>7</v>
      </c>
      <c r="P617" s="286"/>
      <c r="Q617" s="285">
        <v>5</v>
      </c>
      <c r="R617" s="286"/>
      <c r="S617" s="285">
        <v>2</v>
      </c>
      <c r="T617" s="286"/>
      <c r="U617" s="287">
        <v>0</v>
      </c>
      <c r="V617" s="288"/>
      <c r="W617" s="287">
        <v>0</v>
      </c>
      <c r="X617" s="288"/>
      <c r="Y617" s="287">
        <v>0</v>
      </c>
      <c r="Z617" s="288"/>
      <c r="AA617" s="285">
        <f t="shared" ref="AA617:AA623" si="221">SUM(C617:Z617)</f>
        <v>37</v>
      </c>
      <c r="AB617" s="286"/>
    </row>
    <row r="618" spans="1:28" s="25" customFormat="1" ht="15" hidden="1" customHeight="1" x14ac:dyDescent="0.25">
      <c r="A618" s="75">
        <v>9</v>
      </c>
      <c r="B618" s="38" t="s">
        <v>438</v>
      </c>
      <c r="C618" s="287">
        <v>0</v>
      </c>
      <c r="D618" s="288"/>
      <c r="E618" s="287">
        <v>0</v>
      </c>
      <c r="F618" s="288"/>
      <c r="G618" s="287">
        <v>0</v>
      </c>
      <c r="H618" s="288"/>
      <c r="I618" s="287">
        <v>0</v>
      </c>
      <c r="J618" s="288"/>
      <c r="K618" s="287">
        <v>0</v>
      </c>
      <c r="L618" s="288"/>
      <c r="M618" s="287">
        <v>0</v>
      </c>
      <c r="N618" s="288"/>
      <c r="O618" s="287">
        <v>0</v>
      </c>
      <c r="P618" s="288"/>
      <c r="Q618" s="287">
        <v>0</v>
      </c>
      <c r="R618" s="288"/>
      <c r="S618" s="287">
        <v>0</v>
      </c>
      <c r="T618" s="288"/>
      <c r="U618" s="287">
        <v>0</v>
      </c>
      <c r="V618" s="288"/>
      <c r="W618" s="287">
        <v>0</v>
      </c>
      <c r="X618" s="288"/>
      <c r="Y618" s="287">
        <v>0</v>
      </c>
      <c r="Z618" s="288"/>
      <c r="AA618" s="285">
        <f t="shared" si="221"/>
        <v>0</v>
      </c>
      <c r="AB618" s="286"/>
    </row>
    <row r="619" spans="1:28" s="25" customFormat="1" ht="15" hidden="1" customHeight="1" x14ac:dyDescent="0.25">
      <c r="A619" s="75">
        <v>10</v>
      </c>
      <c r="B619" s="38" t="s">
        <v>47</v>
      </c>
      <c r="C619" s="285">
        <v>1</v>
      </c>
      <c r="D619" s="286"/>
      <c r="E619" s="285">
        <v>4</v>
      </c>
      <c r="F619" s="286"/>
      <c r="G619" s="285">
        <v>2</v>
      </c>
      <c r="H619" s="286"/>
      <c r="I619" s="285">
        <v>2</v>
      </c>
      <c r="J619" s="286"/>
      <c r="K619" s="285">
        <v>4</v>
      </c>
      <c r="L619" s="286"/>
      <c r="M619" s="285">
        <v>3</v>
      </c>
      <c r="N619" s="286"/>
      <c r="O619" s="285">
        <v>2</v>
      </c>
      <c r="P619" s="286"/>
      <c r="Q619" s="285">
        <v>4</v>
      </c>
      <c r="R619" s="286"/>
      <c r="S619" s="285">
        <v>3</v>
      </c>
      <c r="T619" s="286"/>
      <c r="U619" s="287">
        <v>0</v>
      </c>
      <c r="V619" s="288"/>
      <c r="W619" s="287">
        <v>0</v>
      </c>
      <c r="X619" s="288"/>
      <c r="Y619" s="287">
        <v>0</v>
      </c>
      <c r="Z619" s="288"/>
      <c r="AA619" s="285">
        <f t="shared" si="221"/>
        <v>25</v>
      </c>
      <c r="AB619" s="286"/>
    </row>
    <row r="620" spans="1:28" s="25" customFormat="1" ht="15" hidden="1" customHeight="1" x14ac:dyDescent="0.25">
      <c r="A620" s="75">
        <v>11</v>
      </c>
      <c r="B620" s="38" t="s">
        <v>647</v>
      </c>
      <c r="C620" s="287">
        <v>0</v>
      </c>
      <c r="D620" s="288"/>
      <c r="E620" s="287">
        <v>0</v>
      </c>
      <c r="F620" s="288"/>
      <c r="G620" s="287">
        <v>0</v>
      </c>
      <c r="H620" s="288"/>
      <c r="I620" s="287">
        <v>0</v>
      </c>
      <c r="J620" s="288"/>
      <c r="K620" s="287">
        <v>0</v>
      </c>
      <c r="L620" s="288"/>
      <c r="M620" s="287">
        <v>0</v>
      </c>
      <c r="N620" s="288"/>
      <c r="O620" s="287">
        <v>0</v>
      </c>
      <c r="P620" s="288"/>
      <c r="Q620" s="287">
        <v>0</v>
      </c>
      <c r="R620" s="288"/>
      <c r="S620" s="287">
        <v>0</v>
      </c>
      <c r="T620" s="288"/>
      <c r="U620" s="287">
        <v>0</v>
      </c>
      <c r="V620" s="288"/>
      <c r="W620" s="287">
        <v>0</v>
      </c>
      <c r="X620" s="288"/>
      <c r="Y620" s="287">
        <v>0</v>
      </c>
      <c r="Z620" s="288"/>
      <c r="AA620" s="285">
        <f t="shared" si="221"/>
        <v>0</v>
      </c>
      <c r="AB620" s="286"/>
    </row>
    <row r="621" spans="1:28" s="25" customFormat="1" ht="15" hidden="1" customHeight="1" x14ac:dyDescent="0.25">
      <c r="A621" s="75">
        <v>12</v>
      </c>
      <c r="B621" s="38" t="s">
        <v>579</v>
      </c>
      <c r="C621" s="287">
        <v>0</v>
      </c>
      <c r="D621" s="288"/>
      <c r="E621" s="287">
        <v>0</v>
      </c>
      <c r="F621" s="288"/>
      <c r="G621" s="287">
        <v>0</v>
      </c>
      <c r="H621" s="288"/>
      <c r="I621" s="285">
        <v>1</v>
      </c>
      <c r="J621" s="286"/>
      <c r="K621" s="287">
        <v>0</v>
      </c>
      <c r="L621" s="288"/>
      <c r="M621" s="285">
        <v>2</v>
      </c>
      <c r="N621" s="286"/>
      <c r="O621" s="287">
        <v>0</v>
      </c>
      <c r="P621" s="288"/>
      <c r="Q621" s="287">
        <v>0</v>
      </c>
      <c r="R621" s="288"/>
      <c r="S621" s="287">
        <v>0</v>
      </c>
      <c r="T621" s="288"/>
      <c r="U621" s="287">
        <v>0</v>
      </c>
      <c r="V621" s="288"/>
      <c r="W621" s="287">
        <v>0</v>
      </c>
      <c r="X621" s="288"/>
      <c r="Y621" s="287">
        <v>0</v>
      </c>
      <c r="Z621" s="288"/>
      <c r="AA621" s="285">
        <f t="shared" si="221"/>
        <v>3</v>
      </c>
      <c r="AB621" s="286"/>
    </row>
    <row r="622" spans="1:28" s="99" customFormat="1" ht="15" hidden="1" customHeight="1" x14ac:dyDescent="0.25">
      <c r="A622" s="75">
        <v>13</v>
      </c>
      <c r="B622" s="97" t="s">
        <v>580</v>
      </c>
      <c r="C622" s="287">
        <v>0</v>
      </c>
      <c r="D622" s="288"/>
      <c r="E622" s="287">
        <v>0</v>
      </c>
      <c r="F622" s="288"/>
      <c r="G622" s="287">
        <v>0</v>
      </c>
      <c r="H622" s="288"/>
      <c r="I622" s="287">
        <v>0</v>
      </c>
      <c r="J622" s="288"/>
      <c r="K622" s="287">
        <v>0</v>
      </c>
      <c r="L622" s="288"/>
      <c r="M622" s="287">
        <v>0</v>
      </c>
      <c r="N622" s="288"/>
      <c r="O622" s="287">
        <v>0</v>
      </c>
      <c r="P622" s="288"/>
      <c r="Q622" s="287">
        <v>0</v>
      </c>
      <c r="R622" s="288"/>
      <c r="S622" s="287">
        <v>0</v>
      </c>
      <c r="T622" s="288"/>
      <c r="U622" s="287">
        <v>0</v>
      </c>
      <c r="V622" s="288"/>
      <c r="W622" s="287">
        <v>0</v>
      </c>
      <c r="X622" s="288"/>
      <c r="Y622" s="287">
        <v>0</v>
      </c>
      <c r="Z622" s="288"/>
      <c r="AA622" s="285">
        <f t="shared" si="221"/>
        <v>0</v>
      </c>
      <c r="AB622" s="286"/>
    </row>
    <row r="623" spans="1:28" s="104" customFormat="1" ht="15" hidden="1" customHeight="1" x14ac:dyDescent="0.25">
      <c r="A623" s="75">
        <v>14</v>
      </c>
      <c r="B623" s="105" t="s">
        <v>48</v>
      </c>
      <c r="C623" s="287">
        <v>0</v>
      </c>
      <c r="D623" s="288"/>
      <c r="E623" s="287">
        <v>0</v>
      </c>
      <c r="F623" s="288"/>
      <c r="G623" s="287">
        <v>0</v>
      </c>
      <c r="H623" s="288"/>
      <c r="I623" s="287">
        <v>0</v>
      </c>
      <c r="J623" s="288"/>
      <c r="K623" s="287">
        <v>0</v>
      </c>
      <c r="L623" s="288"/>
      <c r="M623" s="287">
        <v>0</v>
      </c>
      <c r="N623" s="288"/>
      <c r="O623" s="287">
        <v>0</v>
      </c>
      <c r="P623" s="288"/>
      <c r="Q623" s="287">
        <v>0</v>
      </c>
      <c r="R623" s="288"/>
      <c r="S623" s="287">
        <v>0</v>
      </c>
      <c r="T623" s="288"/>
      <c r="U623" s="287">
        <v>0</v>
      </c>
      <c r="V623" s="288"/>
      <c r="W623" s="287">
        <v>0</v>
      </c>
      <c r="X623" s="288"/>
      <c r="Y623" s="287">
        <v>0</v>
      </c>
      <c r="Z623" s="288"/>
      <c r="AA623" s="285">
        <f t="shared" si="221"/>
        <v>0</v>
      </c>
      <c r="AB623" s="286"/>
    </row>
    <row r="624" spans="1:28" s="146" customFormat="1" ht="15" hidden="1" customHeight="1" x14ac:dyDescent="0.25">
      <c r="A624" s="75">
        <v>15</v>
      </c>
      <c r="B624" s="147" t="s">
        <v>649</v>
      </c>
      <c r="C624" s="285">
        <v>1</v>
      </c>
      <c r="D624" s="286"/>
      <c r="E624" s="285">
        <v>1</v>
      </c>
      <c r="F624" s="286"/>
      <c r="G624" s="287">
        <v>0</v>
      </c>
      <c r="H624" s="288"/>
      <c r="I624" s="287">
        <v>0</v>
      </c>
      <c r="J624" s="288"/>
      <c r="K624" s="285">
        <v>1</v>
      </c>
      <c r="L624" s="286"/>
      <c r="M624" s="285">
        <v>1</v>
      </c>
      <c r="N624" s="286"/>
      <c r="O624" s="285">
        <v>0</v>
      </c>
      <c r="P624" s="286"/>
      <c r="Q624" s="285">
        <v>2</v>
      </c>
      <c r="R624" s="286"/>
      <c r="S624" s="285">
        <v>3</v>
      </c>
      <c r="T624" s="286"/>
      <c r="U624" s="287">
        <v>0</v>
      </c>
      <c r="V624" s="288"/>
      <c r="W624" s="287">
        <v>0</v>
      </c>
      <c r="X624" s="288"/>
      <c r="Y624" s="287">
        <v>0</v>
      </c>
      <c r="Z624" s="288"/>
      <c r="AA624" s="285">
        <f t="shared" ref="AA624" si="222">SUM(C624:Z624)</f>
        <v>9</v>
      </c>
      <c r="AB624" s="286"/>
    </row>
    <row r="625" spans="1:28" s="146" customFormat="1" ht="15" hidden="1" customHeight="1" x14ac:dyDescent="0.25">
      <c r="A625" s="75">
        <v>16</v>
      </c>
      <c r="B625" s="147" t="s">
        <v>651</v>
      </c>
      <c r="C625" s="287">
        <v>0</v>
      </c>
      <c r="D625" s="288"/>
      <c r="E625" s="287">
        <v>0</v>
      </c>
      <c r="F625" s="288"/>
      <c r="G625" s="287">
        <v>0</v>
      </c>
      <c r="H625" s="288"/>
      <c r="I625" s="287">
        <v>0</v>
      </c>
      <c r="J625" s="288"/>
      <c r="K625" s="287">
        <v>0</v>
      </c>
      <c r="L625" s="288"/>
      <c r="M625" s="287">
        <v>0</v>
      </c>
      <c r="N625" s="288"/>
      <c r="O625" s="287">
        <v>0</v>
      </c>
      <c r="P625" s="288"/>
      <c r="Q625" s="287">
        <v>0</v>
      </c>
      <c r="R625" s="288"/>
      <c r="S625" s="287">
        <v>0</v>
      </c>
      <c r="T625" s="288"/>
      <c r="U625" s="287">
        <v>0</v>
      </c>
      <c r="V625" s="288"/>
      <c r="W625" s="287">
        <v>0</v>
      </c>
      <c r="X625" s="288"/>
      <c r="Y625" s="287">
        <v>0</v>
      </c>
      <c r="Z625" s="288"/>
      <c r="AA625" s="285">
        <f t="shared" ref="AA625" si="223">SUM(C625:Z625)</f>
        <v>0</v>
      </c>
      <c r="AB625" s="286"/>
    </row>
    <row r="626" spans="1:28" s="150" customFormat="1" ht="15" hidden="1" customHeight="1" x14ac:dyDescent="0.25">
      <c r="A626" s="75">
        <v>17</v>
      </c>
      <c r="B626" s="148" t="s">
        <v>652</v>
      </c>
      <c r="C626" s="285">
        <v>1</v>
      </c>
      <c r="D626" s="286"/>
      <c r="E626" s="285">
        <v>1</v>
      </c>
      <c r="F626" s="286"/>
      <c r="G626" s="285">
        <v>1</v>
      </c>
      <c r="H626" s="286"/>
      <c r="I626" s="285">
        <v>1</v>
      </c>
      <c r="J626" s="286"/>
      <c r="K626" s="285">
        <v>1</v>
      </c>
      <c r="L626" s="286"/>
      <c r="M626" s="285">
        <v>1</v>
      </c>
      <c r="N626" s="286"/>
      <c r="O626" s="287">
        <v>0</v>
      </c>
      <c r="P626" s="288"/>
      <c r="Q626" s="287">
        <v>0</v>
      </c>
      <c r="R626" s="288"/>
      <c r="S626" s="287">
        <v>0</v>
      </c>
      <c r="T626" s="288"/>
      <c r="U626" s="287">
        <v>0</v>
      </c>
      <c r="V626" s="288"/>
      <c r="W626" s="287">
        <v>0</v>
      </c>
      <c r="X626" s="288"/>
      <c r="Y626" s="287">
        <v>0</v>
      </c>
      <c r="Z626" s="288"/>
      <c r="AA626" s="285">
        <f t="shared" ref="AA626" si="224">SUM(C626:Z626)</f>
        <v>6</v>
      </c>
      <c r="AB626" s="286"/>
    </row>
    <row r="627" spans="1:28" ht="58.5" x14ac:dyDescent="0.25">
      <c r="A627" s="39" t="s">
        <v>10</v>
      </c>
      <c r="B627" s="31" t="s">
        <v>566</v>
      </c>
      <c r="C627" s="299">
        <v>0</v>
      </c>
      <c r="D627" s="300"/>
      <c r="E627" s="299">
        <v>0</v>
      </c>
      <c r="F627" s="300"/>
      <c r="G627" s="301">
        <v>9</v>
      </c>
      <c r="H627" s="302"/>
      <c r="I627" s="301">
        <v>10</v>
      </c>
      <c r="J627" s="302"/>
      <c r="K627" s="299">
        <v>0</v>
      </c>
      <c r="L627" s="300"/>
      <c r="M627" s="301">
        <v>16</v>
      </c>
      <c r="N627" s="302"/>
      <c r="O627" s="299">
        <v>0</v>
      </c>
      <c r="P627" s="300"/>
      <c r="Q627" s="301">
        <v>13</v>
      </c>
      <c r="R627" s="302"/>
      <c r="S627" s="301">
        <v>4</v>
      </c>
      <c r="T627" s="302"/>
      <c r="U627" s="299">
        <v>0</v>
      </c>
      <c r="V627" s="300"/>
      <c r="W627" s="299">
        <v>0</v>
      </c>
      <c r="X627" s="300"/>
      <c r="Y627" s="299">
        <v>0</v>
      </c>
      <c r="Z627" s="300"/>
      <c r="AA627" s="301">
        <f>SUM(C627:Z627)</f>
        <v>52</v>
      </c>
      <c r="AB627" s="302"/>
    </row>
    <row r="629" spans="1:28" x14ac:dyDescent="0.25">
      <c r="B629" s="303"/>
      <c r="C629" s="303"/>
      <c r="D629" s="303"/>
      <c r="E629" s="303"/>
      <c r="F629" s="303"/>
      <c r="G629" s="303"/>
      <c r="H629" s="303"/>
      <c r="I629" s="303"/>
      <c r="J629" s="303"/>
      <c r="K629" s="303"/>
      <c r="L629" s="303"/>
      <c r="M629" s="303"/>
      <c r="N629" s="303"/>
      <c r="O629" s="303"/>
      <c r="P629" s="303"/>
      <c r="Q629" s="303"/>
      <c r="R629" s="303"/>
      <c r="S629" s="303"/>
      <c r="T629" s="303"/>
      <c r="U629" s="303"/>
      <c r="V629" s="303"/>
      <c r="W629" s="303"/>
      <c r="X629" s="303"/>
      <c r="Y629" s="303"/>
      <c r="Z629" s="303"/>
      <c r="AA629" s="303"/>
      <c r="AB629" s="303"/>
    </row>
    <row r="630" spans="1:28" ht="26.25" x14ac:dyDescent="0.4">
      <c r="C630" s="8"/>
      <c r="D630" s="8"/>
      <c r="E630" s="8"/>
      <c r="F630" s="8"/>
      <c r="G630" s="8"/>
      <c r="H630" s="8"/>
      <c r="I630" s="8"/>
      <c r="J630" s="8"/>
      <c r="K630" s="8"/>
      <c r="L630" s="8"/>
      <c r="M630" s="8"/>
      <c r="N630" s="8"/>
      <c r="O630" s="8"/>
      <c r="P630" s="8"/>
      <c r="Q630" s="8"/>
      <c r="R630" s="8"/>
      <c r="S630" s="8"/>
      <c r="T630" s="8"/>
      <c r="U630" s="8"/>
      <c r="V630" s="8"/>
      <c r="W630" s="8"/>
      <c r="X630" s="8"/>
      <c r="Y630" s="8"/>
      <c r="Z630" s="8"/>
      <c r="AA630" s="8"/>
      <c r="AB630" s="8"/>
    </row>
    <row r="631" spans="1:28" x14ac:dyDescent="0.25">
      <c r="B631" s="95"/>
    </row>
    <row r="632" spans="1:28" x14ac:dyDescent="0.25">
      <c r="B632" s="95"/>
    </row>
    <row r="648" spans="2:28" ht="18.75" x14ac:dyDescent="0.3">
      <c r="B648" s="6"/>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row>
    <row r="649" spans="2:28" ht="18.75" x14ac:dyDescent="0.3">
      <c r="B649" s="6"/>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row>
    <row r="650" spans="2:28" x14ac:dyDescent="0.25">
      <c r="B650" s="11"/>
      <c r="C650" s="12"/>
      <c r="D650" s="12"/>
      <c r="E650" s="12"/>
      <c r="F650" s="12"/>
      <c r="G650" s="13"/>
      <c r="H650" s="12"/>
      <c r="I650" s="12"/>
      <c r="J650" s="12"/>
      <c r="K650" s="12"/>
      <c r="L650" s="12"/>
      <c r="M650" s="12"/>
      <c r="N650" s="12"/>
      <c r="O650" s="12"/>
      <c r="P650" s="12"/>
      <c r="Q650" s="12"/>
      <c r="R650" s="12"/>
      <c r="S650" s="12"/>
      <c r="T650" s="12"/>
      <c r="U650" s="12"/>
      <c r="V650" s="12"/>
      <c r="W650" s="12"/>
      <c r="X650" s="12"/>
      <c r="Y650" s="12"/>
      <c r="Z650" s="12"/>
      <c r="AA650" s="14"/>
      <c r="AB650" s="14"/>
    </row>
    <row r="651" spans="2:28" x14ac:dyDescent="0.25">
      <c r="B651" s="11"/>
      <c r="C651" s="12"/>
      <c r="D651" s="12"/>
      <c r="E651" s="12"/>
      <c r="F651" s="12"/>
      <c r="G651" s="13"/>
      <c r="H651" s="12"/>
      <c r="I651" s="12"/>
      <c r="J651" s="12"/>
      <c r="K651" s="12"/>
      <c r="L651" s="12"/>
      <c r="M651" s="12"/>
      <c r="N651" s="12"/>
      <c r="O651" s="12"/>
      <c r="P651" s="12"/>
      <c r="Q651" s="12"/>
      <c r="R651" s="12"/>
      <c r="S651" s="12"/>
      <c r="T651" s="12"/>
      <c r="U651" s="12"/>
      <c r="V651" s="12"/>
      <c r="W651" s="12"/>
      <c r="X651" s="12"/>
      <c r="Y651" s="12"/>
      <c r="Z651" s="12"/>
      <c r="AA651" s="14"/>
      <c r="AB651" s="14"/>
    </row>
    <row r="652" spans="2:28" x14ac:dyDescent="0.25">
      <c r="B652" s="11"/>
      <c r="C652" s="12"/>
      <c r="D652" s="12"/>
      <c r="E652" s="12"/>
      <c r="F652" s="12"/>
      <c r="G652" s="13"/>
      <c r="H652" s="12"/>
      <c r="I652" s="12"/>
      <c r="J652" s="12"/>
      <c r="K652" s="12"/>
      <c r="L652" s="12"/>
      <c r="M652" s="12"/>
      <c r="N652" s="12"/>
      <c r="O652" s="12"/>
      <c r="P652" s="12"/>
      <c r="Q652" s="12"/>
      <c r="R652" s="12"/>
      <c r="S652" s="12"/>
      <c r="T652" s="12"/>
      <c r="U652" s="12"/>
      <c r="V652" s="12"/>
      <c r="W652" s="12"/>
      <c r="X652" s="12"/>
      <c r="Y652" s="12"/>
      <c r="Z652" s="12"/>
      <c r="AA652" s="14"/>
      <c r="AB652" s="14"/>
    </row>
    <row r="653" spans="2:28" x14ac:dyDescent="0.25">
      <c r="B653" s="11"/>
      <c r="C653" s="12"/>
      <c r="D653" s="12"/>
      <c r="E653" s="12"/>
      <c r="F653" s="12"/>
      <c r="G653" s="13"/>
      <c r="H653" s="12"/>
      <c r="I653" s="12"/>
      <c r="J653" s="12"/>
      <c r="K653" s="12"/>
      <c r="L653" s="12"/>
      <c r="M653" s="12"/>
      <c r="N653" s="12"/>
      <c r="O653" s="12"/>
      <c r="P653" s="12"/>
      <c r="Q653" s="12"/>
      <c r="R653" s="12"/>
      <c r="S653" s="12"/>
      <c r="T653" s="12"/>
      <c r="U653" s="12"/>
      <c r="V653" s="12"/>
      <c r="W653" s="12"/>
      <c r="X653" s="12"/>
      <c r="Y653" s="12"/>
      <c r="Z653" s="12"/>
      <c r="AA653" s="14"/>
      <c r="AB653" s="14"/>
    </row>
    <row r="654" spans="2:28" x14ac:dyDescent="0.25">
      <c r="B654" s="11"/>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4"/>
      <c r="AB654" s="14"/>
    </row>
    <row r="655" spans="2:28" x14ac:dyDescent="0.25">
      <c r="B655" s="11"/>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4"/>
      <c r="AB655" s="14"/>
    </row>
    <row r="656" spans="2:28" x14ac:dyDescent="0.25">
      <c r="B656" s="11"/>
      <c r="C656" s="12"/>
      <c r="D656" s="12"/>
      <c r="E656" s="12"/>
      <c r="F656" s="12"/>
      <c r="G656" s="13"/>
      <c r="H656" s="12"/>
      <c r="I656" s="12"/>
      <c r="J656" s="12"/>
      <c r="K656" s="12"/>
      <c r="L656" s="12"/>
      <c r="M656" s="12"/>
      <c r="N656" s="12"/>
      <c r="O656" s="12"/>
      <c r="P656" s="12"/>
      <c r="Q656" s="12"/>
      <c r="R656" s="12"/>
      <c r="S656" s="12"/>
      <c r="T656" s="12"/>
      <c r="U656" s="12"/>
      <c r="V656" s="12"/>
      <c r="W656" s="12"/>
      <c r="X656" s="12"/>
      <c r="Y656" s="12"/>
      <c r="Z656" s="12"/>
      <c r="AA656" s="14"/>
      <c r="AB656" s="14"/>
    </row>
    <row r="657" spans="2:28" x14ac:dyDescent="0.25">
      <c r="B657" s="11"/>
      <c r="C657" s="12"/>
      <c r="D657" s="12"/>
      <c r="E657" s="12"/>
      <c r="F657" s="12"/>
      <c r="G657" s="13"/>
      <c r="H657" s="12"/>
      <c r="I657" s="12"/>
      <c r="J657" s="12"/>
      <c r="K657" s="12"/>
      <c r="L657" s="12"/>
      <c r="M657" s="12"/>
      <c r="N657" s="12"/>
      <c r="O657" s="12"/>
      <c r="P657" s="12"/>
      <c r="Q657" s="12"/>
      <c r="R657" s="12"/>
      <c r="S657" s="12"/>
      <c r="T657" s="12"/>
      <c r="U657" s="12"/>
      <c r="V657" s="12"/>
      <c r="W657" s="12"/>
      <c r="X657" s="12"/>
      <c r="Y657" s="12"/>
      <c r="Z657" s="12"/>
      <c r="AA657" s="14"/>
      <c r="AB657" s="14"/>
    </row>
    <row r="658" spans="2:28" x14ac:dyDescent="0.25">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row>
    <row r="659" spans="2:28" x14ac:dyDescent="0.25">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row>
    <row r="660" spans="2:28" x14ac:dyDescent="0.25">
      <c r="B660" s="15"/>
      <c r="C660" s="13"/>
      <c r="D660" s="13"/>
      <c r="E660" s="13"/>
      <c r="F660" s="13"/>
      <c r="G660" s="13"/>
      <c r="H660" s="13"/>
      <c r="I660" s="13"/>
      <c r="J660" s="13"/>
      <c r="K660" s="13"/>
      <c r="L660" s="13"/>
      <c r="M660" s="13"/>
      <c r="N660" s="13"/>
      <c r="O660" s="13"/>
      <c r="P660" s="13"/>
      <c r="Q660" s="13"/>
      <c r="R660" s="13"/>
      <c r="S660" s="13"/>
      <c r="T660" s="13"/>
      <c r="U660" s="16"/>
      <c r="V660" s="16"/>
      <c r="W660" s="16"/>
      <c r="X660" s="16"/>
      <c r="Y660" s="16"/>
      <c r="Z660" s="16"/>
      <c r="AA660" s="14"/>
      <c r="AB660" s="14"/>
    </row>
    <row r="661" spans="2:28" x14ac:dyDescent="0.25">
      <c r="B661" s="15"/>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c r="AA661" s="14"/>
      <c r="AB661" s="14"/>
    </row>
  </sheetData>
  <mergeCells count="838">
    <mergeCell ref="W626:X626"/>
    <mergeCell ref="Y626:Z626"/>
    <mergeCell ref="O626:P626"/>
    <mergeCell ref="Q624:R624"/>
    <mergeCell ref="Q625:R625"/>
    <mergeCell ref="Q626:R626"/>
    <mergeCell ref="S624:T624"/>
    <mergeCell ref="S625:T625"/>
    <mergeCell ref="S626:T626"/>
    <mergeCell ref="U624:V624"/>
    <mergeCell ref="U625:V625"/>
    <mergeCell ref="U626:V626"/>
    <mergeCell ref="C626:D626"/>
    <mergeCell ref="E626:F626"/>
    <mergeCell ref="G626:H626"/>
    <mergeCell ref="I626:J626"/>
    <mergeCell ref="K626:L626"/>
    <mergeCell ref="M626:N626"/>
    <mergeCell ref="AA626:AB626"/>
    <mergeCell ref="Y21:Z21"/>
    <mergeCell ref="U30:V30"/>
    <mergeCell ref="W30:X30"/>
    <mergeCell ref="U31:V31"/>
    <mergeCell ref="W31:X31"/>
    <mergeCell ref="Y26:Z26"/>
    <mergeCell ref="Y27:Z27"/>
    <mergeCell ref="Y28:Z28"/>
    <mergeCell ref="Y29:Z29"/>
    <mergeCell ref="Y30:Z30"/>
    <mergeCell ref="Y31:Z31"/>
    <mergeCell ref="U21:V21"/>
    <mergeCell ref="W21:X21"/>
    <mergeCell ref="U26:V26"/>
    <mergeCell ref="W26:X26"/>
    <mergeCell ref="U27:V27"/>
    <mergeCell ref="W27:X27"/>
    <mergeCell ref="U28:V28"/>
    <mergeCell ref="W28:X28"/>
    <mergeCell ref="U29:V29"/>
    <mergeCell ref="W29:X29"/>
    <mergeCell ref="U622:V622"/>
    <mergeCell ref="W622:X622"/>
    <mergeCell ref="Y622:Z622"/>
    <mergeCell ref="AA622:AB622"/>
    <mergeCell ref="C622:D622"/>
    <mergeCell ref="E622:F622"/>
    <mergeCell ref="G622:H622"/>
    <mergeCell ref="I622:J622"/>
    <mergeCell ref="K622:L622"/>
    <mergeCell ref="M622:N622"/>
    <mergeCell ref="O622:P622"/>
    <mergeCell ref="Q622:R622"/>
    <mergeCell ref="S622:T622"/>
    <mergeCell ref="AA618:AB618"/>
    <mergeCell ref="AA621:AB621"/>
    <mergeCell ref="Y621:Z621"/>
    <mergeCell ref="W621:X621"/>
    <mergeCell ref="U621:V621"/>
    <mergeCell ref="C617:D617"/>
    <mergeCell ref="E617:F617"/>
    <mergeCell ref="AA615:AB615"/>
    <mergeCell ref="C616:D616"/>
    <mergeCell ref="E616:F616"/>
    <mergeCell ref="G616:H616"/>
    <mergeCell ref="I616:J616"/>
    <mergeCell ref="K616:L616"/>
    <mergeCell ref="M616:N616"/>
    <mergeCell ref="O616:P616"/>
    <mergeCell ref="C615:D615"/>
    <mergeCell ref="E615:F615"/>
    <mergeCell ref="G615:H615"/>
    <mergeCell ref="I615:J615"/>
    <mergeCell ref="K615:L615"/>
    <mergeCell ref="M615:N615"/>
    <mergeCell ref="O615:P615"/>
    <mergeCell ref="Q615:R615"/>
    <mergeCell ref="S615:T615"/>
    <mergeCell ref="AA616:AB616"/>
    <mergeCell ref="W615:X615"/>
    <mergeCell ref="E621:F621"/>
    <mergeCell ref="C621:D621"/>
    <mergeCell ref="U618:V618"/>
    <mergeCell ref="S618:T618"/>
    <mergeCell ref="E618:F618"/>
    <mergeCell ref="C620:D620"/>
    <mergeCell ref="M619:N619"/>
    <mergeCell ref="K619:L619"/>
    <mergeCell ref="I619:J619"/>
    <mergeCell ref="G619:H619"/>
    <mergeCell ref="E619:F619"/>
    <mergeCell ref="C619:D619"/>
    <mergeCell ref="AA617:AB617"/>
    <mergeCell ref="G617:H617"/>
    <mergeCell ref="I617:J617"/>
    <mergeCell ref="K617:L617"/>
    <mergeCell ref="S621:T621"/>
    <mergeCell ref="Q621:R621"/>
    <mergeCell ref="O621:P621"/>
    <mergeCell ref="M621:N621"/>
    <mergeCell ref="K621:L621"/>
    <mergeCell ref="I621:J621"/>
    <mergeCell ref="G621:H621"/>
    <mergeCell ref="W618:X618"/>
    <mergeCell ref="Y618:Z618"/>
    <mergeCell ref="M617:N617"/>
    <mergeCell ref="O617:P617"/>
    <mergeCell ref="AA619:AB619"/>
    <mergeCell ref="Y619:Z619"/>
    <mergeCell ref="W619:X619"/>
    <mergeCell ref="U619:V619"/>
    <mergeCell ref="S619:T619"/>
    <mergeCell ref="Q619:R619"/>
    <mergeCell ref="O619:P619"/>
    <mergeCell ref="S620:T620"/>
    <mergeCell ref="Q617:R617"/>
    <mergeCell ref="U617:V617"/>
    <mergeCell ref="Y615:Z615"/>
    <mergeCell ref="W616:X616"/>
    <mergeCell ref="Y616:Z616"/>
    <mergeCell ref="K618:L618"/>
    <mergeCell ref="I618:J618"/>
    <mergeCell ref="C614:D614"/>
    <mergeCell ref="C618:D618"/>
    <mergeCell ref="G618:H618"/>
    <mergeCell ref="M614:N614"/>
    <mergeCell ref="O614:P614"/>
    <mergeCell ref="Q614:R614"/>
    <mergeCell ref="S614:T614"/>
    <mergeCell ref="U614:V614"/>
    <mergeCell ref="U615:V615"/>
    <mergeCell ref="Q616:R616"/>
    <mergeCell ref="S616:T616"/>
    <mergeCell ref="U616:V616"/>
    <mergeCell ref="W617:X617"/>
    <mergeCell ref="Y617:Z617"/>
    <mergeCell ref="S617:T617"/>
    <mergeCell ref="Q618:R618"/>
    <mergeCell ref="O618:P618"/>
    <mergeCell ref="M618:N618"/>
    <mergeCell ref="E614:F614"/>
    <mergeCell ref="G611:H611"/>
    <mergeCell ref="I611:J611"/>
    <mergeCell ref="K611:L611"/>
    <mergeCell ref="G614:H614"/>
    <mergeCell ref="I614:J614"/>
    <mergeCell ref="K614:L614"/>
    <mergeCell ref="W614:X614"/>
    <mergeCell ref="Y614:Z614"/>
    <mergeCell ref="C612:D612"/>
    <mergeCell ref="E612:F612"/>
    <mergeCell ref="G613:H613"/>
    <mergeCell ref="I613:J613"/>
    <mergeCell ref="K613:L613"/>
    <mergeCell ref="I612:J612"/>
    <mergeCell ref="K612:L612"/>
    <mergeCell ref="C611:D611"/>
    <mergeCell ref="C613:D613"/>
    <mergeCell ref="G612:H612"/>
    <mergeCell ref="E611:F611"/>
    <mergeCell ref="E613:F613"/>
    <mergeCell ref="AA611:AB611"/>
    <mergeCell ref="AA613:AB613"/>
    <mergeCell ref="AA614:AB614"/>
    <mergeCell ref="M612:N612"/>
    <mergeCell ref="O612:P612"/>
    <mergeCell ref="Q612:R612"/>
    <mergeCell ref="S612:T612"/>
    <mergeCell ref="U612:V612"/>
    <mergeCell ref="W612:X612"/>
    <mergeCell ref="Y612:Z612"/>
    <mergeCell ref="AA612:AB612"/>
    <mergeCell ref="M611:N611"/>
    <mergeCell ref="O611:P611"/>
    <mergeCell ref="Q611:R611"/>
    <mergeCell ref="S611:T611"/>
    <mergeCell ref="U611:V611"/>
    <mergeCell ref="W611:X611"/>
    <mergeCell ref="Y611:Z611"/>
    <mergeCell ref="M613:N613"/>
    <mergeCell ref="O613:P613"/>
    <mergeCell ref="Q613:R613"/>
    <mergeCell ref="S613:T613"/>
    <mergeCell ref="O6:P6"/>
    <mergeCell ref="Q6:R6"/>
    <mergeCell ref="S6:T6"/>
    <mergeCell ref="O51:P51"/>
    <mergeCell ref="Q51:R51"/>
    <mergeCell ref="S51:T51"/>
    <mergeCell ref="O553:P553"/>
    <mergeCell ref="Q553:R553"/>
    <mergeCell ref="S553:T553"/>
    <mergeCell ref="O9:P9"/>
    <mergeCell ref="Q9:R9"/>
    <mergeCell ref="S9:T9"/>
    <mergeCell ref="O7:P7"/>
    <mergeCell ref="O8:P8"/>
    <mergeCell ref="Q8:R8"/>
    <mergeCell ref="S7:T7"/>
    <mergeCell ref="O15:P15"/>
    <mergeCell ref="Q15:R15"/>
    <mergeCell ref="S15:T15"/>
    <mergeCell ref="O14:P14"/>
    <mergeCell ref="O11:P11"/>
    <mergeCell ref="O12:P12"/>
    <mergeCell ref="O13:P13"/>
    <mergeCell ref="Q11:R11"/>
    <mergeCell ref="O47:P47"/>
    <mergeCell ref="Q47:R47"/>
    <mergeCell ref="S47:T47"/>
    <mergeCell ref="O46:P46"/>
    <mergeCell ref="I610:J610"/>
    <mergeCell ref="K610:L610"/>
    <mergeCell ref="M610:N610"/>
    <mergeCell ref="Q46:R46"/>
    <mergeCell ref="S46:T46"/>
    <mergeCell ref="A591:AB591"/>
    <mergeCell ref="A609:AB609"/>
    <mergeCell ref="C610:D610"/>
    <mergeCell ref="G610:H610"/>
    <mergeCell ref="C46:D46"/>
    <mergeCell ref="E46:F46"/>
    <mergeCell ref="G46:H46"/>
    <mergeCell ref="C47:D47"/>
    <mergeCell ref="E47:F47"/>
    <mergeCell ref="G47:H47"/>
    <mergeCell ref="A3:A4"/>
    <mergeCell ref="B3:B4"/>
    <mergeCell ref="C4:D4"/>
    <mergeCell ref="E4:F4"/>
    <mergeCell ref="G4:H4"/>
    <mergeCell ref="C8:D8"/>
    <mergeCell ref="E8:F8"/>
    <mergeCell ref="G8:H8"/>
    <mergeCell ref="C22:D22"/>
    <mergeCell ref="E22:F22"/>
    <mergeCell ref="G22:H22"/>
    <mergeCell ref="C3:Z3"/>
    <mergeCell ref="U4:V4"/>
    <mergeCell ref="W4:X4"/>
    <mergeCell ref="Y4:Z4"/>
    <mergeCell ref="U6:V6"/>
    <mergeCell ref="W6:X6"/>
    <mergeCell ref="Y6:Z6"/>
    <mergeCell ref="U7:V7"/>
    <mergeCell ref="W7:X7"/>
    <mergeCell ref="Y7:Z7"/>
    <mergeCell ref="O4:P4"/>
    <mergeCell ref="I7:J7"/>
    <mergeCell ref="I8:J8"/>
    <mergeCell ref="O44:P44"/>
    <mergeCell ref="Q44:R44"/>
    <mergeCell ref="Q4:R4"/>
    <mergeCell ref="S4:T4"/>
    <mergeCell ref="Q16:R16"/>
    <mergeCell ref="O16:P16"/>
    <mergeCell ref="O17:P17"/>
    <mergeCell ref="Q17:R17"/>
    <mergeCell ref="S44:T44"/>
    <mergeCell ref="O43:P43"/>
    <mergeCell ref="Q43:R43"/>
    <mergeCell ref="S43:T43"/>
    <mergeCell ref="O40:P40"/>
    <mergeCell ref="S40:T40"/>
    <mergeCell ref="Q40:R40"/>
    <mergeCell ref="O39:P39"/>
    <mergeCell ref="Q39:R39"/>
    <mergeCell ref="S39:T39"/>
    <mergeCell ref="S35:T35"/>
    <mergeCell ref="S36:T36"/>
    <mergeCell ref="S37:T37"/>
    <mergeCell ref="S33:T33"/>
    <mergeCell ref="S32:T32"/>
    <mergeCell ref="Q12:R12"/>
    <mergeCell ref="I9:J9"/>
    <mergeCell ref="G13:H13"/>
    <mergeCell ref="C17:D17"/>
    <mergeCell ref="E17:F17"/>
    <mergeCell ref="G17:H17"/>
    <mergeCell ref="E35:F35"/>
    <mergeCell ref="G35:H35"/>
    <mergeCell ref="M20:N20"/>
    <mergeCell ref="C24:D24"/>
    <mergeCell ref="E24:F24"/>
    <mergeCell ref="G24:H24"/>
    <mergeCell ref="C10:D10"/>
    <mergeCell ref="E10:F10"/>
    <mergeCell ref="G10:H10"/>
    <mergeCell ref="I10:J10"/>
    <mergeCell ref="C26:D26"/>
    <mergeCell ref="E26:F26"/>
    <mergeCell ref="G26:H26"/>
    <mergeCell ref="I26:J26"/>
    <mergeCell ref="C27:D27"/>
    <mergeCell ref="E27:F27"/>
    <mergeCell ref="G27:H27"/>
    <mergeCell ref="I27:J27"/>
    <mergeCell ref="M13:N13"/>
    <mergeCell ref="C43:D43"/>
    <mergeCell ref="C13:D13"/>
    <mergeCell ref="E13:F13"/>
    <mergeCell ref="AA8:AB8"/>
    <mergeCell ref="I4:J4"/>
    <mergeCell ref="K4:L4"/>
    <mergeCell ref="M4:N4"/>
    <mergeCell ref="AA3:AB4"/>
    <mergeCell ref="C9:D9"/>
    <mergeCell ref="E9:F9"/>
    <mergeCell ref="G9:H9"/>
    <mergeCell ref="AA9:AB9"/>
    <mergeCell ref="A5:AB5"/>
    <mergeCell ref="C6:D6"/>
    <mergeCell ref="E6:F6"/>
    <mergeCell ref="G6:H6"/>
    <mergeCell ref="AA6:AB6"/>
    <mergeCell ref="C7:D7"/>
    <mergeCell ref="E7:F7"/>
    <mergeCell ref="G7:H7"/>
    <mergeCell ref="AA7:AB7"/>
    <mergeCell ref="I6:J6"/>
    <mergeCell ref="K6:L6"/>
    <mergeCell ref="M6:N6"/>
    <mergeCell ref="AA13:AB13"/>
    <mergeCell ref="C14:D14"/>
    <mergeCell ref="E14:F14"/>
    <mergeCell ref="G14:H14"/>
    <mergeCell ref="AA14:AB14"/>
    <mergeCell ref="C11:D11"/>
    <mergeCell ref="E11:F11"/>
    <mergeCell ref="G11:H11"/>
    <mergeCell ref="AA11:AB11"/>
    <mergeCell ref="C12:D12"/>
    <mergeCell ref="E12:F12"/>
    <mergeCell ref="G12:H12"/>
    <mergeCell ref="AA12:AB12"/>
    <mergeCell ref="I11:J11"/>
    <mergeCell ref="I12:J12"/>
    <mergeCell ref="I13:J13"/>
    <mergeCell ref="I14:J14"/>
    <mergeCell ref="K13:L13"/>
    <mergeCell ref="K14:L14"/>
    <mergeCell ref="M14:N14"/>
    <mergeCell ref="K11:L11"/>
    <mergeCell ref="M11:N11"/>
    <mergeCell ref="M12:N12"/>
    <mergeCell ref="S11:T11"/>
    <mergeCell ref="AA17:AB17"/>
    <mergeCell ref="C18:D18"/>
    <mergeCell ref="E18:F18"/>
    <mergeCell ref="G18:H18"/>
    <mergeCell ref="AA18:AB18"/>
    <mergeCell ref="C15:D15"/>
    <mergeCell ref="E15:F15"/>
    <mergeCell ref="G15:H15"/>
    <mergeCell ref="AA15:AB15"/>
    <mergeCell ref="C16:D16"/>
    <mergeCell ref="E16:F16"/>
    <mergeCell ref="G16:H16"/>
    <mergeCell ref="AA16:AB16"/>
    <mergeCell ref="I15:J15"/>
    <mergeCell ref="I16:J16"/>
    <mergeCell ref="I17:J17"/>
    <mergeCell ref="I18:J18"/>
    <mergeCell ref="K15:L15"/>
    <mergeCell ref="O18:P18"/>
    <mergeCell ref="Q18:R18"/>
    <mergeCell ref="S16:T16"/>
    <mergeCell ref="S17:T17"/>
    <mergeCell ref="S18:T18"/>
    <mergeCell ref="AA22:AB22"/>
    <mergeCell ref="C23:D23"/>
    <mergeCell ref="E23:F23"/>
    <mergeCell ref="G23:H23"/>
    <mergeCell ref="AA23:AB23"/>
    <mergeCell ref="C19:D19"/>
    <mergeCell ref="E19:F19"/>
    <mergeCell ref="G19:H19"/>
    <mergeCell ref="AA19:AB19"/>
    <mergeCell ref="C20:D20"/>
    <mergeCell ref="E20:F20"/>
    <mergeCell ref="G20:H20"/>
    <mergeCell ref="AA20:AB20"/>
    <mergeCell ref="I19:J19"/>
    <mergeCell ref="I20:J20"/>
    <mergeCell ref="I22:J22"/>
    <mergeCell ref="I23:J23"/>
    <mergeCell ref="Q19:R19"/>
    <mergeCell ref="U23:V23"/>
    <mergeCell ref="W23:X23"/>
    <mergeCell ref="Y23:Z23"/>
    <mergeCell ref="O19:P19"/>
    <mergeCell ref="O20:P20"/>
    <mergeCell ref="O22:P22"/>
    <mergeCell ref="AA24:AB24"/>
    <mergeCell ref="C25:D25"/>
    <mergeCell ref="E25:F25"/>
    <mergeCell ref="G25:H25"/>
    <mergeCell ref="AA25:AB25"/>
    <mergeCell ref="I24:J24"/>
    <mergeCell ref="I25:J25"/>
    <mergeCell ref="S24:T24"/>
    <mergeCell ref="S25:T25"/>
    <mergeCell ref="U24:V24"/>
    <mergeCell ref="W24:X24"/>
    <mergeCell ref="Y24:Z24"/>
    <mergeCell ref="O24:P24"/>
    <mergeCell ref="O25:P25"/>
    <mergeCell ref="Q24:R24"/>
    <mergeCell ref="Q25:R25"/>
    <mergeCell ref="U25:V25"/>
    <mergeCell ref="W25:X25"/>
    <mergeCell ref="Y25:Z25"/>
    <mergeCell ref="AA32:AB32"/>
    <mergeCell ref="C33:D33"/>
    <mergeCell ref="E33:F33"/>
    <mergeCell ref="G33:H33"/>
    <mergeCell ref="AA33:AB33"/>
    <mergeCell ref="I32:J32"/>
    <mergeCell ref="I33:J33"/>
    <mergeCell ref="K33:L33"/>
    <mergeCell ref="M32:N32"/>
    <mergeCell ref="C32:D32"/>
    <mergeCell ref="E32:F32"/>
    <mergeCell ref="G32:H32"/>
    <mergeCell ref="O33:P33"/>
    <mergeCell ref="Q33:R33"/>
    <mergeCell ref="O32:P32"/>
    <mergeCell ref="Q32:R32"/>
    <mergeCell ref="U32:V32"/>
    <mergeCell ref="W32:X32"/>
    <mergeCell ref="Y32:Z32"/>
    <mergeCell ref="U33:V33"/>
    <mergeCell ref="W33:X33"/>
    <mergeCell ref="Y33:Z33"/>
    <mergeCell ref="AA34:AB34"/>
    <mergeCell ref="C35:D35"/>
    <mergeCell ref="O38:P38"/>
    <mergeCell ref="Q38:R38"/>
    <mergeCell ref="AA35:AB35"/>
    <mergeCell ref="I35:J35"/>
    <mergeCell ref="M34:N34"/>
    <mergeCell ref="O35:P35"/>
    <mergeCell ref="Q35:R35"/>
    <mergeCell ref="O34:P34"/>
    <mergeCell ref="Q34:R34"/>
    <mergeCell ref="U34:V34"/>
    <mergeCell ref="C34:D34"/>
    <mergeCell ref="E34:F34"/>
    <mergeCell ref="G34:H34"/>
    <mergeCell ref="S34:T34"/>
    <mergeCell ref="AA38:AB38"/>
    <mergeCell ref="K35:L35"/>
    <mergeCell ref="M35:N35"/>
    <mergeCell ref="W34:X34"/>
    <mergeCell ref="Y34:Z34"/>
    <mergeCell ref="C39:D39"/>
    <mergeCell ref="E39:F39"/>
    <mergeCell ref="G39:H39"/>
    <mergeCell ref="AA39:AB39"/>
    <mergeCell ref="C36:D36"/>
    <mergeCell ref="E36:F36"/>
    <mergeCell ref="G36:H36"/>
    <mergeCell ref="AA36:AB36"/>
    <mergeCell ref="C37:D37"/>
    <mergeCell ref="E37:F37"/>
    <mergeCell ref="G37:H37"/>
    <mergeCell ref="AA37:AB37"/>
    <mergeCell ref="I39:J39"/>
    <mergeCell ref="I38:J38"/>
    <mergeCell ref="K38:L38"/>
    <mergeCell ref="K39:L39"/>
    <mergeCell ref="M38:N38"/>
    <mergeCell ref="C38:D38"/>
    <mergeCell ref="E38:F38"/>
    <mergeCell ref="G38:H38"/>
    <mergeCell ref="S38:T38"/>
    <mergeCell ref="Q37:R37"/>
    <mergeCell ref="O37:P37"/>
    <mergeCell ref="Y38:Z38"/>
    <mergeCell ref="S41:T41"/>
    <mergeCell ref="U41:V41"/>
    <mergeCell ref="W41:X41"/>
    <mergeCell ref="O36:P36"/>
    <mergeCell ref="Q36:R36"/>
    <mergeCell ref="U36:V36"/>
    <mergeCell ref="W36:X36"/>
    <mergeCell ref="E43:F43"/>
    <mergeCell ref="G43:H43"/>
    <mergeCell ref="K36:L36"/>
    <mergeCell ref="K37:L37"/>
    <mergeCell ref="M36:N36"/>
    <mergeCell ref="M37:N37"/>
    <mergeCell ref="U40:V40"/>
    <mergeCell ref="W40:X40"/>
    <mergeCell ref="M39:N39"/>
    <mergeCell ref="I36:J36"/>
    <mergeCell ref="I37:J37"/>
    <mergeCell ref="M45:N45"/>
    <mergeCell ref="I46:J46"/>
    <mergeCell ref="K46:L46"/>
    <mergeCell ref="AA43:AB43"/>
    <mergeCell ref="C44:D44"/>
    <mergeCell ref="E44:F44"/>
    <mergeCell ref="G44:H44"/>
    <mergeCell ref="AA44:AB44"/>
    <mergeCell ref="C40:D40"/>
    <mergeCell ref="E40:F40"/>
    <mergeCell ref="G40:H40"/>
    <mergeCell ref="AA40:AB40"/>
    <mergeCell ref="C41:D41"/>
    <mergeCell ref="E41:F41"/>
    <mergeCell ref="G41:H41"/>
    <mergeCell ref="AA41:AB41"/>
    <mergeCell ref="I41:J41"/>
    <mergeCell ref="K41:L41"/>
    <mergeCell ref="M41:N41"/>
    <mergeCell ref="I40:J40"/>
    <mergeCell ref="K40:L40"/>
    <mergeCell ref="M40:N40"/>
    <mergeCell ref="O41:P41"/>
    <mergeCell ref="Q41:R41"/>
    <mergeCell ref="A1:AB1"/>
    <mergeCell ref="A2:AB2"/>
    <mergeCell ref="G553:H553"/>
    <mergeCell ref="E51:F51"/>
    <mergeCell ref="G51:H51"/>
    <mergeCell ref="A551:AB551"/>
    <mergeCell ref="A552:A554"/>
    <mergeCell ref="B552:B554"/>
    <mergeCell ref="C553:D553"/>
    <mergeCell ref="E553:F553"/>
    <mergeCell ref="M46:N46"/>
    <mergeCell ref="A48:AB48"/>
    <mergeCell ref="K8:L8"/>
    <mergeCell ref="K7:L7"/>
    <mergeCell ref="M7:N7"/>
    <mergeCell ref="U46:V46"/>
    <mergeCell ref="W46:X46"/>
    <mergeCell ref="Y46:Z46"/>
    <mergeCell ref="U47:V47"/>
    <mergeCell ref="W47:X47"/>
    <mergeCell ref="Y47:Z47"/>
    <mergeCell ref="O45:P45"/>
    <mergeCell ref="Q45:R45"/>
    <mergeCell ref="S45:T45"/>
    <mergeCell ref="K23:L23"/>
    <mergeCell ref="K22:L22"/>
    <mergeCell ref="M22:N22"/>
    <mergeCell ref="M23:N23"/>
    <mergeCell ref="K19:L19"/>
    <mergeCell ref="K20:L20"/>
    <mergeCell ref="M19:N19"/>
    <mergeCell ref="M15:N15"/>
    <mergeCell ref="I34:J34"/>
    <mergeCell ref="K34:L34"/>
    <mergeCell ref="M30:N30"/>
    <mergeCell ref="I44:J44"/>
    <mergeCell ref="I43:J43"/>
    <mergeCell ref="K43:L43"/>
    <mergeCell ref="K44:L44"/>
    <mergeCell ref="M43:N43"/>
    <mergeCell ref="M44:N44"/>
    <mergeCell ref="A49:AB49"/>
    <mergeCell ref="A50:A52"/>
    <mergeCell ref="B50:B52"/>
    <mergeCell ref="C51:D51"/>
    <mergeCell ref="I51:J51"/>
    <mergeCell ref="K51:L51"/>
    <mergeCell ref="M51:N51"/>
    <mergeCell ref="AA46:AB46"/>
    <mergeCell ref="AA47:AB47"/>
    <mergeCell ref="C45:D45"/>
    <mergeCell ref="E45:F45"/>
    <mergeCell ref="G45:H45"/>
    <mergeCell ref="AA45:AB45"/>
    <mergeCell ref="I47:J47"/>
    <mergeCell ref="K47:L47"/>
    <mergeCell ref="M47:N47"/>
    <mergeCell ref="I45:J45"/>
    <mergeCell ref="K45:L45"/>
    <mergeCell ref="Q7:R7"/>
    <mergeCell ref="M8:N8"/>
    <mergeCell ref="K9:L9"/>
    <mergeCell ref="M33:N33"/>
    <mergeCell ref="K32:L32"/>
    <mergeCell ref="K25:L25"/>
    <mergeCell ref="M25:N25"/>
    <mergeCell ref="K24:L24"/>
    <mergeCell ref="M24:N24"/>
    <mergeCell ref="K16:L16"/>
    <mergeCell ref="K17:L17"/>
    <mergeCell ref="K18:L18"/>
    <mergeCell ref="M16:N16"/>
    <mergeCell ref="M17:N17"/>
    <mergeCell ref="M18:N18"/>
    <mergeCell ref="M9:N9"/>
    <mergeCell ref="K12:L12"/>
    <mergeCell ref="O23:P23"/>
    <mergeCell ref="Q20:R20"/>
    <mergeCell ref="Q22:R22"/>
    <mergeCell ref="K10:L10"/>
    <mergeCell ref="M10:N10"/>
    <mergeCell ref="K26:L26"/>
    <mergeCell ref="M26:N26"/>
    <mergeCell ref="Y9:Z9"/>
    <mergeCell ref="U15:V15"/>
    <mergeCell ref="W15:X15"/>
    <mergeCell ref="Y15:Z15"/>
    <mergeCell ref="U11:V11"/>
    <mergeCell ref="W11:X11"/>
    <mergeCell ref="Y11:Z11"/>
    <mergeCell ref="U12:V12"/>
    <mergeCell ref="W12:X12"/>
    <mergeCell ref="Y12:Z12"/>
    <mergeCell ref="U13:V13"/>
    <mergeCell ref="W13:X13"/>
    <mergeCell ref="Y13:Z13"/>
    <mergeCell ref="U14:V14"/>
    <mergeCell ref="W14:X14"/>
    <mergeCell ref="Y14:Z14"/>
    <mergeCell ref="U10:V10"/>
    <mergeCell ref="W10:X10"/>
    <mergeCell ref="Y10:Z10"/>
    <mergeCell ref="S8:T8"/>
    <mergeCell ref="W18:X18"/>
    <mergeCell ref="Y18:Z18"/>
    <mergeCell ref="W22:X22"/>
    <mergeCell ref="Y22:Z22"/>
    <mergeCell ref="W16:X16"/>
    <mergeCell ref="Y16:Z16"/>
    <mergeCell ref="U17:V17"/>
    <mergeCell ref="W17:X17"/>
    <mergeCell ref="Y17:Z17"/>
    <mergeCell ref="U18:V18"/>
    <mergeCell ref="U16:V16"/>
    <mergeCell ref="U19:V19"/>
    <mergeCell ref="W19:X19"/>
    <mergeCell ref="Y19:Z19"/>
    <mergeCell ref="U20:V20"/>
    <mergeCell ref="W20:X20"/>
    <mergeCell ref="Y20:Z20"/>
    <mergeCell ref="U22:V22"/>
    <mergeCell ref="W8:X8"/>
    <mergeCell ref="Y8:Z8"/>
    <mergeCell ref="U8:V8"/>
    <mergeCell ref="U9:V9"/>
    <mergeCell ref="W9:X9"/>
    <mergeCell ref="Y40:Z40"/>
    <mergeCell ref="U38:V38"/>
    <mergeCell ref="W38:X38"/>
    <mergeCell ref="U35:V35"/>
    <mergeCell ref="W35:X35"/>
    <mergeCell ref="Y35:Z35"/>
    <mergeCell ref="Y36:Z36"/>
    <mergeCell ref="U37:V37"/>
    <mergeCell ref="W37:X37"/>
    <mergeCell ref="Y37:Z37"/>
    <mergeCell ref="U39:V39"/>
    <mergeCell ref="W39:X39"/>
    <mergeCell ref="Y39:Z39"/>
    <mergeCell ref="Y41:Z41"/>
    <mergeCell ref="U45:V45"/>
    <mergeCell ref="W45:X45"/>
    <mergeCell ref="Y45:Z45"/>
    <mergeCell ref="U43:V43"/>
    <mergeCell ref="W43:X43"/>
    <mergeCell ref="Y43:Z43"/>
    <mergeCell ref="U44:V44"/>
    <mergeCell ref="W44:X44"/>
    <mergeCell ref="Y44:Z44"/>
    <mergeCell ref="B629:AB629"/>
    <mergeCell ref="C50:Z50"/>
    <mergeCell ref="U51:V51"/>
    <mergeCell ref="W51:X51"/>
    <mergeCell ref="Y51:Z51"/>
    <mergeCell ref="C552:Z552"/>
    <mergeCell ref="U553:V553"/>
    <mergeCell ref="W553:X553"/>
    <mergeCell ref="Y553:Z553"/>
    <mergeCell ref="U610:V610"/>
    <mergeCell ref="W610:X610"/>
    <mergeCell ref="Y610:Z610"/>
    <mergeCell ref="AA50:AB51"/>
    <mergeCell ref="AA552:AB553"/>
    <mergeCell ref="I627:J627"/>
    <mergeCell ref="K627:L627"/>
    <mergeCell ref="M627:N627"/>
    <mergeCell ref="A214:AB214"/>
    <mergeCell ref="O627:P627"/>
    <mergeCell ref="I553:J553"/>
    <mergeCell ref="K553:L553"/>
    <mergeCell ref="M553:N553"/>
    <mergeCell ref="O610:P610"/>
    <mergeCell ref="AA620:AB620"/>
    <mergeCell ref="AA10:AB10"/>
    <mergeCell ref="C21:D21"/>
    <mergeCell ref="E21:F21"/>
    <mergeCell ref="G21:H21"/>
    <mergeCell ref="I21:J21"/>
    <mergeCell ref="K21:L21"/>
    <mergeCell ref="M21:N21"/>
    <mergeCell ref="AA21:AB21"/>
    <mergeCell ref="C627:D627"/>
    <mergeCell ref="E627:F627"/>
    <mergeCell ref="G627:H627"/>
    <mergeCell ref="AA627:AB627"/>
    <mergeCell ref="E610:F610"/>
    <mergeCell ref="U627:V627"/>
    <mergeCell ref="W627:X627"/>
    <mergeCell ref="Y627:Z627"/>
    <mergeCell ref="Q610:R610"/>
    <mergeCell ref="Q627:R627"/>
    <mergeCell ref="S610:T610"/>
    <mergeCell ref="S627:T627"/>
    <mergeCell ref="AA610:AB610"/>
    <mergeCell ref="U613:V613"/>
    <mergeCell ref="W613:X613"/>
    <mergeCell ref="Y613:Z613"/>
    <mergeCell ref="C31:D31"/>
    <mergeCell ref="E31:F31"/>
    <mergeCell ref="G31:H31"/>
    <mergeCell ref="I31:J31"/>
    <mergeCell ref="K31:L31"/>
    <mergeCell ref="M31:N31"/>
    <mergeCell ref="K27:L27"/>
    <mergeCell ref="M27:N27"/>
    <mergeCell ref="C28:D28"/>
    <mergeCell ref="E28:F28"/>
    <mergeCell ref="G28:H28"/>
    <mergeCell ref="I28:J28"/>
    <mergeCell ref="K28:L28"/>
    <mergeCell ref="M28:N28"/>
    <mergeCell ref="C29:D29"/>
    <mergeCell ref="E29:F29"/>
    <mergeCell ref="G29:H29"/>
    <mergeCell ref="I29:J29"/>
    <mergeCell ref="K29:L29"/>
    <mergeCell ref="M29:N29"/>
    <mergeCell ref="AA26:AB26"/>
    <mergeCell ref="AA27:AB27"/>
    <mergeCell ref="AA28:AB28"/>
    <mergeCell ref="AA29:AB29"/>
    <mergeCell ref="AA30:AB30"/>
    <mergeCell ref="AA31:AB31"/>
    <mergeCell ref="C42:D42"/>
    <mergeCell ref="E42:F42"/>
    <mergeCell ref="G42:H42"/>
    <mergeCell ref="I42:J42"/>
    <mergeCell ref="K42:L42"/>
    <mergeCell ref="M42:N42"/>
    <mergeCell ref="O42:P42"/>
    <mergeCell ref="Q42:R42"/>
    <mergeCell ref="S42:T42"/>
    <mergeCell ref="U42:V42"/>
    <mergeCell ref="W42:X42"/>
    <mergeCell ref="Y42:Z42"/>
    <mergeCell ref="AA42:AB42"/>
    <mergeCell ref="C30:D30"/>
    <mergeCell ref="E30:F30"/>
    <mergeCell ref="G30:H30"/>
    <mergeCell ref="I30:J30"/>
    <mergeCell ref="K30:L30"/>
    <mergeCell ref="Y620:Z620"/>
    <mergeCell ref="W620:X620"/>
    <mergeCell ref="U620:V620"/>
    <mergeCell ref="G620:H620"/>
    <mergeCell ref="E620:F620"/>
    <mergeCell ref="I620:J620"/>
    <mergeCell ref="K620:L620"/>
    <mergeCell ref="M620:N620"/>
    <mergeCell ref="O620:P620"/>
    <mergeCell ref="Q620:R620"/>
    <mergeCell ref="O10:P10"/>
    <mergeCell ref="Q10:R10"/>
    <mergeCell ref="S10:T10"/>
    <mergeCell ref="O26:P26"/>
    <mergeCell ref="Q26:R26"/>
    <mergeCell ref="S26:T26"/>
    <mergeCell ref="Q13:R13"/>
    <mergeCell ref="Q14:R14"/>
    <mergeCell ref="S12:T12"/>
    <mergeCell ref="S13:T13"/>
    <mergeCell ref="S14:T14"/>
    <mergeCell ref="Q23:R23"/>
    <mergeCell ref="S19:T19"/>
    <mergeCell ref="S20:T20"/>
    <mergeCell ref="S22:T22"/>
    <mergeCell ref="S23:T23"/>
    <mergeCell ref="O21:P21"/>
    <mergeCell ref="Q21:R21"/>
    <mergeCell ref="S21:T21"/>
    <mergeCell ref="O30:P30"/>
    <mergeCell ref="Q30:R30"/>
    <mergeCell ref="S30:T30"/>
    <mergeCell ref="O31:P31"/>
    <mergeCell ref="Q31:R31"/>
    <mergeCell ref="S31:T31"/>
    <mergeCell ref="O27:P27"/>
    <mergeCell ref="Q27:R27"/>
    <mergeCell ref="S27:T27"/>
    <mergeCell ref="O28:P28"/>
    <mergeCell ref="Q28:R28"/>
    <mergeCell ref="S28:T28"/>
    <mergeCell ref="O29:P29"/>
    <mergeCell ref="Q29:R29"/>
    <mergeCell ref="S29:T29"/>
    <mergeCell ref="U623:V623"/>
    <mergeCell ref="W623:X623"/>
    <mergeCell ref="Y623:Z623"/>
    <mergeCell ref="AA623:AB623"/>
    <mergeCell ref="C623:D623"/>
    <mergeCell ref="E623:F623"/>
    <mergeCell ref="G623:H623"/>
    <mergeCell ref="I623:J623"/>
    <mergeCell ref="K623:L623"/>
    <mergeCell ref="M623:N623"/>
    <mergeCell ref="O623:P623"/>
    <mergeCell ref="Q623:R623"/>
    <mergeCell ref="S623:T623"/>
    <mergeCell ref="C624:D624"/>
    <mergeCell ref="E624:F624"/>
    <mergeCell ref="G624:H624"/>
    <mergeCell ref="I624:J624"/>
    <mergeCell ref="K624:L624"/>
    <mergeCell ref="M624:N624"/>
    <mergeCell ref="AA624:AB624"/>
    <mergeCell ref="C625:D625"/>
    <mergeCell ref="E625:F625"/>
    <mergeCell ref="G625:H625"/>
    <mergeCell ref="I625:J625"/>
    <mergeCell ref="K625:L625"/>
    <mergeCell ref="M625:N625"/>
    <mergeCell ref="AA625:AB625"/>
    <mergeCell ref="O624:P624"/>
    <mergeCell ref="O625:P625"/>
    <mergeCell ref="W624:X624"/>
    <mergeCell ref="Y624:Z624"/>
    <mergeCell ref="W625:X625"/>
    <mergeCell ref="Y625:Z625"/>
  </mergeCells>
  <pageMargins left="0.7" right="0.7" top="0.75" bottom="0.75" header="0.3" footer="0.3"/>
  <pageSetup paperSize="9" scale="50" fitToHeight="0" orientation="landscape" r:id="rId1"/>
  <ignoredErrors>
    <ignoredError sqref="A73" numberStoredAsText="1"/>
    <ignoredError sqref="AA32 AA82:AB82" formula="1"/>
    <ignoredError sqref="A587 A589" twoDigitTextYear="1"/>
    <ignoredError sqref="C565:Z565" formulaRange="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Нысан 7-қосымша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2026-10-12T11:44:26Z</dcterms:modified>
</cp:coreProperties>
</file>