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760"/>
  </bookViews>
  <sheets>
    <sheet name="қыркүйек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2"/>
  <c r="M24" s="1"/>
  <c r="G24"/>
  <c r="K24" s="1"/>
  <c r="F24"/>
  <c r="G23"/>
  <c r="K23" s="1"/>
  <c r="I22"/>
  <c r="M22" s="1"/>
  <c r="G22"/>
  <c r="K22" s="1"/>
  <c r="F22"/>
  <c r="I21"/>
  <c r="M21" s="1"/>
  <c r="G21"/>
  <c r="K21" s="1"/>
  <c r="F21"/>
  <c r="I20"/>
  <c r="M20" s="1"/>
  <c r="G20"/>
  <c r="K20" s="1"/>
  <c r="I19"/>
  <c r="M19" s="1"/>
  <c r="G19"/>
  <c r="K19" s="1"/>
  <c r="F19"/>
  <c r="I18"/>
  <c r="M18" s="1"/>
  <c r="G18"/>
  <c r="K18" s="1"/>
  <c r="F18"/>
  <c r="N10"/>
  <c r="L10"/>
  <c r="J10"/>
  <c r="G10"/>
  <c r="F10"/>
  <c r="N9"/>
  <c r="G9"/>
  <c r="F9"/>
  <c r="L8"/>
  <c r="J8"/>
  <c r="F8"/>
  <c r="N7"/>
  <c r="L7"/>
  <c r="J7"/>
  <c r="G7"/>
  <c r="F7"/>
  <c r="G17" l="1"/>
  <c r="F17"/>
  <c r="C17"/>
  <c r="D17"/>
  <c r="E17"/>
  <c r="H17"/>
  <c r="J17"/>
  <c r="L17"/>
  <c r="I17"/>
  <c r="F6"/>
  <c r="D6"/>
  <c r="E6"/>
  <c r="I6"/>
  <c r="K6"/>
  <c r="L6" s="1"/>
  <c r="M6"/>
  <c r="M17" l="1"/>
  <c r="K17"/>
  <c r="N6"/>
  <c r="J6"/>
  <c r="M25"/>
  <c r="G25"/>
  <c r="K25" s="1"/>
  <c r="F25"/>
  <c r="C6" l="1"/>
  <c r="G6" s="1"/>
</calcChain>
</file>

<file path=xl/sharedStrings.xml><?xml version="1.0" encoding="utf-8"?>
<sst xmlns="http://schemas.openxmlformats.org/spreadsheetml/2006/main" count="60" uniqueCount="46">
  <si>
    <t xml:space="preserve">Факт </t>
  </si>
  <si>
    <t xml:space="preserve">Факт  </t>
  </si>
  <si>
    <t>01</t>
  </si>
  <si>
    <t>06</t>
  </si>
  <si>
    <t>07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</si>
  <si>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</si>
  <si>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</si>
  <si>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</si>
  <si>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</si>
  <si>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</si>
  <si>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</si>
  <si>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</si>
  <si>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</si>
  <si>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</si>
  <si>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</si>
  <si>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</si>
  <si>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</si>
  <si>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</si>
  <si>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</si>
  <si>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</si>
  <si>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Жалпы сипаттағы мемлекеттік қызметтер</t>
  </si>
  <si>
    <t>Көлік және коммуникация</t>
  </si>
  <si>
    <t>Шығыстар</t>
  </si>
  <si>
    <t>Әлеуметтік көмек және әлеуметтік қамсыздандыру</t>
  </si>
  <si>
    <t>Тұрғын үй-коммуналдық шаруашылық</t>
  </si>
  <si>
    <t>Кірістер:</t>
  </si>
  <si>
    <t>Резерв есебінен іс-шаралар өткізу</t>
  </si>
  <si>
    <t>Берілетін ағымдағы нысаналы трансферттер</t>
  </si>
  <si>
    <t>дефицит, профицит</t>
  </si>
  <si>
    <t xml:space="preserve"> </t>
  </si>
  <si>
    <t>Басқалар</t>
  </si>
  <si>
    <t xml:space="preserve">
 2026 жылға арналған жоспар</t>
  </si>
  <si>
    <t>2026 жылға арналған жоспар</t>
  </si>
  <si>
    <t>2026ж.  фактіден ауытқу</t>
  </si>
  <si>
    <t xml:space="preserve"> 2026ж. 01.10 орындау</t>
  </si>
  <si>
    <t>2025 ж. 01.10</t>
  </si>
  <si>
    <t>2024 ж. 01.10</t>
  </si>
  <si>
    <t>2023ж. 01.10</t>
  </si>
  <si>
    <t>Аманкелді ауылдық округі бюджетінің кіріс бөлігінің 2026 жылғы 1 қазандағы атқарылуы</t>
  </si>
  <si>
    <t>Аманкелді ауылдық округі бюджетінің 2026 жылғы 1 қазандағы шығыс бөлігінің орындалуы</t>
  </si>
  <si>
    <t>2025ж. 01.10.</t>
  </si>
  <si>
    <t>2024ж. 01.10.</t>
  </si>
  <si>
    <t>2023ж. 01.10.</t>
  </si>
  <si>
    <t>2026ж. 01.10. фактіден ауытқу</t>
  </si>
  <si>
    <t>2025ж. 01.10  фактіден ауытқу</t>
  </si>
  <si>
    <t>2025ж. 01.10.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</si>
</sst>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textRotation="90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right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4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5"/>
  <sheetViews>
    <sheetView tabSelected="1" workbookViewId="0">
      <selection activeCell="D18" sqref="D18:M24"/>
    </sheetView>
  </sheetViews>
  <sheetFormatPr defaultRowHeight="15"/>
  <cols>
    <col min="2" max="2" width="16.42578125" customWidth="1"/>
    <col min="7" max="7" width="11.140625" customWidth="1"/>
    <col min="8" max="8" width="9.42578125" customWidth="1"/>
    <col min="9" max="9" width="11.140625" customWidth="1"/>
    <col min="10" max="10" width="7.85546875" customWidth="1"/>
    <col min="11" max="11" width="9.42578125" customWidth="1"/>
    <col min="12" max="12" width="8.42578125" customWidth="1"/>
  </cols>
  <sheetData>
    <row r="2" spans="1:16">
      <c r="A2" s="28" t="s">
        <v>38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6">
      <c r="A3" s="5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29" t="s">
        <v>6</v>
      </c>
      <c r="N3" s="29"/>
    </row>
    <row r="4" spans="1:16">
      <c r="A4" s="30" t="s">
        <v>7</v>
      </c>
      <c r="B4" s="31" t="s">
        <v>8</v>
      </c>
      <c r="C4" s="32" t="s">
        <v>31</v>
      </c>
      <c r="D4" s="33" t="s">
        <v>34</v>
      </c>
      <c r="E4" s="34"/>
      <c r="F4" s="32" t="s">
        <v>9</v>
      </c>
      <c r="G4" s="32"/>
      <c r="H4" s="35" t="s">
        <v>10</v>
      </c>
      <c r="I4" s="32" t="s">
        <v>35</v>
      </c>
      <c r="J4" s="32"/>
      <c r="K4" s="32" t="s">
        <v>36</v>
      </c>
      <c r="L4" s="32"/>
      <c r="M4" s="32" t="s">
        <v>37</v>
      </c>
      <c r="N4" s="32"/>
    </row>
    <row r="5" spans="1:16" ht="38.25" customHeight="1">
      <c r="A5" s="30"/>
      <c r="B5" s="31"/>
      <c r="C5" s="32"/>
      <c r="D5" s="10" t="s">
        <v>11</v>
      </c>
      <c r="E5" s="10" t="s">
        <v>12</v>
      </c>
      <c r="F5" s="10" t="s">
        <v>13</v>
      </c>
      <c r="G5" s="10" t="s">
        <v>14</v>
      </c>
      <c r="H5" s="36"/>
      <c r="I5" s="10" t="s">
        <v>12</v>
      </c>
      <c r="J5" s="10" t="s">
        <v>33</v>
      </c>
      <c r="K5" s="10" t="s">
        <v>12</v>
      </c>
      <c r="L5" s="10" t="s">
        <v>33</v>
      </c>
      <c r="M5" s="10" t="s">
        <v>12</v>
      </c>
      <c r="N5" s="10" t="s">
        <v>33</v>
      </c>
    </row>
    <row r="6" spans="1:16">
      <c r="A6" s="13"/>
      <c r="B6" t="s">
        <v>25</v>
      </c>
      <c r="C6" s="19">
        <f>C7+C10</f>
        <v>56553</v>
      </c>
      <c r="D6" s="20">
        <f>D7+D10</f>
        <v>56338.9</v>
      </c>
      <c r="E6" s="20">
        <f>E7+E9+E10</f>
        <v>39437.9</v>
      </c>
      <c r="F6" s="20">
        <f>SUM(F7:F10)</f>
        <v>16901</v>
      </c>
      <c r="G6" s="20">
        <f>E6-C6</f>
        <v>-17115.099999999999</v>
      </c>
      <c r="H6" s="20"/>
      <c r="I6" s="20">
        <f>I7+I10</f>
        <v>32564.300000000003</v>
      </c>
      <c r="J6" s="20">
        <f>I6-E6</f>
        <v>-6873.5999999999985</v>
      </c>
      <c r="K6" s="20">
        <f>SUM(K7:K10)</f>
        <v>42322.1</v>
      </c>
      <c r="L6" s="20">
        <f>K6-E6</f>
        <v>2884.1999999999971</v>
      </c>
      <c r="M6" s="20">
        <f>SUM(M7:M10)</f>
        <v>156134</v>
      </c>
      <c r="N6" s="20">
        <f>M6-E6</f>
        <v>116696.1</v>
      </c>
    </row>
    <row r="7" spans="1:16">
      <c r="A7" s="12">
        <v>1</v>
      </c>
      <c r="B7" s="9" t="s">
        <v>15</v>
      </c>
      <c r="C7" s="3">
        <v>16751</v>
      </c>
      <c r="D7" s="38">
        <v>16536.900000000001</v>
      </c>
      <c r="E7" s="38">
        <v>16536.900000000001</v>
      </c>
      <c r="F7" s="19">
        <f t="shared" ref="F7:F10" si="0">D7-E7</f>
        <v>0</v>
      </c>
      <c r="G7" s="3">
        <f>E7-C7</f>
        <v>-214.09999999999854</v>
      </c>
      <c r="H7" s="4"/>
      <c r="I7" s="26">
        <v>8466.9</v>
      </c>
      <c r="J7" s="26">
        <f>I7-E7</f>
        <v>-8070.0000000000018</v>
      </c>
      <c r="K7" s="3">
        <v>13545.1</v>
      </c>
      <c r="L7" s="26">
        <f>K7-E7</f>
        <v>-2991.8000000000011</v>
      </c>
      <c r="M7" s="3">
        <v>2339</v>
      </c>
      <c r="N7" s="26">
        <f>M7-E7</f>
        <v>-14197.900000000001</v>
      </c>
    </row>
    <row r="8" spans="1:16" ht="22.5">
      <c r="A8" s="12">
        <v>2</v>
      </c>
      <c r="B8" s="9" t="s">
        <v>16</v>
      </c>
      <c r="C8" s="3">
        <v>0</v>
      </c>
      <c r="D8" s="3">
        <v>0</v>
      </c>
      <c r="E8" s="26">
        <v>0</v>
      </c>
      <c r="F8" s="19">
        <f t="shared" si="0"/>
        <v>0</v>
      </c>
      <c r="G8" s="3">
        <v>0</v>
      </c>
      <c r="H8" s="4"/>
      <c r="I8" s="26">
        <v>0</v>
      </c>
      <c r="J8" s="26">
        <f>E8-I8</f>
        <v>0</v>
      </c>
      <c r="K8" s="3">
        <v>0</v>
      </c>
      <c r="L8" s="26">
        <f>G8-K8</f>
        <v>0</v>
      </c>
      <c r="M8" s="3">
        <v>0</v>
      </c>
      <c r="N8" s="26">
        <v>0</v>
      </c>
      <c r="P8" t="s">
        <v>29</v>
      </c>
    </row>
    <row r="9" spans="1:16" ht="33.75">
      <c r="A9" s="12">
        <v>3</v>
      </c>
      <c r="B9" s="9" t="s">
        <v>17</v>
      </c>
      <c r="C9" s="3">
        <v>0</v>
      </c>
      <c r="D9" s="3">
        <v>0</v>
      </c>
      <c r="E9" s="26">
        <v>0</v>
      </c>
      <c r="F9" s="19">
        <f t="shared" si="0"/>
        <v>0</v>
      </c>
      <c r="G9" s="3">
        <f t="shared" ref="G9" si="1">E9-C9</f>
        <v>0</v>
      </c>
      <c r="H9" s="4"/>
      <c r="I9" s="26">
        <v>0</v>
      </c>
      <c r="J9" s="26">
        <v>0</v>
      </c>
      <c r="K9" s="3">
        <v>38.700000000000003</v>
      </c>
      <c r="L9" s="26">
        <v>0</v>
      </c>
      <c r="M9" s="3">
        <v>0</v>
      </c>
      <c r="N9" s="26">
        <f t="shared" ref="N9" si="2">G9-M9</f>
        <v>0</v>
      </c>
    </row>
    <row r="10" spans="1:16" ht="22.5">
      <c r="A10" s="12">
        <v>4</v>
      </c>
      <c r="B10" s="9" t="s">
        <v>18</v>
      </c>
      <c r="C10" s="3">
        <v>39802</v>
      </c>
      <c r="D10" s="26">
        <v>39802</v>
      </c>
      <c r="E10" s="26">
        <v>22901</v>
      </c>
      <c r="F10" s="19">
        <f t="shared" si="0"/>
        <v>16901</v>
      </c>
      <c r="G10" s="3">
        <f>E10-C10</f>
        <v>-16901</v>
      </c>
      <c r="H10" s="4"/>
      <c r="I10" s="26">
        <v>24097.4</v>
      </c>
      <c r="J10" s="26">
        <f>I10-E10</f>
        <v>1196.4000000000015</v>
      </c>
      <c r="K10" s="3">
        <v>28738.3</v>
      </c>
      <c r="L10" s="26">
        <f>K10-E10</f>
        <v>5837.2999999999993</v>
      </c>
      <c r="M10" s="3">
        <v>153795</v>
      </c>
      <c r="N10" s="26">
        <f>M10-E10</f>
        <v>130894</v>
      </c>
    </row>
    <row r="11" spans="1:16">
      <c r="A11" s="5"/>
      <c r="B11" s="6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6">
      <c r="A12" s="5"/>
      <c r="B12" s="6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6">
      <c r="A13" s="28" t="s">
        <v>39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1"/>
    </row>
    <row r="14" spans="1:16">
      <c r="A14" s="5"/>
      <c r="B14" s="6"/>
      <c r="C14" s="1"/>
      <c r="D14" s="1"/>
      <c r="E14" s="1"/>
      <c r="F14" s="6"/>
      <c r="G14" s="1"/>
      <c r="H14" s="1"/>
      <c r="I14" s="1"/>
      <c r="J14" s="1"/>
      <c r="K14" s="1"/>
      <c r="L14" s="29" t="s">
        <v>6</v>
      </c>
      <c r="M14" s="29"/>
      <c r="N14" s="1"/>
    </row>
    <row r="15" spans="1:16">
      <c r="A15" s="37" t="s">
        <v>19</v>
      </c>
      <c r="B15" s="31" t="s">
        <v>8</v>
      </c>
      <c r="C15" s="32" t="s">
        <v>32</v>
      </c>
      <c r="D15" s="33" t="s">
        <v>34</v>
      </c>
      <c r="E15" s="34"/>
      <c r="F15" s="32" t="s">
        <v>9</v>
      </c>
      <c r="G15" s="32"/>
      <c r="H15" s="32" t="s">
        <v>40</v>
      </c>
      <c r="I15" s="32"/>
      <c r="J15" s="32" t="s">
        <v>41</v>
      </c>
      <c r="K15" s="32"/>
      <c r="L15" s="32" t="s">
        <v>42</v>
      </c>
      <c r="M15" s="32"/>
      <c r="N15" s="11"/>
    </row>
    <row r="16" spans="1:16" ht="42">
      <c r="A16" s="37"/>
      <c r="B16" s="31"/>
      <c r="C16" s="32"/>
      <c r="D16" s="10" t="s">
        <v>11</v>
      </c>
      <c r="E16" s="10" t="s">
        <v>0</v>
      </c>
      <c r="F16" s="10" t="s">
        <v>13</v>
      </c>
      <c r="G16" s="10" t="s">
        <v>14</v>
      </c>
      <c r="H16" s="10" t="s">
        <v>1</v>
      </c>
      <c r="I16" s="27" t="s">
        <v>43</v>
      </c>
      <c r="J16" s="10" t="s">
        <v>1</v>
      </c>
      <c r="K16" s="27" t="s">
        <v>44</v>
      </c>
      <c r="L16" s="10" t="s">
        <v>1</v>
      </c>
      <c r="M16" s="27" t="s">
        <v>45</v>
      </c>
      <c r="N16" s="11"/>
    </row>
    <row r="17" spans="1:16">
      <c r="A17" s="16"/>
      <c r="B17" s="15" t="s">
        <v>22</v>
      </c>
      <c r="C17" s="7">
        <f>C18+C19+C20+C21+C22+C25+C24</f>
        <v>57830</v>
      </c>
      <c r="D17" s="7">
        <f>D18+D19+D20+D21+D22+D25</f>
        <v>37866.5</v>
      </c>
      <c r="E17" s="7">
        <f>E18+E19+E20+E21+E22+E25</f>
        <v>37865.000000000007</v>
      </c>
      <c r="F17" s="7">
        <f>F18+F19+F20+F21+F22+F24</f>
        <v>-1.4000000000010004</v>
      </c>
      <c r="G17" s="7">
        <f t="shared" ref="G17" si="3">G18+G19+G20+G21+G22+G25</f>
        <v>-19965</v>
      </c>
      <c r="H17" s="7">
        <f t="shared" ref="H17:M17" si="4">H18+H19+H20+H21+H22+H25+H24</f>
        <v>34952.5</v>
      </c>
      <c r="I17" s="7">
        <f t="shared" si="4"/>
        <v>-2912.5000000000009</v>
      </c>
      <c r="J17" s="7">
        <f t="shared" si="4"/>
        <v>38312.799999999996</v>
      </c>
      <c r="K17" s="7">
        <f t="shared" si="4"/>
        <v>58277.8</v>
      </c>
      <c r="L17" s="7">
        <f t="shared" si="4"/>
        <v>41335.5</v>
      </c>
      <c r="M17" s="7">
        <f t="shared" si="4"/>
        <v>44248.000000000007</v>
      </c>
      <c r="N17" s="2"/>
      <c r="O17" s="21"/>
      <c r="P17" s="21"/>
    </row>
    <row r="18" spans="1:16" ht="30" customHeight="1">
      <c r="A18" s="8" t="s">
        <v>2</v>
      </c>
      <c r="B18" s="17" t="s">
        <v>20</v>
      </c>
      <c r="C18" s="23">
        <v>34359</v>
      </c>
      <c r="D18" s="23">
        <v>23866.9</v>
      </c>
      <c r="E18" s="23">
        <v>23865.7</v>
      </c>
      <c r="F18" s="23">
        <f>E18-D18</f>
        <v>-1.2000000000007276</v>
      </c>
      <c r="G18" s="23">
        <f t="shared" ref="G18:G24" si="5">E18-C18</f>
        <v>-10493.3</v>
      </c>
      <c r="H18" s="23">
        <v>25317.5</v>
      </c>
      <c r="I18" s="23">
        <f t="shared" ref="I18:I24" si="6">H18-E18</f>
        <v>1451.7999999999993</v>
      </c>
      <c r="J18" s="23">
        <v>24015.5</v>
      </c>
      <c r="K18" s="23">
        <f t="shared" ref="K18:K24" si="7">J18-G18</f>
        <v>34508.800000000003</v>
      </c>
      <c r="L18" s="23">
        <v>22054.2</v>
      </c>
      <c r="M18" s="23">
        <f t="shared" ref="M18:M24" si="8">L18-I18</f>
        <v>20602.400000000001</v>
      </c>
      <c r="N18" s="1"/>
    </row>
    <row r="19" spans="1:16" ht="34.5" hidden="1">
      <c r="A19" s="8" t="s">
        <v>3</v>
      </c>
      <c r="B19" s="17" t="s">
        <v>23</v>
      </c>
      <c r="C19" s="23">
        <v>0</v>
      </c>
      <c r="D19" s="23">
        <v>0</v>
      </c>
      <c r="E19" s="23">
        <v>0</v>
      </c>
      <c r="F19" s="23">
        <f t="shared" ref="F19:F24" si="9">E19-D19</f>
        <v>0</v>
      </c>
      <c r="G19" s="23">
        <f t="shared" si="5"/>
        <v>0</v>
      </c>
      <c r="H19" s="23">
        <v>0</v>
      </c>
      <c r="I19" s="23">
        <f t="shared" si="6"/>
        <v>0</v>
      </c>
      <c r="J19" s="23">
        <v>0</v>
      </c>
      <c r="K19" s="23">
        <f t="shared" si="7"/>
        <v>0</v>
      </c>
      <c r="L19" s="23">
        <v>0</v>
      </c>
      <c r="M19" s="23">
        <f t="shared" si="8"/>
        <v>0</v>
      </c>
      <c r="N19" s="1"/>
    </row>
    <row r="20" spans="1:16">
      <c r="A20" s="8">
        <v>107</v>
      </c>
      <c r="B20" s="1" t="s">
        <v>26</v>
      </c>
      <c r="C20" s="23">
        <v>300</v>
      </c>
      <c r="D20" s="23">
        <v>300</v>
      </c>
      <c r="E20" s="23">
        <v>299.89999999999998</v>
      </c>
      <c r="F20" s="23">
        <v>0</v>
      </c>
      <c r="G20" s="23">
        <f t="shared" si="5"/>
        <v>-0.10000000000002274</v>
      </c>
      <c r="H20" s="23">
        <v>0</v>
      </c>
      <c r="I20" s="23">
        <f t="shared" si="6"/>
        <v>-299.89999999999998</v>
      </c>
      <c r="J20" s="23">
        <v>535.70000000000005</v>
      </c>
      <c r="K20" s="23">
        <f t="shared" si="7"/>
        <v>535.80000000000007</v>
      </c>
      <c r="L20" s="23">
        <v>0</v>
      </c>
      <c r="M20" s="23">
        <f t="shared" si="8"/>
        <v>299.89999999999998</v>
      </c>
      <c r="N20" s="1"/>
    </row>
    <row r="21" spans="1:16">
      <c r="A21" s="8" t="s">
        <v>4</v>
      </c>
      <c r="B21" s="18" t="s">
        <v>24</v>
      </c>
      <c r="C21" s="23">
        <v>19732</v>
      </c>
      <c r="D21" s="23">
        <v>10560.6</v>
      </c>
      <c r="E21" s="23">
        <v>10560.5</v>
      </c>
      <c r="F21" s="23">
        <f t="shared" si="9"/>
        <v>-0.1000000000003638</v>
      </c>
      <c r="G21" s="23">
        <f t="shared" si="5"/>
        <v>-9171.5</v>
      </c>
      <c r="H21" s="23">
        <v>7199</v>
      </c>
      <c r="I21" s="23">
        <f t="shared" si="6"/>
        <v>-3361.5</v>
      </c>
      <c r="J21" s="23">
        <v>12381</v>
      </c>
      <c r="K21" s="23">
        <f t="shared" si="7"/>
        <v>21552.5</v>
      </c>
      <c r="L21" s="23">
        <v>17868.3</v>
      </c>
      <c r="M21" s="23">
        <f t="shared" si="8"/>
        <v>21229.8</v>
      </c>
      <c r="N21" s="14"/>
    </row>
    <row r="22" spans="1:16" ht="23.25">
      <c r="A22" s="8" t="s">
        <v>5</v>
      </c>
      <c r="B22" s="17" t="s">
        <v>21</v>
      </c>
      <c r="C22" s="25">
        <v>3439</v>
      </c>
      <c r="D22" s="25">
        <v>3139</v>
      </c>
      <c r="E22" s="25">
        <v>3138.9</v>
      </c>
      <c r="F22" s="25">
        <f t="shared" si="9"/>
        <v>-9.9999999999909051E-2</v>
      </c>
      <c r="G22" s="25">
        <f t="shared" si="5"/>
        <v>-300.09999999999991</v>
      </c>
      <c r="H22" s="25">
        <v>2436</v>
      </c>
      <c r="I22" s="23">
        <f t="shared" si="6"/>
        <v>-702.90000000000009</v>
      </c>
      <c r="J22" s="25">
        <v>1379.6</v>
      </c>
      <c r="K22" s="23">
        <f t="shared" si="7"/>
        <v>1679.6999999999998</v>
      </c>
      <c r="L22" s="25">
        <v>1413</v>
      </c>
      <c r="M22" s="23">
        <f t="shared" si="8"/>
        <v>2115.9</v>
      </c>
      <c r="N22" s="14"/>
    </row>
    <row r="23" spans="1:16">
      <c r="A23" s="8">
        <v>9</v>
      </c>
      <c r="B23" s="1" t="s">
        <v>30</v>
      </c>
      <c r="C23" s="25">
        <v>0</v>
      </c>
      <c r="D23" s="25">
        <v>0</v>
      </c>
      <c r="E23" s="25">
        <v>0</v>
      </c>
      <c r="F23" s="25">
        <v>0</v>
      </c>
      <c r="G23" s="25">
        <f t="shared" si="5"/>
        <v>0</v>
      </c>
      <c r="H23" s="25">
        <v>0</v>
      </c>
      <c r="I23" s="23">
        <v>0</v>
      </c>
      <c r="J23" s="25">
        <v>0</v>
      </c>
      <c r="K23" s="23">
        <f t="shared" si="7"/>
        <v>0</v>
      </c>
      <c r="L23" s="25">
        <v>114776.9</v>
      </c>
      <c r="M23" s="23"/>
      <c r="N23" s="14"/>
    </row>
    <row r="24" spans="1:16">
      <c r="A24" s="22">
        <v>13</v>
      </c>
      <c r="B24" s="17" t="s">
        <v>28</v>
      </c>
      <c r="C24" s="25">
        <v>0</v>
      </c>
      <c r="D24" s="25">
        <v>0</v>
      </c>
      <c r="E24" s="25">
        <v>0</v>
      </c>
      <c r="F24" s="25">
        <f t="shared" si="9"/>
        <v>0</v>
      </c>
      <c r="G24" s="25">
        <f t="shared" si="5"/>
        <v>0</v>
      </c>
      <c r="H24" s="25">
        <v>0</v>
      </c>
      <c r="I24" s="23">
        <f t="shared" si="6"/>
        <v>0</v>
      </c>
      <c r="J24" s="25">
        <v>1</v>
      </c>
      <c r="K24" s="23">
        <f t="shared" si="7"/>
        <v>1</v>
      </c>
      <c r="L24" s="25">
        <v>0</v>
      </c>
      <c r="M24" s="23">
        <f t="shared" si="8"/>
        <v>0</v>
      </c>
      <c r="N24" s="14"/>
    </row>
    <row r="25" spans="1:16" ht="37.5" customHeight="1">
      <c r="A25" s="22"/>
      <c r="B25" s="17" t="s">
        <v>27</v>
      </c>
      <c r="C25" s="23">
        <v>0</v>
      </c>
      <c r="D25" s="23">
        <v>0</v>
      </c>
      <c r="E25" s="23">
        <v>0</v>
      </c>
      <c r="F25" s="23">
        <f t="shared" ref="F25" si="10">E25-D25</f>
        <v>0</v>
      </c>
      <c r="G25" s="23">
        <f t="shared" ref="G25" si="11">E25-C25</f>
        <v>0</v>
      </c>
      <c r="H25" s="23">
        <v>0</v>
      </c>
      <c r="I25" s="23">
        <v>0</v>
      </c>
      <c r="J25" s="23">
        <v>0</v>
      </c>
      <c r="K25" s="23">
        <f t="shared" ref="K25" si="12">J25-G25</f>
        <v>0</v>
      </c>
      <c r="L25" s="24">
        <v>0</v>
      </c>
      <c r="M25" s="23">
        <f t="shared" ref="M25" si="13">L25-I25</f>
        <v>0</v>
      </c>
    </row>
  </sheetData>
  <mergeCells count="21">
    <mergeCell ref="A13:M13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  <mergeCell ref="A2:N2"/>
    <mergeCell ref="M3:N3"/>
    <mergeCell ref="A4:A5"/>
    <mergeCell ref="B4:B5"/>
    <mergeCell ref="C4:C5"/>
    <mergeCell ref="D4:E4"/>
    <mergeCell ref="F4:G4"/>
    <mergeCell ref="H4:H5"/>
    <mergeCell ref="I4:J4"/>
    <mergeCell ref="K4:L4"/>
    <mergeCell ref="M4:N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қыркүйек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2026-10-08T08:33:08Z</dcterms:modified>
</cp:coreProperties>
</file>