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355" windowHeight="9795"/>
  </bookViews>
  <sheets>
    <sheet name="каз" sheetId="2" r:id="rId1"/>
    <sheet name="рус" sheetId="3" r:id="rId2"/>
  </sheets>
  <calcPr calcId="124519"/>
</workbook>
</file>

<file path=xl/calcChain.xml><?xml version="1.0" encoding="utf-8"?>
<calcChain xmlns="http://schemas.openxmlformats.org/spreadsheetml/2006/main">
  <c r="L26" i="2"/>
  <c r="K26"/>
  <c r="L25"/>
  <c r="K25"/>
  <c r="L24"/>
  <c r="K24"/>
  <c r="K23"/>
  <c r="J23"/>
  <c r="L23" s="1"/>
  <c r="I23"/>
  <c r="H23"/>
  <c r="L22"/>
  <c r="K22"/>
  <c r="K21" s="1"/>
  <c r="J21"/>
  <c r="L21" s="1"/>
  <c r="I21"/>
  <c r="H21"/>
  <c r="L20"/>
  <c r="K20"/>
  <c r="L19"/>
  <c r="K19"/>
  <c r="L18"/>
  <c r="K18"/>
  <c r="K17" s="1"/>
  <c r="J17"/>
  <c r="I17"/>
  <c r="L17" s="1"/>
  <c r="H17"/>
  <c r="L16"/>
  <c r="K16"/>
  <c r="L15"/>
  <c r="K15"/>
  <c r="J15"/>
  <c r="I15"/>
  <c r="H15"/>
  <c r="L14"/>
  <c r="K14"/>
  <c r="K13"/>
  <c r="J13"/>
  <c r="L13" s="1"/>
  <c r="I13"/>
  <c r="H13"/>
  <c r="L12"/>
  <c r="L11" s="1"/>
  <c r="K12"/>
  <c r="K11" s="1"/>
  <c r="J11"/>
  <c r="I11"/>
  <c r="H11"/>
  <c r="L10"/>
  <c r="K10"/>
  <c r="K9" s="1"/>
  <c r="J9"/>
  <c r="I9"/>
  <c r="L9" s="1"/>
  <c r="H9"/>
  <c r="I22" i="3"/>
  <c r="L22" s="1"/>
  <c r="J22"/>
  <c r="L27"/>
  <c r="K27"/>
  <c r="L26"/>
  <c r="K26"/>
  <c r="L25"/>
  <c r="K25"/>
  <c r="K24" s="1"/>
  <c r="J24"/>
  <c r="I24"/>
  <c r="H24"/>
  <c r="L23"/>
  <c r="K23"/>
  <c r="K22" s="1"/>
  <c r="H22"/>
  <c r="L21"/>
  <c r="K21"/>
  <c r="L20"/>
  <c r="K20"/>
  <c r="L19"/>
  <c r="K19"/>
  <c r="K18" s="1"/>
  <c r="J18"/>
  <c r="I18"/>
  <c r="H18"/>
  <c r="L17"/>
  <c r="K17"/>
  <c r="K16" s="1"/>
  <c r="J16"/>
  <c r="L16" s="1"/>
  <c r="I16"/>
  <c r="H16"/>
  <c r="L15"/>
  <c r="K15"/>
  <c r="J14"/>
  <c r="I14"/>
  <c r="K14" s="1"/>
  <c r="H14"/>
  <c r="L13"/>
  <c r="K13"/>
  <c r="L12"/>
  <c r="K12"/>
  <c r="J12"/>
  <c r="I12"/>
  <c r="H12"/>
  <c r="H9" s="1"/>
  <c r="H8" s="1"/>
  <c r="L11"/>
  <c r="K11"/>
  <c r="K10" s="1"/>
  <c r="J10"/>
  <c r="I10"/>
  <c r="H10"/>
  <c r="L24" l="1"/>
  <c r="K9"/>
  <c r="K8" s="1"/>
  <c r="L18"/>
  <c r="L9" s="1"/>
  <c r="L10"/>
  <c r="L14"/>
  <c r="I9"/>
  <c r="I8" s="1"/>
  <c r="H8" i="2"/>
  <c r="H7" s="1"/>
  <c r="J9" i="3"/>
  <c r="J8" s="1"/>
  <c r="I8" i="2"/>
  <c r="I7" s="1"/>
  <c r="K8"/>
  <c r="J8"/>
  <c r="L8" i="3" l="1"/>
  <c r="L8" i="2"/>
  <c r="K7"/>
  <c r="J7"/>
  <c r="L7" s="1"/>
</calcChain>
</file>

<file path=xl/sharedStrings.xml><?xml version="1.0" encoding="utf-8"?>
<sst xmlns="http://schemas.openxmlformats.org/spreadsheetml/2006/main" count="225" uniqueCount="52">
  <si>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</si>
  <si>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</si>
  <si>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</si>
  <si>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</si>
  <si>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</si>
  <si>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</si>
  <si>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</si>
  <si>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Түзетілген жоспар</t>
  </si>
  <si>
    <t>Кассалық орындау</t>
  </si>
  <si>
    <t>Қалдық</t>
  </si>
  <si>
    <t>Атқарылу %</t>
  </si>
  <si>
    <t>жылға</t>
  </si>
  <si>
    <t>есепті айға</t>
  </si>
  <si>
    <t>ағымдағы кезеңге</t>
  </si>
  <si>
    <t/>
  </si>
  <si>
    <t>001</t>
  </si>
  <si>
    <t>015</t>
  </si>
  <si>
    <t>Жергілікті бюджет қаражаты есебінен</t>
  </si>
  <si>
    <t>003</t>
  </si>
  <si>
    <t>4520763 "Ырғыз аудандық қаржы бөлімі "ММ</t>
  </si>
  <si>
    <t>452</t>
  </si>
  <si>
    <t>Ауданның (облыстық маңызы бар қаланың) қаржы бөлімі</t>
  </si>
  <si>
    <t>Ауданның (облыстық маңызы бар қаланың) бюджетін орындау және  коммуналдық меншігін басқару саласындағы мемлекеттік саясатты іске асыру жөніндегі қызметтер</t>
  </si>
  <si>
    <t>Салық салу мақсатында мүлікті бағалауды жүргізу</t>
  </si>
  <si>
    <t>008</t>
  </si>
  <si>
    <t>Жергілікті атқарушы органның  жоғары тұрған бюджет алдындағы борышын өтеу</t>
  </si>
  <si>
    <t>013</t>
  </si>
  <si>
    <t>Жергілікті атқарушы органдардың облыстық бюджеттен қарыздар бойынша сыйақылар  мен өзге де төлемдерді төлеу бойынша борышына қызмет көрсету</t>
  </si>
  <si>
    <t>038</t>
  </si>
  <si>
    <t>Субвенциялар</t>
  </si>
  <si>
    <t>Финансовая  деятельность</t>
  </si>
  <si>
    <t>Отдел финансов района (города областного значения)</t>
  </si>
  <si>
    <t>Услуги по реализации государственной политики в области исполнения бюджета и управления коммунальной собственностью района (города областного значения)</t>
  </si>
  <si>
    <t>Проведение оценки имущества в целях налогообложения</t>
  </si>
  <si>
    <t>Погашение долга местного исполнительного органа перед вышестоящим бюджетом</t>
  </si>
  <si>
    <t>За счет средств местного бюджета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</si>
  <si>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</si>
  <si>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Субвенции</t>
  </si>
  <si>
    <t>010</t>
  </si>
  <si>
    <t>Жекешелендіру, коммуналдық меншікті басқару,  жекешелендіруден кейінгі қызмет және осыған байланысты дауларды  реттеу</t>
  </si>
  <si>
    <t>006</t>
  </si>
  <si>
    <t>000</t>
  </si>
  <si>
    <t>Пайдаланылмаған (толық пайдаланылмаған) нысаналы трансферттерді қайтару</t>
  </si>
  <si>
    <t>012</t>
  </si>
  <si>
    <t>100</t>
  </si>
  <si>
    <t>Резерв местного испольнительного органа</t>
  </si>
  <si>
    <t>Чрезвычайный резерв испольнительного органа</t>
  </si>
  <si>
    <t>Зав сектор</t>
  </si>
  <si>
    <t>Е.Сембин</t>
  </si>
  <si>
    <t>054</t>
  </si>
  <si>
    <t>Исполнение "Отдела финансов Иргизского района" на  01.10.2026 г</t>
  </si>
  <si>
    <t>Ырғыз аудандық қаржы бөлімінің 01.10.2026 ж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</si>
</sst>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vertical="top" wrapText="1"/>
    </xf>
    <xf numFmtId="1" fontId="2" fillId="0" borderId="0" xfId="0" applyNumberFormat="1" applyFont="1" applyFill="1" applyBorder="1" applyAlignment="1">
      <alignment vertical="top" wrapText="1"/>
    </xf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vertical="top" wrapText="1"/>
    </xf>
    <xf numFmtId="164" fontId="4" fillId="0" borderId="4" xfId="0" applyNumberFormat="1" applyFont="1" applyBorder="1" applyAlignment="1">
      <alignment vertical="top" wrapText="1"/>
    </xf>
    <xf numFmtId="164" fontId="4" fillId="0" borderId="4" xfId="0" applyNumberFormat="1" applyFont="1" applyBorder="1" applyAlignment="1">
      <alignment vertical="top"/>
    </xf>
    <xf numFmtId="0" fontId="0" fillId="0" borderId="1" xfId="0" applyBorder="1"/>
    <xf numFmtId="0" fontId="1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Q30"/>
  <sheetViews>
    <sheetView tabSelected="1" workbookViewId="0">
      <selection activeCell="G17" sqref="G17"/>
    </sheetView>
  </sheetViews>
  <sheetFormatPr defaultRowHeight="15" outlineLevelRow="3"/>
  <cols>
    <col min="1" max="6" width="4" customWidth="1"/>
    <col min="7" max="7" width="62" customWidth="1"/>
    <col min="8" max="8" width="10.7109375" customWidth="1"/>
    <col min="9" max="10" width="10.85546875" customWidth="1"/>
    <col min="11" max="11" width="9" customWidth="1"/>
    <col min="12" max="12" width="8.140625" customWidth="1"/>
  </cols>
  <sheetData>
    <row r="1" spans="1:17" ht="31.5" customHeight="1">
      <c r="A1" s="18" t="s">
        <v>51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7" ht="15.7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7">
      <c r="A3" s="2" t="s">
        <v>1</v>
      </c>
      <c r="B3" s="2"/>
      <c r="C3" s="2"/>
      <c r="D3" s="2"/>
      <c r="E3" s="2"/>
      <c r="F3" s="2"/>
      <c r="G3" s="2" t="s">
        <v>2</v>
      </c>
      <c r="H3" s="2"/>
      <c r="I3" s="2"/>
      <c r="J3" s="2"/>
      <c r="K3" s="2"/>
      <c r="L3" s="2"/>
    </row>
    <row r="4" spans="1:17">
      <c r="A4" s="2" t="s">
        <v>3</v>
      </c>
      <c r="B4" s="2"/>
      <c r="C4" s="2"/>
      <c r="D4" s="2"/>
      <c r="E4" s="2"/>
      <c r="F4" s="2"/>
      <c r="G4" s="2" t="s">
        <v>4</v>
      </c>
      <c r="H4" s="2"/>
      <c r="I4" s="2"/>
      <c r="J4" s="2"/>
      <c r="K4" s="2"/>
      <c r="L4" s="2"/>
    </row>
    <row r="5" spans="1:17" ht="20.100000000000001" customHeight="1">
      <c r="A5" s="20" t="s">
        <v>5</v>
      </c>
      <c r="B5" s="20"/>
      <c r="C5" s="20"/>
      <c r="D5" s="20"/>
      <c r="E5" s="20"/>
      <c r="F5" s="20"/>
      <c r="G5" s="20" t="s">
        <v>6</v>
      </c>
      <c r="H5" s="21" t="s">
        <v>7</v>
      </c>
      <c r="I5" s="22"/>
      <c r="J5" s="3" t="s">
        <v>8</v>
      </c>
      <c r="K5" s="3" t="s">
        <v>9</v>
      </c>
      <c r="L5" s="3" t="s">
        <v>10</v>
      </c>
      <c r="M5" s="1"/>
      <c r="N5" s="1"/>
      <c r="O5" s="1"/>
      <c r="P5" s="1"/>
      <c r="Q5" s="1"/>
    </row>
    <row r="6" spans="1:17" ht="30" customHeight="1">
      <c r="A6" s="20"/>
      <c r="B6" s="20"/>
      <c r="C6" s="20"/>
      <c r="D6" s="20"/>
      <c r="E6" s="20"/>
      <c r="F6" s="20"/>
      <c r="G6" s="20"/>
      <c r="H6" s="3" t="s">
        <v>11</v>
      </c>
      <c r="I6" s="3" t="s">
        <v>12</v>
      </c>
      <c r="J6" s="3" t="s">
        <v>12</v>
      </c>
      <c r="K6" s="3" t="s">
        <v>13</v>
      </c>
      <c r="L6" s="3" t="s">
        <v>13</v>
      </c>
      <c r="M6" s="1"/>
      <c r="N6" s="1"/>
      <c r="O6" s="1"/>
      <c r="P6" s="1"/>
      <c r="Q6" s="1"/>
    </row>
    <row r="7" spans="1:17">
      <c r="A7" s="16" t="s">
        <v>19</v>
      </c>
      <c r="B7" s="16"/>
      <c r="C7" s="16"/>
      <c r="D7" s="16"/>
      <c r="E7" s="16"/>
      <c r="F7" s="16"/>
      <c r="G7" s="17"/>
      <c r="H7" s="9">
        <f>H8</f>
        <v>1056041.6000000001</v>
      </c>
      <c r="I7" s="9">
        <f t="shared" ref="I7:J7" si="0">I8</f>
        <v>931131.3</v>
      </c>
      <c r="J7" s="9">
        <f t="shared" si="0"/>
        <v>927507.3</v>
      </c>
      <c r="K7" s="9">
        <f t="shared" ref="K7" si="1">K8</f>
        <v>3623.9999999999309</v>
      </c>
      <c r="L7" s="8">
        <f t="shared" ref="L7" si="2">J7/I7%</f>
        <v>99.610796028444113</v>
      </c>
    </row>
    <row r="8" spans="1:17" outlineLevel="1">
      <c r="A8" s="4" t="s">
        <v>14</v>
      </c>
      <c r="B8" s="4" t="s">
        <v>14</v>
      </c>
      <c r="C8" s="4" t="s">
        <v>20</v>
      </c>
      <c r="D8" s="4" t="s">
        <v>14</v>
      </c>
      <c r="E8" s="4" t="s">
        <v>14</v>
      </c>
      <c r="F8" s="4" t="s">
        <v>14</v>
      </c>
      <c r="G8" s="5" t="s">
        <v>21</v>
      </c>
      <c r="H8" s="8">
        <f>H9+H11+H13+H15+H17+H19+H21+H23+H25</f>
        <v>1056041.6000000001</v>
      </c>
      <c r="I8" s="8">
        <f>I9+I11+I13+I15+I17+I19+I21+I23+I25</f>
        <v>931131.3</v>
      </c>
      <c r="J8" s="8">
        <f>J9+J11+J13+J15+J17+J19+J21+J23+J25</f>
        <v>927507.3</v>
      </c>
      <c r="K8" s="8">
        <f t="shared" ref="K8:L8" si="3">K9+K11+K13+K15+K17+K19+K21+K23</f>
        <v>3623.9999999999309</v>
      </c>
      <c r="L8" s="8" t="e">
        <f t="shared" si="3"/>
        <v>#DIV/0!</v>
      </c>
    </row>
    <row r="9" spans="1:17" ht="33.75" outlineLevel="2">
      <c r="A9" s="4" t="s">
        <v>14</v>
      </c>
      <c r="B9" s="4" t="s">
        <v>14</v>
      </c>
      <c r="C9" s="4" t="s">
        <v>14</v>
      </c>
      <c r="D9" s="4" t="s">
        <v>15</v>
      </c>
      <c r="E9" s="4" t="s">
        <v>14</v>
      </c>
      <c r="F9" s="4" t="s">
        <v>14</v>
      </c>
      <c r="G9" s="5" t="s">
        <v>22</v>
      </c>
      <c r="H9" s="9">
        <f>H10</f>
        <v>40477</v>
      </c>
      <c r="I9" s="9">
        <f t="shared" ref="I9:K9" si="4">I10</f>
        <v>31609.4</v>
      </c>
      <c r="J9" s="9">
        <f t="shared" si="4"/>
        <v>31564.7</v>
      </c>
      <c r="K9" s="9">
        <f t="shared" si="4"/>
        <v>44.700000000000728</v>
      </c>
      <c r="L9" s="8">
        <f t="shared" ref="L9:L26" si="5">J9/I9%</f>
        <v>99.858586369877315</v>
      </c>
    </row>
    <row r="10" spans="1:17" outlineLevel="3">
      <c r="A10" s="4" t="s">
        <v>14</v>
      </c>
      <c r="B10" s="4" t="s">
        <v>14</v>
      </c>
      <c r="C10" s="4" t="s">
        <v>14</v>
      </c>
      <c r="D10" s="4" t="s">
        <v>14</v>
      </c>
      <c r="E10" s="4" t="s">
        <v>16</v>
      </c>
      <c r="F10" s="4" t="s">
        <v>14</v>
      </c>
      <c r="G10" s="5" t="s">
        <v>17</v>
      </c>
      <c r="H10" s="9">
        <v>40477</v>
      </c>
      <c r="I10" s="8">
        <v>31609.4</v>
      </c>
      <c r="J10" s="8">
        <v>31564.7</v>
      </c>
      <c r="K10" s="8">
        <f t="shared" ref="K10:K26" si="6">I10-J10</f>
        <v>44.700000000000728</v>
      </c>
      <c r="L10" s="8">
        <f t="shared" si="5"/>
        <v>99.858586369877315</v>
      </c>
    </row>
    <row r="11" spans="1:17" outlineLevel="2">
      <c r="A11" s="4" t="s">
        <v>14</v>
      </c>
      <c r="B11" s="4" t="s">
        <v>14</v>
      </c>
      <c r="C11" s="4" t="s">
        <v>14</v>
      </c>
      <c r="D11" s="4" t="s">
        <v>18</v>
      </c>
      <c r="E11" s="4" t="s">
        <v>14</v>
      </c>
      <c r="F11" s="4" t="s">
        <v>14</v>
      </c>
      <c r="G11" s="5" t="s">
        <v>23</v>
      </c>
      <c r="H11" s="9">
        <f>H12</f>
        <v>484</v>
      </c>
      <c r="I11" s="9">
        <f t="shared" ref="I11:L11" si="7">I12</f>
        <v>0</v>
      </c>
      <c r="J11" s="9">
        <f t="shared" si="7"/>
        <v>0</v>
      </c>
      <c r="K11" s="9">
        <f t="shared" si="7"/>
        <v>0</v>
      </c>
      <c r="L11" s="9" t="e">
        <f t="shared" si="7"/>
        <v>#DIV/0!</v>
      </c>
    </row>
    <row r="12" spans="1:17" outlineLevel="3">
      <c r="A12" s="4" t="s">
        <v>14</v>
      </c>
      <c r="B12" s="4" t="s">
        <v>14</v>
      </c>
      <c r="C12" s="4" t="s">
        <v>14</v>
      </c>
      <c r="D12" s="4" t="s">
        <v>14</v>
      </c>
      <c r="E12" s="4" t="s">
        <v>16</v>
      </c>
      <c r="F12" s="4" t="s">
        <v>14</v>
      </c>
      <c r="G12" s="5" t="s">
        <v>17</v>
      </c>
      <c r="H12" s="9">
        <v>484</v>
      </c>
      <c r="I12" s="8"/>
      <c r="J12" s="8"/>
      <c r="K12" s="8">
        <f t="shared" si="6"/>
        <v>0</v>
      </c>
      <c r="L12" s="8" t="e">
        <f t="shared" si="5"/>
        <v>#DIV/0!</v>
      </c>
    </row>
    <row r="13" spans="1:17" outlineLevel="3">
      <c r="A13" s="4"/>
      <c r="B13" s="4"/>
      <c r="C13" s="4"/>
      <c r="D13" s="4" t="s">
        <v>40</v>
      </c>
      <c r="E13" s="4"/>
      <c r="F13" s="4"/>
      <c r="G13" s="7" t="s">
        <v>42</v>
      </c>
      <c r="H13" s="9">
        <f>H14</f>
        <v>25947.599999999999</v>
      </c>
      <c r="I13" s="9">
        <f t="shared" ref="I13:J13" si="8">I14</f>
        <v>25947.599999999999</v>
      </c>
      <c r="J13" s="9">
        <f t="shared" si="8"/>
        <v>25947.599999999999</v>
      </c>
      <c r="K13" s="8">
        <f t="shared" si="6"/>
        <v>0</v>
      </c>
      <c r="L13" s="8">
        <f t="shared" si="5"/>
        <v>100</v>
      </c>
    </row>
    <row r="14" spans="1:17" outlineLevel="3">
      <c r="A14" s="4"/>
      <c r="B14" s="4"/>
      <c r="C14" s="4"/>
      <c r="D14" s="4"/>
      <c r="E14" s="4" t="s">
        <v>16</v>
      </c>
      <c r="F14" s="4"/>
      <c r="G14" s="7" t="s">
        <v>17</v>
      </c>
      <c r="H14" s="9">
        <v>25947.599999999999</v>
      </c>
      <c r="I14" s="8">
        <v>25947.599999999999</v>
      </c>
      <c r="J14" s="8">
        <v>25947.599999999999</v>
      </c>
      <c r="K14" s="8">
        <f t="shared" si="6"/>
        <v>0</v>
      </c>
      <c r="L14" s="8">
        <f t="shared" si="5"/>
        <v>100</v>
      </c>
    </row>
    <row r="15" spans="1:17" ht="22.5" outlineLevel="2">
      <c r="A15" s="4" t="s">
        <v>14</v>
      </c>
      <c r="B15" s="4" t="s">
        <v>14</v>
      </c>
      <c r="C15" s="4" t="s">
        <v>14</v>
      </c>
      <c r="D15" s="4" t="s">
        <v>24</v>
      </c>
      <c r="E15" s="4" t="s">
        <v>14</v>
      </c>
      <c r="F15" s="4" t="s">
        <v>14</v>
      </c>
      <c r="G15" s="5" t="s">
        <v>25</v>
      </c>
      <c r="H15" s="9">
        <f>H16</f>
        <v>568364</v>
      </c>
      <c r="I15" s="9">
        <f t="shared" ref="I15:K15" si="9">I16</f>
        <v>558485</v>
      </c>
      <c r="J15" s="9">
        <f t="shared" si="9"/>
        <v>558484.30000000005</v>
      </c>
      <c r="K15" s="9">
        <f t="shared" si="9"/>
        <v>0.69999999995343387</v>
      </c>
      <c r="L15" s="8">
        <f t="shared" si="5"/>
        <v>99.999874660913008</v>
      </c>
    </row>
    <row r="16" spans="1:17" outlineLevel="3">
      <c r="A16" s="4" t="s">
        <v>14</v>
      </c>
      <c r="B16" s="4" t="s">
        <v>14</v>
      </c>
      <c r="C16" s="4" t="s">
        <v>14</v>
      </c>
      <c r="D16" s="4" t="s">
        <v>14</v>
      </c>
      <c r="E16" s="4" t="s">
        <v>16</v>
      </c>
      <c r="F16" s="4" t="s">
        <v>14</v>
      </c>
      <c r="G16" s="5" t="s">
        <v>17</v>
      </c>
      <c r="H16" s="9">
        <v>568364</v>
      </c>
      <c r="I16" s="8">
        <v>558485</v>
      </c>
      <c r="J16" s="8">
        <v>558484.30000000005</v>
      </c>
      <c r="K16" s="8">
        <f t="shared" si="6"/>
        <v>0.69999999995343387</v>
      </c>
      <c r="L16" s="8">
        <f t="shared" si="5"/>
        <v>99.999874660913008</v>
      </c>
    </row>
    <row r="17" spans="1:12" ht="22.5" outlineLevel="3">
      <c r="A17" s="4"/>
      <c r="B17" s="4"/>
      <c r="C17" s="4"/>
      <c r="D17" s="4" t="s">
        <v>38</v>
      </c>
      <c r="E17" s="4"/>
      <c r="F17" s="4"/>
      <c r="G17" s="5" t="s">
        <v>39</v>
      </c>
      <c r="H17" s="9">
        <f>H18</f>
        <v>848</v>
      </c>
      <c r="I17" s="9">
        <f t="shared" ref="I17:K17" si="10">I18</f>
        <v>171.4</v>
      </c>
      <c r="J17" s="9">
        <f t="shared" si="10"/>
        <v>171.4</v>
      </c>
      <c r="K17" s="9">
        <f t="shared" si="10"/>
        <v>0</v>
      </c>
      <c r="L17" s="8">
        <f t="shared" si="5"/>
        <v>100</v>
      </c>
    </row>
    <row r="18" spans="1:12" outlineLevel="3">
      <c r="A18" s="4"/>
      <c r="B18" s="4"/>
      <c r="C18" s="4"/>
      <c r="D18" s="4"/>
      <c r="E18" s="4" t="s">
        <v>16</v>
      </c>
      <c r="F18" s="4"/>
      <c r="G18" s="5" t="s">
        <v>17</v>
      </c>
      <c r="H18" s="9">
        <v>848</v>
      </c>
      <c r="I18" s="8">
        <v>171.4</v>
      </c>
      <c r="J18" s="8">
        <v>171.4</v>
      </c>
      <c r="K18" s="8">
        <f t="shared" si="6"/>
        <v>0</v>
      </c>
      <c r="L18" s="8">
        <f t="shared" si="5"/>
        <v>100</v>
      </c>
    </row>
    <row r="19" spans="1:12" outlineLevel="3">
      <c r="A19" s="4"/>
      <c r="B19" s="4"/>
      <c r="C19" s="4"/>
      <c r="D19" s="4" t="s">
        <v>43</v>
      </c>
      <c r="E19" s="4"/>
      <c r="F19" s="4"/>
      <c r="G19" s="5" t="s">
        <v>45</v>
      </c>
      <c r="H19" s="9">
        <v>25145</v>
      </c>
      <c r="I19" s="8"/>
      <c r="J19" s="8"/>
      <c r="K19" s="8">
        <f t="shared" si="6"/>
        <v>0</v>
      </c>
      <c r="L19" s="8" t="e">
        <f t="shared" si="5"/>
        <v>#DIV/0!</v>
      </c>
    </row>
    <row r="20" spans="1:12" outlineLevel="3">
      <c r="A20" s="4"/>
      <c r="B20" s="4"/>
      <c r="C20" s="4"/>
      <c r="D20" s="4"/>
      <c r="E20" s="4" t="s">
        <v>44</v>
      </c>
      <c r="F20" s="4"/>
      <c r="G20" s="5" t="s">
        <v>46</v>
      </c>
      <c r="H20" s="9">
        <v>25145</v>
      </c>
      <c r="I20" s="8"/>
      <c r="J20" s="8"/>
      <c r="K20" s="8">
        <f t="shared" si="6"/>
        <v>0</v>
      </c>
      <c r="L20" s="8" t="e">
        <f t="shared" si="5"/>
        <v>#DIV/0!</v>
      </c>
    </row>
    <row r="21" spans="1:12" ht="22.5" outlineLevel="2">
      <c r="A21" s="4" t="s">
        <v>14</v>
      </c>
      <c r="B21" s="4" t="s">
        <v>14</v>
      </c>
      <c r="C21" s="4" t="s">
        <v>14</v>
      </c>
      <c r="D21" s="4" t="s">
        <v>26</v>
      </c>
      <c r="E21" s="4" t="s">
        <v>14</v>
      </c>
      <c r="F21" s="4" t="s">
        <v>14</v>
      </c>
      <c r="G21" s="5" t="s">
        <v>27</v>
      </c>
      <c r="H21" s="9">
        <f>H22</f>
        <v>97702</v>
      </c>
      <c r="I21" s="9">
        <f t="shared" ref="I21:K21" si="11">I22</f>
        <v>86986</v>
      </c>
      <c r="J21" s="9">
        <f t="shared" si="11"/>
        <v>86983.6</v>
      </c>
      <c r="K21" s="9">
        <f t="shared" si="11"/>
        <v>2.3999999999941792</v>
      </c>
      <c r="L21" s="8">
        <f t="shared" si="5"/>
        <v>99.997240935322935</v>
      </c>
    </row>
    <row r="22" spans="1:12" outlineLevel="3">
      <c r="A22" s="4" t="s">
        <v>14</v>
      </c>
      <c r="B22" s="4" t="s">
        <v>14</v>
      </c>
      <c r="C22" s="4" t="s">
        <v>14</v>
      </c>
      <c r="D22" s="4" t="s">
        <v>14</v>
      </c>
      <c r="E22" s="4" t="s">
        <v>16</v>
      </c>
      <c r="F22" s="4" t="s">
        <v>14</v>
      </c>
      <c r="G22" s="5" t="s">
        <v>17</v>
      </c>
      <c r="H22" s="9">
        <v>97702</v>
      </c>
      <c r="I22" s="8">
        <v>86986</v>
      </c>
      <c r="J22" s="8">
        <v>86983.6</v>
      </c>
      <c r="K22" s="8">
        <f t="shared" si="6"/>
        <v>2.3999999999941792</v>
      </c>
      <c r="L22" s="8">
        <f t="shared" si="5"/>
        <v>99.997240935322935</v>
      </c>
    </row>
    <row r="23" spans="1:12" outlineLevel="2">
      <c r="A23" s="4" t="s">
        <v>14</v>
      </c>
      <c r="B23" s="4" t="s">
        <v>14</v>
      </c>
      <c r="C23" s="4" t="s">
        <v>14</v>
      </c>
      <c r="D23" s="4" t="s">
        <v>28</v>
      </c>
      <c r="E23" s="4" t="s">
        <v>14</v>
      </c>
      <c r="F23" s="4" t="s">
        <v>14</v>
      </c>
      <c r="G23" s="5" t="s">
        <v>29</v>
      </c>
      <c r="H23" s="9">
        <f>H24</f>
        <v>294340</v>
      </c>
      <c r="I23" s="9">
        <f t="shared" ref="I23:K23" si="12">I24</f>
        <v>225197.9</v>
      </c>
      <c r="J23" s="9">
        <f t="shared" si="12"/>
        <v>221621.7</v>
      </c>
      <c r="K23" s="9">
        <f t="shared" si="12"/>
        <v>3576.1999999999825</v>
      </c>
      <c r="L23" s="8">
        <f t="shared" si="5"/>
        <v>98.411974534398425</v>
      </c>
    </row>
    <row r="24" spans="1:12" outlineLevel="3">
      <c r="A24" s="11" t="s">
        <v>14</v>
      </c>
      <c r="B24" s="11" t="s">
        <v>14</v>
      </c>
      <c r="C24" s="11" t="s">
        <v>14</v>
      </c>
      <c r="D24" s="11" t="s">
        <v>14</v>
      </c>
      <c r="E24" s="11" t="s">
        <v>41</v>
      </c>
      <c r="F24" s="11" t="s">
        <v>14</v>
      </c>
      <c r="G24" s="12" t="s">
        <v>29</v>
      </c>
      <c r="H24" s="13">
        <v>294340</v>
      </c>
      <c r="I24" s="14">
        <v>225197.9</v>
      </c>
      <c r="J24" s="14">
        <v>221621.7</v>
      </c>
      <c r="K24" s="14">
        <f t="shared" si="6"/>
        <v>3576.1999999999825</v>
      </c>
      <c r="L24" s="14">
        <f t="shared" si="5"/>
        <v>98.411974534398425</v>
      </c>
    </row>
    <row r="25" spans="1:12" outlineLevel="3">
      <c r="A25" s="4"/>
      <c r="B25" s="4"/>
      <c r="C25" s="4"/>
      <c r="D25" s="4" t="s">
        <v>49</v>
      </c>
      <c r="E25" s="4" t="s">
        <v>14</v>
      </c>
      <c r="F25" s="4"/>
      <c r="G25" s="5" t="s">
        <v>42</v>
      </c>
      <c r="H25" s="9">
        <v>2734</v>
      </c>
      <c r="I25" s="8">
        <v>2734</v>
      </c>
      <c r="J25" s="8">
        <v>2734</v>
      </c>
      <c r="K25" s="14">
        <f t="shared" si="6"/>
        <v>0</v>
      </c>
      <c r="L25" s="14">
        <f t="shared" si="5"/>
        <v>100</v>
      </c>
    </row>
    <row r="26" spans="1:12" outlineLevel="3">
      <c r="A26" s="4"/>
      <c r="B26" s="4"/>
      <c r="C26" s="4"/>
      <c r="D26" s="4" t="s">
        <v>14</v>
      </c>
      <c r="E26" s="4" t="s">
        <v>16</v>
      </c>
      <c r="F26" s="4"/>
      <c r="G26" s="7" t="s">
        <v>17</v>
      </c>
      <c r="H26" s="9">
        <v>2734</v>
      </c>
      <c r="I26" s="8">
        <v>2734</v>
      </c>
      <c r="J26" s="8">
        <v>2734</v>
      </c>
      <c r="K26" s="8">
        <f t="shared" si="6"/>
        <v>0</v>
      </c>
      <c r="L26" s="8">
        <f t="shared" si="5"/>
        <v>100</v>
      </c>
    </row>
    <row r="27" spans="1:12">
      <c r="G27" s="10"/>
    </row>
    <row r="30" spans="1:12">
      <c r="G30" s="10" t="s">
        <v>47</v>
      </c>
      <c r="H30" t="s">
        <v>48</v>
      </c>
    </row>
  </sheetData>
  <mergeCells count="6">
    <mergeCell ref="A7:G7"/>
    <mergeCell ref="A1:L1"/>
    <mergeCell ref="A2:L2"/>
    <mergeCell ref="A5:F6"/>
    <mergeCell ref="G5:G6"/>
    <mergeCell ref="H5:I5"/>
  </mergeCells>
  <pageMargins left="0.19685039370078741" right="0.19685039370078741" top="0.39370078740157483" bottom="0.39370078740157483" header="0.31496062992125984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L29"/>
  <sheetViews>
    <sheetView workbookViewId="0">
      <selection activeCell="H10" sqref="H10:L27"/>
    </sheetView>
  </sheetViews>
  <sheetFormatPr defaultRowHeight="15"/>
  <cols>
    <col min="1" max="1" width="3.85546875" customWidth="1"/>
    <col min="2" max="2" width="4.140625" customWidth="1"/>
    <col min="3" max="3" width="5.5703125" customWidth="1"/>
    <col min="4" max="4" width="6.5703125" customWidth="1"/>
    <col min="5" max="5" width="6.85546875" customWidth="1"/>
    <col min="6" max="6" width="6.140625" customWidth="1"/>
    <col min="7" max="7" width="33.85546875" customWidth="1"/>
  </cols>
  <sheetData>
    <row r="2" spans="1:12" ht="15.75">
      <c r="A2" s="18" t="s">
        <v>50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>
      <c r="A4" s="2" t="s">
        <v>1</v>
      </c>
      <c r="B4" s="2"/>
      <c r="C4" s="2"/>
      <c r="D4" s="2"/>
      <c r="E4" s="2"/>
      <c r="F4" s="2"/>
      <c r="G4" s="2" t="s">
        <v>2</v>
      </c>
      <c r="H4" s="2"/>
      <c r="I4" s="2"/>
      <c r="J4" s="2"/>
      <c r="K4" s="2"/>
      <c r="L4" s="2"/>
    </row>
    <row r="5" spans="1:12">
      <c r="A5" s="2" t="s">
        <v>3</v>
      </c>
      <c r="B5" s="2"/>
      <c r="C5" s="2"/>
      <c r="D5" s="2"/>
      <c r="E5" s="2"/>
      <c r="F5" s="2"/>
      <c r="G5" s="2" t="s">
        <v>4</v>
      </c>
      <c r="H5" s="2"/>
      <c r="I5" s="2"/>
      <c r="J5" s="2"/>
      <c r="K5" s="2"/>
      <c r="L5" s="2"/>
    </row>
    <row r="6" spans="1:12" ht="22.5">
      <c r="A6" s="20" t="s">
        <v>5</v>
      </c>
      <c r="B6" s="20"/>
      <c r="C6" s="20"/>
      <c r="D6" s="20"/>
      <c r="E6" s="20"/>
      <c r="F6" s="20"/>
      <c r="G6" s="20" t="s">
        <v>6</v>
      </c>
      <c r="H6" s="21" t="s">
        <v>7</v>
      </c>
      <c r="I6" s="22"/>
      <c r="J6" s="6" t="s">
        <v>8</v>
      </c>
      <c r="K6" s="6" t="s">
        <v>9</v>
      </c>
      <c r="L6" s="6" t="s">
        <v>10</v>
      </c>
    </row>
    <row r="7" spans="1:12" ht="22.5">
      <c r="A7" s="20"/>
      <c r="B7" s="20"/>
      <c r="C7" s="20"/>
      <c r="D7" s="20"/>
      <c r="E7" s="20"/>
      <c r="F7" s="20"/>
      <c r="G7" s="20"/>
      <c r="H7" s="6" t="s">
        <v>11</v>
      </c>
      <c r="I7" s="6" t="s">
        <v>12</v>
      </c>
      <c r="J7" s="6" t="s">
        <v>12</v>
      </c>
      <c r="K7" s="6" t="s">
        <v>13</v>
      </c>
      <c r="L7" s="6" t="s">
        <v>13</v>
      </c>
    </row>
    <row r="8" spans="1:12">
      <c r="A8" s="16" t="s">
        <v>19</v>
      </c>
      <c r="B8" s="16"/>
      <c r="C8" s="16"/>
      <c r="D8" s="16"/>
      <c r="E8" s="16"/>
      <c r="F8" s="16"/>
      <c r="G8" s="17"/>
      <c r="H8" s="9">
        <f>H9</f>
        <v>1056041.6000000001</v>
      </c>
      <c r="I8" s="9">
        <f t="shared" ref="I8:K8" si="0">I9</f>
        <v>931131.3</v>
      </c>
      <c r="J8" s="9">
        <f t="shared" si="0"/>
        <v>927507.3</v>
      </c>
      <c r="K8" s="9">
        <f t="shared" si="0"/>
        <v>3623.9999999999309</v>
      </c>
      <c r="L8" s="8">
        <f t="shared" ref="L8" si="1">J8/I8%</f>
        <v>99.610796028444113</v>
      </c>
    </row>
    <row r="9" spans="1:12" ht="18.75" customHeight="1">
      <c r="A9" s="4" t="s">
        <v>14</v>
      </c>
      <c r="B9" s="4" t="s">
        <v>14</v>
      </c>
      <c r="C9" s="4" t="s">
        <v>20</v>
      </c>
      <c r="D9" s="4" t="s">
        <v>14</v>
      </c>
      <c r="E9" s="4" t="s">
        <v>14</v>
      </c>
      <c r="F9" s="4" t="s">
        <v>14</v>
      </c>
      <c r="G9" s="5" t="s">
        <v>30</v>
      </c>
      <c r="H9" s="8">
        <f>H10+H12+H14+H16+H18+H20+H22+H24+H26</f>
        <v>1056041.6000000001</v>
      </c>
      <c r="I9" s="8">
        <f>I10+I12+I14+I16+I18+I20+I22+I24+I26</f>
        <v>931131.3</v>
      </c>
      <c r="J9" s="8">
        <f>J10+J12+J14+J16+J18+J20+J22+J24+J26</f>
        <v>927507.3</v>
      </c>
      <c r="K9" s="8">
        <f t="shared" ref="K9:L9" si="2">K10+K12+K14+K16+K18+K20+K22+K24</f>
        <v>3623.9999999999309</v>
      </c>
      <c r="L9" s="8" t="e">
        <f t="shared" si="2"/>
        <v>#DIV/0!</v>
      </c>
    </row>
    <row r="10" spans="1:12" ht="32.25" customHeight="1">
      <c r="A10" s="4" t="s">
        <v>14</v>
      </c>
      <c r="B10" s="4" t="s">
        <v>14</v>
      </c>
      <c r="C10" s="4" t="s">
        <v>14</v>
      </c>
      <c r="D10" s="4" t="s">
        <v>15</v>
      </c>
      <c r="E10" s="4" t="s">
        <v>14</v>
      </c>
      <c r="F10" s="4" t="s">
        <v>14</v>
      </c>
      <c r="G10" s="5" t="s">
        <v>31</v>
      </c>
      <c r="H10" s="9">
        <f>H11</f>
        <v>40477</v>
      </c>
      <c r="I10" s="9">
        <f t="shared" ref="I10:K10" si="3">I11</f>
        <v>31609.4</v>
      </c>
      <c r="J10" s="9">
        <f t="shared" si="3"/>
        <v>31564.7</v>
      </c>
      <c r="K10" s="9">
        <f t="shared" si="3"/>
        <v>44.700000000000728</v>
      </c>
      <c r="L10" s="8">
        <f t="shared" ref="L10:L27" si="4">J10/I10%</f>
        <v>99.858586369877315</v>
      </c>
    </row>
    <row r="11" spans="1:12" ht="54.75" customHeight="1">
      <c r="A11" s="4" t="s">
        <v>14</v>
      </c>
      <c r="B11" s="4" t="s">
        <v>14</v>
      </c>
      <c r="C11" s="4" t="s">
        <v>14</v>
      </c>
      <c r="D11" s="4" t="s">
        <v>14</v>
      </c>
      <c r="E11" s="4" t="s">
        <v>16</v>
      </c>
      <c r="F11" s="4" t="s">
        <v>14</v>
      </c>
      <c r="G11" s="5" t="s">
        <v>32</v>
      </c>
      <c r="H11" s="9">
        <v>40477</v>
      </c>
      <c r="I11" s="8">
        <v>31609.4</v>
      </c>
      <c r="J11" s="8">
        <v>31564.7</v>
      </c>
      <c r="K11" s="8">
        <f t="shared" ref="K11:K27" si="5">I11-J11</f>
        <v>44.700000000000728</v>
      </c>
      <c r="L11" s="8">
        <f t="shared" si="4"/>
        <v>99.858586369877315</v>
      </c>
    </row>
    <row r="12" spans="1:12" ht="28.5" customHeight="1">
      <c r="A12" s="4" t="s">
        <v>14</v>
      </c>
      <c r="B12" s="4" t="s">
        <v>14</v>
      </c>
      <c r="C12" s="4" t="s">
        <v>14</v>
      </c>
      <c r="D12" s="4" t="s">
        <v>18</v>
      </c>
      <c r="E12" s="4" t="s">
        <v>14</v>
      </c>
      <c r="F12" s="4" t="s">
        <v>14</v>
      </c>
      <c r="G12" s="5" t="s">
        <v>33</v>
      </c>
      <c r="H12" s="9">
        <f>H13</f>
        <v>484</v>
      </c>
      <c r="I12" s="9">
        <f t="shared" ref="I12:L12" si="6">I13</f>
        <v>0</v>
      </c>
      <c r="J12" s="9">
        <f t="shared" si="6"/>
        <v>0</v>
      </c>
      <c r="K12" s="9">
        <f t="shared" si="6"/>
        <v>0</v>
      </c>
      <c r="L12" s="9" t="e">
        <f t="shared" si="6"/>
        <v>#DIV/0!</v>
      </c>
    </row>
    <row r="13" spans="1:12" ht="30" customHeight="1">
      <c r="A13" s="4"/>
      <c r="B13" s="4"/>
      <c r="C13" s="4"/>
      <c r="D13" s="4"/>
      <c r="E13" s="4" t="s">
        <v>16</v>
      </c>
      <c r="F13" s="4" t="s">
        <v>14</v>
      </c>
      <c r="G13" s="5" t="s">
        <v>35</v>
      </c>
      <c r="H13" s="9">
        <v>484</v>
      </c>
      <c r="I13" s="8"/>
      <c r="J13" s="8"/>
      <c r="K13" s="8">
        <f t="shared" si="5"/>
        <v>0</v>
      </c>
      <c r="L13" s="8" t="e">
        <f t="shared" si="4"/>
        <v>#DIV/0!</v>
      </c>
    </row>
    <row r="14" spans="1:12" ht="30" customHeight="1">
      <c r="A14" s="4"/>
      <c r="B14" s="4"/>
      <c r="C14" s="4"/>
      <c r="D14" s="4" t="s">
        <v>40</v>
      </c>
      <c r="E14" s="4"/>
      <c r="F14" s="4"/>
      <c r="G14" s="7" t="s">
        <v>42</v>
      </c>
      <c r="H14" s="9">
        <f>H15</f>
        <v>25947.599999999999</v>
      </c>
      <c r="I14" s="9">
        <f t="shared" ref="I14:J14" si="7">I15</f>
        <v>25947.599999999999</v>
      </c>
      <c r="J14" s="9">
        <f t="shared" si="7"/>
        <v>25947.599999999999</v>
      </c>
      <c r="K14" s="8">
        <f t="shared" si="5"/>
        <v>0</v>
      </c>
      <c r="L14" s="8">
        <f t="shared" si="4"/>
        <v>100</v>
      </c>
    </row>
    <row r="15" spans="1:12" ht="30" customHeight="1">
      <c r="A15" s="4"/>
      <c r="B15" s="4"/>
      <c r="C15" s="4"/>
      <c r="D15" s="4"/>
      <c r="E15" s="4" t="s">
        <v>16</v>
      </c>
      <c r="F15" s="4"/>
      <c r="G15" s="7" t="s">
        <v>17</v>
      </c>
      <c r="H15" s="9">
        <v>25947.599999999999</v>
      </c>
      <c r="I15" s="8">
        <v>25947.599999999999</v>
      </c>
      <c r="J15" s="8">
        <v>25947.599999999999</v>
      </c>
      <c r="K15" s="8">
        <f t="shared" si="5"/>
        <v>0</v>
      </c>
      <c r="L15" s="8">
        <f t="shared" si="4"/>
        <v>100</v>
      </c>
    </row>
    <row r="16" spans="1:12" ht="28.5" customHeight="1">
      <c r="A16" s="4" t="s">
        <v>14</v>
      </c>
      <c r="B16" s="4" t="s">
        <v>14</v>
      </c>
      <c r="C16" s="4" t="s">
        <v>14</v>
      </c>
      <c r="D16" s="4" t="s">
        <v>24</v>
      </c>
      <c r="E16" s="4" t="s">
        <v>14</v>
      </c>
      <c r="F16" s="4" t="s">
        <v>14</v>
      </c>
      <c r="G16" s="5" t="s">
        <v>31</v>
      </c>
      <c r="H16" s="9">
        <f>H17</f>
        <v>568364</v>
      </c>
      <c r="I16" s="9">
        <f t="shared" ref="I16:K16" si="8">I17</f>
        <v>558485</v>
      </c>
      <c r="J16" s="9">
        <f t="shared" si="8"/>
        <v>558484.30000000005</v>
      </c>
      <c r="K16" s="9">
        <f t="shared" si="8"/>
        <v>0.69999999995343387</v>
      </c>
      <c r="L16" s="8">
        <f t="shared" si="4"/>
        <v>99.999874660913008</v>
      </c>
    </row>
    <row r="17" spans="1:12" ht="33" customHeight="1">
      <c r="A17" s="4" t="s">
        <v>14</v>
      </c>
      <c r="B17" s="4" t="s">
        <v>14</v>
      </c>
      <c r="C17" s="4" t="s">
        <v>14</v>
      </c>
      <c r="D17" s="4" t="s">
        <v>14</v>
      </c>
      <c r="E17" s="4" t="s">
        <v>16</v>
      </c>
      <c r="F17" s="4" t="s">
        <v>14</v>
      </c>
      <c r="G17" s="5" t="s">
        <v>34</v>
      </c>
      <c r="H17" s="9">
        <v>568364</v>
      </c>
      <c r="I17" s="8">
        <v>558485</v>
      </c>
      <c r="J17" s="8">
        <v>558484.30000000005</v>
      </c>
      <c r="K17" s="8">
        <f t="shared" si="5"/>
        <v>0.69999999995343387</v>
      </c>
      <c r="L17" s="8">
        <f t="shared" si="4"/>
        <v>99.999874660913008</v>
      </c>
    </row>
    <row r="18" spans="1:12" ht="33" customHeight="1">
      <c r="A18" s="4"/>
      <c r="B18" s="4"/>
      <c r="C18" s="4"/>
      <c r="D18" s="4" t="s">
        <v>38</v>
      </c>
      <c r="E18" s="4"/>
      <c r="F18" s="4"/>
      <c r="G18" s="7" t="s">
        <v>39</v>
      </c>
      <c r="H18" s="9">
        <f>H19</f>
        <v>848</v>
      </c>
      <c r="I18" s="9">
        <f t="shared" ref="I18:K18" si="9">I19</f>
        <v>171.4</v>
      </c>
      <c r="J18" s="9">
        <f t="shared" si="9"/>
        <v>171.4</v>
      </c>
      <c r="K18" s="9">
        <f t="shared" si="9"/>
        <v>0</v>
      </c>
      <c r="L18" s="8">
        <f t="shared" si="4"/>
        <v>100</v>
      </c>
    </row>
    <row r="19" spans="1:12" ht="31.5" customHeight="1">
      <c r="A19" s="4"/>
      <c r="B19" s="4"/>
      <c r="C19" s="4"/>
      <c r="D19" s="4"/>
      <c r="E19" s="4" t="s">
        <v>16</v>
      </c>
      <c r="F19" s="4"/>
      <c r="G19" s="7" t="s">
        <v>17</v>
      </c>
      <c r="H19" s="9">
        <v>848</v>
      </c>
      <c r="I19" s="8">
        <v>171.4</v>
      </c>
      <c r="J19" s="8">
        <v>171.4</v>
      </c>
      <c r="K19" s="8">
        <f t="shared" si="5"/>
        <v>0</v>
      </c>
      <c r="L19" s="8">
        <f t="shared" si="4"/>
        <v>100</v>
      </c>
    </row>
    <row r="20" spans="1:12" ht="31.5" customHeight="1">
      <c r="A20" s="4"/>
      <c r="B20" s="4"/>
      <c r="C20" s="4"/>
      <c r="D20" s="4" t="s">
        <v>43</v>
      </c>
      <c r="E20" s="4"/>
      <c r="F20" s="4"/>
      <c r="G20" s="5" t="s">
        <v>45</v>
      </c>
      <c r="H20" s="9">
        <v>25145</v>
      </c>
      <c r="I20" s="8"/>
      <c r="J20" s="8"/>
      <c r="K20" s="8">
        <f t="shared" si="5"/>
        <v>0</v>
      </c>
      <c r="L20" s="8" t="e">
        <f t="shared" si="4"/>
        <v>#DIV/0!</v>
      </c>
    </row>
    <row r="21" spans="1:12" ht="31.5" customHeight="1">
      <c r="A21" s="4"/>
      <c r="B21" s="4"/>
      <c r="C21" s="4"/>
      <c r="D21" s="4"/>
      <c r="E21" s="4" t="s">
        <v>44</v>
      </c>
      <c r="F21" s="4"/>
      <c r="G21" s="5" t="s">
        <v>46</v>
      </c>
      <c r="H21" s="9">
        <v>25145</v>
      </c>
      <c r="I21" s="8"/>
      <c r="J21" s="8"/>
      <c r="K21" s="8">
        <f t="shared" si="5"/>
        <v>0</v>
      </c>
      <c r="L21" s="8" t="e">
        <f t="shared" si="4"/>
        <v>#DIV/0!</v>
      </c>
    </row>
    <row r="22" spans="1:12" ht="62.25" customHeight="1">
      <c r="A22" s="4" t="s">
        <v>14</v>
      </c>
      <c r="B22" s="4" t="s">
        <v>14</v>
      </c>
      <c r="C22" s="4" t="s">
        <v>14</v>
      </c>
      <c r="D22" s="4" t="s">
        <v>26</v>
      </c>
      <c r="E22" s="4" t="s">
        <v>14</v>
      </c>
      <c r="F22" s="4" t="s">
        <v>14</v>
      </c>
      <c r="G22" s="5" t="s">
        <v>36</v>
      </c>
      <c r="H22" s="9">
        <f>H23</f>
        <v>97702</v>
      </c>
      <c r="I22" s="9">
        <f t="shared" ref="I22:K22" si="10">I23</f>
        <v>86986</v>
      </c>
      <c r="J22" s="9">
        <f t="shared" si="10"/>
        <v>86983.6</v>
      </c>
      <c r="K22" s="9">
        <f t="shared" si="10"/>
        <v>2.3999999999941792</v>
      </c>
      <c r="L22" s="8">
        <f t="shared" si="4"/>
        <v>99.997240935322935</v>
      </c>
    </row>
    <row r="23" spans="1:12" ht="20.25" customHeight="1">
      <c r="A23" s="4" t="s">
        <v>14</v>
      </c>
      <c r="B23" s="4" t="s">
        <v>14</v>
      </c>
      <c r="C23" s="4" t="s">
        <v>14</v>
      </c>
      <c r="D23" s="4" t="s">
        <v>14</v>
      </c>
      <c r="E23" s="4" t="s">
        <v>16</v>
      </c>
      <c r="F23" s="4" t="s">
        <v>14</v>
      </c>
      <c r="G23" s="5" t="s">
        <v>35</v>
      </c>
      <c r="H23" s="9">
        <v>97702</v>
      </c>
      <c r="I23" s="8">
        <v>86986</v>
      </c>
      <c r="J23" s="8">
        <v>86983.6</v>
      </c>
      <c r="K23" s="8">
        <f t="shared" si="5"/>
        <v>2.3999999999941792</v>
      </c>
      <c r="L23" s="8">
        <f t="shared" si="4"/>
        <v>99.997240935322935</v>
      </c>
    </row>
    <row r="24" spans="1:12" ht="30" customHeight="1">
      <c r="A24" s="4" t="s">
        <v>14</v>
      </c>
      <c r="B24" s="4" t="s">
        <v>14</v>
      </c>
      <c r="C24" s="4" t="s">
        <v>14</v>
      </c>
      <c r="D24" s="4" t="s">
        <v>28</v>
      </c>
      <c r="E24" s="4" t="s">
        <v>14</v>
      </c>
      <c r="F24" s="4" t="s">
        <v>14</v>
      </c>
      <c r="G24" s="5" t="s">
        <v>31</v>
      </c>
      <c r="H24" s="9">
        <f>H25</f>
        <v>294340</v>
      </c>
      <c r="I24" s="9">
        <f t="shared" ref="I24:K24" si="11">I25</f>
        <v>225197.9</v>
      </c>
      <c r="J24" s="9">
        <f t="shared" si="11"/>
        <v>221621.7</v>
      </c>
      <c r="K24" s="9">
        <f t="shared" si="11"/>
        <v>3576.1999999999825</v>
      </c>
      <c r="L24" s="8">
        <f t="shared" si="4"/>
        <v>98.411974534398425</v>
      </c>
    </row>
    <row r="25" spans="1:12">
      <c r="A25" s="4" t="s">
        <v>14</v>
      </c>
      <c r="B25" s="4" t="s">
        <v>14</v>
      </c>
      <c r="C25" s="4" t="s">
        <v>14</v>
      </c>
      <c r="D25" s="4" t="s">
        <v>14</v>
      </c>
      <c r="E25" s="4" t="s">
        <v>41</v>
      </c>
      <c r="F25" s="4" t="s">
        <v>14</v>
      </c>
      <c r="G25" s="5" t="s">
        <v>37</v>
      </c>
      <c r="H25" s="13">
        <v>294340</v>
      </c>
      <c r="I25" s="14">
        <v>225197.9</v>
      </c>
      <c r="J25" s="14">
        <v>221621.7</v>
      </c>
      <c r="K25" s="14">
        <f t="shared" si="5"/>
        <v>3576.1999999999825</v>
      </c>
      <c r="L25" s="14">
        <f t="shared" si="4"/>
        <v>98.411974534398425</v>
      </c>
    </row>
    <row r="26" spans="1:12" ht="33.75">
      <c r="A26" s="4"/>
      <c r="B26" s="4"/>
      <c r="C26" s="4"/>
      <c r="D26" s="4" t="s">
        <v>49</v>
      </c>
      <c r="E26" s="4" t="s">
        <v>14</v>
      </c>
      <c r="F26" s="4"/>
      <c r="G26" s="7" t="s">
        <v>42</v>
      </c>
      <c r="H26" s="9">
        <v>2734</v>
      </c>
      <c r="I26" s="8">
        <v>2734</v>
      </c>
      <c r="J26" s="8">
        <v>2734</v>
      </c>
      <c r="K26" s="14">
        <f t="shared" si="5"/>
        <v>0</v>
      </c>
      <c r="L26" s="14">
        <f t="shared" si="4"/>
        <v>100</v>
      </c>
    </row>
    <row r="27" spans="1:12">
      <c r="A27" s="15"/>
      <c r="B27" s="15"/>
      <c r="C27" s="15"/>
      <c r="D27" s="4" t="s">
        <v>14</v>
      </c>
      <c r="E27" s="4" t="s">
        <v>16</v>
      </c>
      <c r="F27" s="15"/>
      <c r="G27" s="5" t="s">
        <v>35</v>
      </c>
      <c r="H27" s="9">
        <v>2734</v>
      </c>
      <c r="I27" s="8">
        <v>2734</v>
      </c>
      <c r="J27" s="8">
        <v>2734</v>
      </c>
      <c r="K27" s="8">
        <f t="shared" si="5"/>
        <v>0</v>
      </c>
      <c r="L27" s="8">
        <f t="shared" si="4"/>
        <v>100</v>
      </c>
    </row>
    <row r="29" spans="1:12">
      <c r="E29" t="s">
        <v>47</v>
      </c>
      <c r="H29" t="s">
        <v>48</v>
      </c>
    </row>
  </sheetData>
  <mergeCells count="5">
    <mergeCell ref="A8:G8"/>
    <mergeCell ref="A2:L2"/>
    <mergeCell ref="A6:F7"/>
    <mergeCell ref="G6:G7"/>
    <mergeCell ref="H6:I6"/>
  </mergeCells>
  <pageMargins left="0.70866141732283472" right="0.70866141732283472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Акимат</dc:creator>
  <cp:lastModifiedBy>User</cp:lastModifiedBy>
  <cp:lastPrinted>2026-09-15T05:20:22Z</cp:lastPrinted>
  <dcterms:created xsi:type="dcterms:W3CDTF">2023-02-08T07:03:19Z</dcterms:created>
  <dcterms:modified xsi:type="dcterms:W3CDTF">2026-10-06T04:22:05Z</dcterms:modified>
</cp:coreProperties>
</file>