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L10" i="2"/>
  <c r="L22" i="1"/>
  <c r="K22"/>
  <c r="K21" s="1"/>
  <c r="K20" s="1"/>
  <c r="J21"/>
  <c r="I21"/>
  <c r="L21" s="1"/>
  <c r="H21"/>
  <c r="H20" s="1"/>
  <c r="J20"/>
  <c r="L18"/>
  <c r="K18"/>
  <c r="K17" s="1"/>
  <c r="J17"/>
  <c r="I17"/>
  <c r="L17" s="1"/>
  <c r="H17"/>
  <c r="L16"/>
  <c r="K16"/>
  <c r="L15"/>
  <c r="K15"/>
  <c r="J15"/>
  <c r="I15"/>
  <c r="H15"/>
  <c r="L14"/>
  <c r="K14"/>
  <c r="K13"/>
  <c r="J13"/>
  <c r="L13" s="1"/>
  <c r="I13"/>
  <c r="H13"/>
  <c r="L12"/>
  <c r="K12"/>
  <c r="K11" s="1"/>
  <c r="J11"/>
  <c r="L11" s="1"/>
  <c r="I11"/>
  <c r="I10" s="1"/>
  <c r="H11"/>
  <c r="H10" s="1"/>
  <c r="L23" i="2"/>
  <c r="K23"/>
  <c r="K22" s="1"/>
  <c r="K21" s="1"/>
  <c r="J22"/>
  <c r="I22"/>
  <c r="H22"/>
  <c r="H21" s="1"/>
  <c r="J21"/>
  <c r="L20"/>
  <c r="K20"/>
  <c r="L19"/>
  <c r="K19"/>
  <c r="K18"/>
  <c r="J18"/>
  <c r="L18" s="1"/>
  <c r="I18"/>
  <c r="H18"/>
  <c r="L17"/>
  <c r="K17"/>
  <c r="K16" s="1"/>
  <c r="J16"/>
  <c r="L16" s="1"/>
  <c r="I16"/>
  <c r="H16"/>
  <c r="L15"/>
  <c r="K15"/>
  <c r="K14" s="1"/>
  <c r="J14"/>
  <c r="I14"/>
  <c r="L14" s="1"/>
  <c r="H14"/>
  <c r="L13"/>
  <c r="K13"/>
  <c r="K12" s="1"/>
  <c r="J12"/>
  <c r="J11" s="1"/>
  <c r="I12"/>
  <c r="H12"/>
  <c r="H11" s="1"/>
  <c r="H10" s="1"/>
  <c r="I11"/>
  <c r="K19" i="1"/>
  <c r="L19"/>
  <c r="I20" l="1"/>
  <c r="L20" s="1"/>
  <c r="K10"/>
  <c r="J10"/>
  <c r="L10" s="1"/>
  <c r="K11" i="2"/>
  <c r="K10" s="1"/>
  <c r="K9" s="1"/>
  <c r="L12"/>
  <c r="L11"/>
  <c r="L22"/>
  <c r="I21"/>
  <c r="L21" s="1"/>
  <c r="H9" i="1"/>
  <c r="K9"/>
  <c r="H9" i="2"/>
  <c r="J9" i="1" l="1"/>
  <c r="I10" i="2"/>
  <c r="I9" s="1"/>
  <c r="I9" i="1"/>
  <c r="J10" i="2"/>
  <c r="J9" s="1"/>
  <c r="L9" s="1"/>
</calcChain>
</file>

<file path=xl/sharedStrings.xml><?xml version="1.0" encoding="utf-8"?>
<sst xmlns="http://schemas.openxmlformats.org/spreadsheetml/2006/main" count="164" uniqueCount="54">
  <si>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</si>
  <si>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</si>
  <si>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</si>
  <si>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</si>
  <si>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</si>
  <si>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</si>
  <si>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</si>
  <si>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</si>
  <si>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</si>
  <si>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</si>
  <si>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</si>
  <si>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</si>
  <si>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</si>
  <si>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</si>
  <si>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4560762 "Ырғыз аудандық ішкі саясат бөлімі"  ММ</t>
  </si>
  <si>
    <t/>
  </si>
  <si>
    <t>456</t>
  </si>
  <si>
    <t>Ауданның (облыстық маңызы бар қаланың) ішкі саясат бөлімі</t>
  </si>
  <si>
    <t>001</t>
  </si>
  <si>
    <t>Жергілікті деңгейде ақпарат, мемлекеттілікті нығайту және азаматтардың әлеуметтік сенімділігін қалыптастыру саласында мемлекеттік саясатты іске асыру жөніндегі қызметтер</t>
  </si>
  <si>
    <t>015</t>
  </si>
  <si>
    <t>Жергілікті бюджет қаражаты есебінен</t>
  </si>
  <si>
    <t>002</t>
  </si>
  <si>
    <t>Мемлекеттік ақпараттық саясат жүргізу жөніндегі қызметтер</t>
  </si>
  <si>
    <t>003</t>
  </si>
  <si>
    <t>Жастар саясаты саласында іс-шараларды іске асыру</t>
  </si>
  <si>
    <t>4560766 "Жастармен жұмыс жөніндегі Ресурстық орталығы" КММ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</si>
  <si>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</si>
  <si>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</si>
  <si>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</si>
  <si>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</si>
  <si>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</si>
  <si>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</si>
  <si>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</si>
  <si>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</si>
  <si>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</si>
  <si>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</si>
  <si>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</si>
  <si>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</si>
  <si>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</si>
  <si>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</si>
  <si>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</si>
  <si>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4560762 "Ырғыз аудандық ішкі саясат бөлімі" ММ</t>
  </si>
  <si>
    <t>Отдел внутренней политики района (города областного значения)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</si>
  <si>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</si>
  <si>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За счет средств местного бюджета</t>
  </si>
  <si>
    <t>Услуги по проведению государственной информационной политики</t>
  </si>
  <si>
    <t>Реализация мероприятий в сфере молодежной политики</t>
  </si>
  <si>
    <t>006</t>
  </si>
  <si>
    <t>03</t>
  </si>
  <si>
    <t>капитальные расходы государственного органа</t>
  </si>
  <si>
    <t>мемлекеттік органның күрделі шығыстары</t>
  </si>
  <si>
    <t>01.09.2026 жылға арналған
4-20 нысаның</t>
  </si>
  <si>
    <t>на 01.10.2026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</si>
</sst>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2"/>
  <sheetViews>
    <sheetView tabSelected="1" workbookViewId="0">
      <selection activeCell="J10" sqref="J10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3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7" ht="15.7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5" t="s">
        <v>5</v>
      </c>
      <c r="B7" s="15"/>
      <c r="C7" s="15"/>
      <c r="D7" s="15"/>
      <c r="E7" s="15"/>
      <c r="F7" s="15"/>
      <c r="G7" s="15" t="s">
        <v>6</v>
      </c>
      <c r="H7" s="16" t="s">
        <v>7</v>
      </c>
      <c r="I7" s="17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5"/>
      <c r="C8" s="15"/>
      <c r="D8" s="15"/>
      <c r="E8" s="15"/>
      <c r="F8" s="15"/>
      <c r="G8" s="15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1" t="s">
        <v>14</v>
      </c>
      <c r="B9" s="11"/>
      <c r="C9" s="11"/>
      <c r="D9" s="11"/>
      <c r="E9" s="11"/>
      <c r="F9" s="11"/>
      <c r="G9" s="12"/>
      <c r="H9" s="9">
        <f>H10+H20</f>
        <v>116822.39999999999</v>
      </c>
      <c r="I9" s="9">
        <f t="shared" ref="I9:K9" si="0">I10+I20</f>
        <v>89044.700000000012</v>
      </c>
      <c r="J9" s="9">
        <f t="shared" si="0"/>
        <v>81972</v>
      </c>
      <c r="K9" s="9">
        <f t="shared" si="0"/>
        <v>7072.7000000000007</v>
      </c>
      <c r="L9" s="9">
        <v>92</v>
      </c>
    </row>
    <row r="10" spans="1:17" outlineLevel="1">
      <c r="A10" s="4" t="s">
        <v>15</v>
      </c>
      <c r="B10" s="4" t="s">
        <v>15</v>
      </c>
      <c r="C10" s="4" t="s">
        <v>16</v>
      </c>
      <c r="D10" s="4" t="s">
        <v>15</v>
      </c>
      <c r="E10" s="4" t="s">
        <v>15</v>
      </c>
      <c r="F10" s="4" t="s">
        <v>15</v>
      </c>
      <c r="G10" s="5" t="s">
        <v>17</v>
      </c>
      <c r="H10" s="9">
        <f>H11+H13+H15+H17</f>
        <v>59953.4</v>
      </c>
      <c r="I10" s="9">
        <f>I11+I13+I15+I17</f>
        <v>46308.3</v>
      </c>
      <c r="J10" s="9">
        <f t="shared" ref="J10" si="1">J11+J13+J15+J17</f>
        <v>39282.600000000006</v>
      </c>
      <c r="K10" s="9">
        <f>K11+K13+K15+K17</f>
        <v>7025.7000000000007</v>
      </c>
      <c r="L10" s="10">
        <f t="shared" ref="L10:L18" si="2">J10/I10%</f>
        <v>84.828421686825052</v>
      </c>
    </row>
    <row r="11" spans="1:17" ht="33.75" outlineLevel="2">
      <c r="A11" s="4" t="s">
        <v>15</v>
      </c>
      <c r="B11" s="4" t="s">
        <v>15</v>
      </c>
      <c r="C11" s="4" t="s">
        <v>15</v>
      </c>
      <c r="D11" s="4" t="s">
        <v>18</v>
      </c>
      <c r="E11" s="4" t="s">
        <v>15</v>
      </c>
      <c r="F11" s="4" t="s">
        <v>15</v>
      </c>
      <c r="G11" s="5" t="s">
        <v>19</v>
      </c>
      <c r="H11" s="9">
        <f>H12</f>
        <v>28358.400000000001</v>
      </c>
      <c r="I11" s="9">
        <f t="shared" ref="I11:K11" si="3">I12</f>
        <v>22997.200000000001</v>
      </c>
      <c r="J11" s="9">
        <f t="shared" si="3"/>
        <v>22952.400000000001</v>
      </c>
      <c r="K11" s="9">
        <f t="shared" si="3"/>
        <v>44.799999999999272</v>
      </c>
      <c r="L11" s="10">
        <f t="shared" si="2"/>
        <v>99.805193675751838</v>
      </c>
    </row>
    <row r="12" spans="1:17" outlineLevel="3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20</v>
      </c>
      <c r="F12" s="4" t="s">
        <v>15</v>
      </c>
      <c r="G12" s="5" t="s">
        <v>21</v>
      </c>
      <c r="H12" s="9">
        <v>28358.400000000001</v>
      </c>
      <c r="I12" s="10">
        <v>22997.200000000001</v>
      </c>
      <c r="J12" s="10">
        <v>22952.400000000001</v>
      </c>
      <c r="K12" s="10">
        <f t="shared" ref="K12:K18" si="4">I12-J12</f>
        <v>44.799999999999272</v>
      </c>
      <c r="L12" s="10">
        <f t="shared" si="2"/>
        <v>99.805193675751838</v>
      </c>
    </row>
    <row r="13" spans="1:17" outlineLevel="2">
      <c r="A13" s="4" t="s">
        <v>15</v>
      </c>
      <c r="B13" s="4" t="s">
        <v>15</v>
      </c>
      <c r="C13" s="4" t="s">
        <v>15</v>
      </c>
      <c r="D13" s="4" t="s">
        <v>22</v>
      </c>
      <c r="E13" s="4" t="s">
        <v>15</v>
      </c>
      <c r="F13" s="4" t="s">
        <v>15</v>
      </c>
      <c r="G13" s="5" t="s">
        <v>23</v>
      </c>
      <c r="H13" s="9">
        <f>H14</f>
        <v>21880</v>
      </c>
      <c r="I13" s="9">
        <f t="shared" ref="I13:K13" si="5">I14</f>
        <v>14964.6</v>
      </c>
      <c r="J13" s="9">
        <f t="shared" si="5"/>
        <v>10000</v>
      </c>
      <c r="K13" s="9">
        <f t="shared" si="5"/>
        <v>4964.6000000000004</v>
      </c>
      <c r="L13" s="10">
        <f t="shared" si="2"/>
        <v>66.824372185023321</v>
      </c>
    </row>
    <row r="14" spans="1:17" outlineLevel="3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20</v>
      </c>
      <c r="F14" s="4" t="s">
        <v>15</v>
      </c>
      <c r="G14" s="5" t="s">
        <v>21</v>
      </c>
      <c r="H14" s="9">
        <v>21880</v>
      </c>
      <c r="I14" s="10">
        <v>14964.6</v>
      </c>
      <c r="J14" s="10">
        <v>10000</v>
      </c>
      <c r="K14" s="10">
        <f t="shared" si="4"/>
        <v>4964.6000000000004</v>
      </c>
      <c r="L14" s="10">
        <f t="shared" si="2"/>
        <v>66.824372185023321</v>
      </c>
    </row>
    <row r="15" spans="1:17" outlineLevel="3">
      <c r="A15" s="4"/>
      <c r="B15" s="4"/>
      <c r="C15" s="4"/>
      <c r="D15" s="4" t="s">
        <v>24</v>
      </c>
      <c r="E15" s="4"/>
      <c r="F15" s="4"/>
      <c r="G15" s="5" t="s">
        <v>25</v>
      </c>
      <c r="H15" s="9">
        <f>H16</f>
        <v>9676</v>
      </c>
      <c r="I15" s="9">
        <f t="shared" ref="I15:K15" si="6">I16</f>
        <v>8343.1</v>
      </c>
      <c r="J15" s="9">
        <f t="shared" si="6"/>
        <v>6326.9</v>
      </c>
      <c r="K15" s="9">
        <f t="shared" si="6"/>
        <v>2016.2000000000007</v>
      </c>
      <c r="L15" s="10">
        <f t="shared" si="2"/>
        <v>75.833922642662799</v>
      </c>
    </row>
    <row r="16" spans="1:17" outlineLevel="3">
      <c r="A16" s="4"/>
      <c r="B16" s="4"/>
      <c r="C16" s="4"/>
      <c r="D16" s="4"/>
      <c r="E16" s="4" t="s">
        <v>20</v>
      </c>
      <c r="F16" s="4"/>
      <c r="G16" s="5" t="s">
        <v>21</v>
      </c>
      <c r="H16" s="9">
        <v>9676</v>
      </c>
      <c r="I16" s="10">
        <v>8343.1</v>
      </c>
      <c r="J16" s="10">
        <v>6326.9</v>
      </c>
      <c r="K16" s="10">
        <f t="shared" si="4"/>
        <v>2016.2000000000007</v>
      </c>
      <c r="L16" s="10">
        <f t="shared" si="2"/>
        <v>75.833922642662799</v>
      </c>
    </row>
    <row r="17" spans="1:12" outlineLevel="2">
      <c r="A17" s="4"/>
      <c r="B17" s="4"/>
      <c r="C17" s="4"/>
      <c r="D17" s="4" t="s">
        <v>48</v>
      </c>
      <c r="E17" s="4"/>
      <c r="F17" s="4"/>
      <c r="G17" s="5" t="s">
        <v>51</v>
      </c>
      <c r="H17" s="9">
        <f>H18</f>
        <v>39</v>
      </c>
      <c r="I17" s="9">
        <f t="shared" ref="I17:K17" si="7">I18</f>
        <v>3.4</v>
      </c>
      <c r="J17" s="9">
        <f t="shared" si="7"/>
        <v>3.3</v>
      </c>
      <c r="K17" s="9">
        <f t="shared" si="7"/>
        <v>0.10000000000000009</v>
      </c>
      <c r="L17" s="10">
        <f t="shared" si="2"/>
        <v>97.058823529411754</v>
      </c>
    </row>
    <row r="18" spans="1:12" outlineLevel="2">
      <c r="A18" s="4"/>
      <c r="B18" s="4"/>
      <c r="C18" s="4"/>
      <c r="D18" s="4"/>
      <c r="E18" s="4" t="s">
        <v>20</v>
      </c>
      <c r="F18" s="4" t="s">
        <v>15</v>
      </c>
      <c r="G18" s="5" t="s">
        <v>21</v>
      </c>
      <c r="H18" s="9">
        <v>39</v>
      </c>
      <c r="I18" s="10">
        <v>3.4</v>
      </c>
      <c r="J18" s="10">
        <v>3.3</v>
      </c>
      <c r="K18" s="10">
        <f t="shared" si="4"/>
        <v>0.10000000000000009</v>
      </c>
      <c r="L18" s="10">
        <f t="shared" si="2"/>
        <v>97.058823529411754</v>
      </c>
    </row>
    <row r="19" spans="1:12">
      <c r="A19" s="11" t="s">
        <v>26</v>
      </c>
      <c r="B19" s="11"/>
      <c r="C19" s="11"/>
      <c r="D19" s="11"/>
      <c r="E19" s="11"/>
      <c r="F19" s="11"/>
      <c r="G19" s="12"/>
      <c r="H19" s="9"/>
      <c r="I19" s="10"/>
      <c r="J19" s="10"/>
      <c r="K19" s="10">
        <f t="shared" ref="K19" si="8">I19-J19</f>
        <v>0</v>
      </c>
      <c r="L19" s="10" t="e">
        <f t="shared" ref="L19:L22" si="9">J19/I19%</f>
        <v>#DIV/0!</v>
      </c>
    </row>
    <row r="20" spans="1:12" outlineLevel="1">
      <c r="A20" s="4" t="s">
        <v>15</v>
      </c>
      <c r="B20" s="4" t="s">
        <v>15</v>
      </c>
      <c r="C20" s="4" t="s">
        <v>16</v>
      </c>
      <c r="D20" s="4" t="s">
        <v>15</v>
      </c>
      <c r="E20" s="4" t="s">
        <v>15</v>
      </c>
      <c r="F20" s="4" t="s">
        <v>15</v>
      </c>
      <c r="G20" s="5" t="s">
        <v>17</v>
      </c>
      <c r="H20" s="9">
        <f>H21</f>
        <v>56869</v>
      </c>
      <c r="I20" s="9">
        <f t="shared" ref="I20:K21" si="10">I21</f>
        <v>42736.4</v>
      </c>
      <c r="J20" s="9">
        <f t="shared" si="10"/>
        <v>42689.4</v>
      </c>
      <c r="K20" s="9">
        <f t="shared" si="10"/>
        <v>47</v>
      </c>
      <c r="L20" s="10">
        <f t="shared" si="9"/>
        <v>99.890023492853857</v>
      </c>
    </row>
    <row r="21" spans="1:12" outlineLevel="2">
      <c r="A21" s="4" t="s">
        <v>15</v>
      </c>
      <c r="B21" s="4" t="s">
        <v>15</v>
      </c>
      <c r="C21" s="4" t="s">
        <v>15</v>
      </c>
      <c r="D21" s="4" t="s">
        <v>24</v>
      </c>
      <c r="E21" s="4" t="s">
        <v>15</v>
      </c>
      <c r="F21" s="4" t="s">
        <v>15</v>
      </c>
      <c r="G21" s="5" t="s">
        <v>25</v>
      </c>
      <c r="H21" s="9">
        <f>H22</f>
        <v>56869</v>
      </c>
      <c r="I21" s="9">
        <f t="shared" si="10"/>
        <v>42736.4</v>
      </c>
      <c r="J21" s="9">
        <f t="shared" si="10"/>
        <v>42689.4</v>
      </c>
      <c r="K21" s="9">
        <f t="shared" si="10"/>
        <v>47</v>
      </c>
      <c r="L21" s="10">
        <f t="shared" si="9"/>
        <v>99.890023492853857</v>
      </c>
    </row>
    <row r="22" spans="1:12" outlineLevel="2">
      <c r="A22" s="4"/>
      <c r="B22" s="4"/>
      <c r="C22" s="4"/>
      <c r="D22" s="4"/>
      <c r="E22" s="4" t="s">
        <v>20</v>
      </c>
      <c r="F22" s="4"/>
      <c r="G22" s="5" t="s">
        <v>21</v>
      </c>
      <c r="H22" s="9">
        <v>56869</v>
      </c>
      <c r="I22" s="10">
        <v>42736.4</v>
      </c>
      <c r="J22" s="10">
        <v>42689.4</v>
      </c>
      <c r="K22" s="10">
        <f t="shared" ref="K22" si="11">I22-J22</f>
        <v>47</v>
      </c>
      <c r="L22" s="10">
        <f t="shared" si="9"/>
        <v>99.890023492853857</v>
      </c>
    </row>
  </sheetData>
  <mergeCells count="7">
    <mergeCell ref="A19:G19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L9" sqref="L9:L10"/>
    </sheetView>
  </sheetViews>
  <sheetFormatPr defaultRowHeight="15"/>
  <cols>
    <col min="1" max="1" width="4.85546875" customWidth="1"/>
    <col min="2" max="2" width="5" customWidth="1"/>
    <col min="3" max="3" width="5.85546875" customWidth="1"/>
    <col min="4" max="4" width="5.28515625" customWidth="1"/>
    <col min="5" max="5" width="6.28515625" customWidth="1"/>
    <col min="6" max="6" width="4.85546875" customWidth="1"/>
    <col min="7" max="7" width="21.42578125" customWidth="1"/>
  </cols>
  <sheetData>
    <row r="1" spans="1:12" ht="15.7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.75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28</v>
      </c>
      <c r="B5" s="2"/>
      <c r="C5" s="2"/>
      <c r="D5" s="2"/>
      <c r="E5" s="2"/>
      <c r="F5" s="2"/>
      <c r="G5" s="2" t="s">
        <v>29</v>
      </c>
      <c r="H5" s="2"/>
      <c r="I5" s="2"/>
      <c r="J5" s="2"/>
      <c r="K5" s="2"/>
      <c r="L5" s="2"/>
    </row>
    <row r="6" spans="1:12">
      <c r="A6" s="2" t="s">
        <v>30</v>
      </c>
      <c r="B6" s="2"/>
      <c r="C6" s="2"/>
      <c r="D6" s="2"/>
      <c r="E6" s="2"/>
      <c r="F6" s="2"/>
      <c r="G6" s="2" t="s">
        <v>31</v>
      </c>
      <c r="H6" s="2"/>
      <c r="I6" s="2"/>
      <c r="J6" s="2"/>
      <c r="K6" s="2"/>
      <c r="L6" s="2"/>
    </row>
    <row r="7" spans="1:12" ht="33.75">
      <c r="A7" s="15" t="s">
        <v>32</v>
      </c>
      <c r="B7" s="15"/>
      <c r="C7" s="15"/>
      <c r="D7" s="15"/>
      <c r="E7" s="15"/>
      <c r="F7" s="15"/>
      <c r="G7" s="15" t="s">
        <v>33</v>
      </c>
      <c r="H7" s="16" t="s">
        <v>34</v>
      </c>
      <c r="I7" s="17"/>
      <c r="J7" s="8" t="s">
        <v>35</v>
      </c>
      <c r="K7" s="8" t="s">
        <v>36</v>
      </c>
      <c r="L7" s="8" t="s">
        <v>37</v>
      </c>
    </row>
    <row r="8" spans="1:12" ht="33.75">
      <c r="A8" s="15"/>
      <c r="B8" s="15"/>
      <c r="C8" s="15"/>
      <c r="D8" s="15"/>
      <c r="E8" s="15"/>
      <c r="F8" s="15"/>
      <c r="G8" s="15"/>
      <c r="H8" s="8" t="s">
        <v>38</v>
      </c>
      <c r="I8" s="8" t="s">
        <v>39</v>
      </c>
      <c r="J8" s="8" t="s">
        <v>39</v>
      </c>
      <c r="K8" s="8" t="s">
        <v>40</v>
      </c>
      <c r="L8" s="8" t="s">
        <v>40</v>
      </c>
    </row>
    <row r="9" spans="1:12">
      <c r="A9" s="6"/>
      <c r="B9" s="6"/>
      <c r="C9" s="6"/>
      <c r="D9" s="6"/>
      <c r="E9" s="6"/>
      <c r="F9" s="6"/>
      <c r="G9" s="7" t="s">
        <v>41</v>
      </c>
      <c r="H9" s="9">
        <f>H10+H20</f>
        <v>116822.39999999999</v>
      </c>
      <c r="I9" s="9">
        <f>I10+I20</f>
        <v>89044.700000000012</v>
      </c>
      <c r="J9" s="9">
        <f t="shared" ref="J9" si="0">J10+J20</f>
        <v>81972</v>
      </c>
      <c r="K9" s="9">
        <f t="shared" ref="K9" si="1">K10+K20</f>
        <v>7072.7000000000007</v>
      </c>
      <c r="L9" s="10">
        <f>J9/I9%</f>
        <v>92.057135348875335</v>
      </c>
    </row>
    <row r="10" spans="1:12">
      <c r="A10" s="11" t="s">
        <v>42</v>
      </c>
      <c r="B10" s="11"/>
      <c r="C10" s="11"/>
      <c r="D10" s="11"/>
      <c r="E10" s="11"/>
      <c r="F10" s="11"/>
      <c r="G10" s="12"/>
      <c r="H10" s="9">
        <f>H11+H21</f>
        <v>116822.39999999999</v>
      </c>
      <c r="I10" s="9">
        <f t="shared" ref="I10:K10" si="2">I11+I21</f>
        <v>89044.700000000012</v>
      </c>
      <c r="J10" s="9">
        <f t="shared" si="2"/>
        <v>81972</v>
      </c>
      <c r="K10" s="9">
        <f t="shared" si="2"/>
        <v>7072.7000000000007</v>
      </c>
      <c r="L10" s="10">
        <f>J10/I10%</f>
        <v>92.057135348875335</v>
      </c>
    </row>
    <row r="11" spans="1:12" ht="35.25" customHeight="1">
      <c r="A11" s="4" t="s">
        <v>15</v>
      </c>
      <c r="B11" s="4" t="s">
        <v>15</v>
      </c>
      <c r="C11" s="4" t="s">
        <v>16</v>
      </c>
      <c r="D11" s="4" t="s">
        <v>15</v>
      </c>
      <c r="E11" s="4" t="s">
        <v>15</v>
      </c>
      <c r="F11" s="4" t="s">
        <v>15</v>
      </c>
      <c r="G11" s="5" t="s">
        <v>43</v>
      </c>
      <c r="H11" s="9">
        <f>H12+H14+H16+H18</f>
        <v>59953.4</v>
      </c>
      <c r="I11" s="9">
        <f>I12+I14+I16+I18</f>
        <v>46308.3</v>
      </c>
      <c r="J11" s="9">
        <f t="shared" ref="J11" si="3">J12+J14+J16+J18</f>
        <v>39282.600000000006</v>
      </c>
      <c r="K11" s="9">
        <f>K12+K14+K16+K18</f>
        <v>7025.7000000000007</v>
      </c>
      <c r="L11" s="10">
        <f t="shared" ref="L11:L23" si="4">J11/I11%</f>
        <v>84.828421686825052</v>
      </c>
    </row>
    <row r="12" spans="1:12" ht="95.25" customHeight="1">
      <c r="A12" s="4" t="s">
        <v>15</v>
      </c>
      <c r="B12" s="4" t="s">
        <v>15</v>
      </c>
      <c r="C12" s="4" t="s">
        <v>15</v>
      </c>
      <c r="D12" s="4" t="s">
        <v>18</v>
      </c>
      <c r="E12" s="4" t="s">
        <v>15</v>
      </c>
      <c r="F12" s="4" t="s">
        <v>15</v>
      </c>
      <c r="G12" s="5" t="s">
        <v>44</v>
      </c>
      <c r="H12" s="9">
        <f>H13</f>
        <v>28358.400000000001</v>
      </c>
      <c r="I12" s="9">
        <f t="shared" ref="I12:K12" si="5">I13</f>
        <v>22997.200000000001</v>
      </c>
      <c r="J12" s="9">
        <f t="shared" si="5"/>
        <v>22952.400000000001</v>
      </c>
      <c r="K12" s="9">
        <f t="shared" si="5"/>
        <v>44.799999999999272</v>
      </c>
      <c r="L12" s="10">
        <f t="shared" si="4"/>
        <v>99.805193675751838</v>
      </c>
    </row>
    <row r="13" spans="1:12" ht="28.5" customHeight="1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20</v>
      </c>
      <c r="F13" s="4" t="s">
        <v>15</v>
      </c>
      <c r="G13" s="5" t="s">
        <v>45</v>
      </c>
      <c r="H13" s="9">
        <v>28358.400000000001</v>
      </c>
      <c r="I13" s="10">
        <v>22997.200000000001</v>
      </c>
      <c r="J13" s="10">
        <v>22952.400000000001</v>
      </c>
      <c r="K13" s="10">
        <f t="shared" ref="K13:K20" si="6">I13-J13</f>
        <v>44.799999999999272</v>
      </c>
      <c r="L13" s="10">
        <f t="shared" si="4"/>
        <v>99.805193675751838</v>
      </c>
    </row>
    <row r="14" spans="1:12" ht="33" customHeight="1">
      <c r="A14" s="4" t="s">
        <v>15</v>
      </c>
      <c r="B14" s="4" t="s">
        <v>15</v>
      </c>
      <c r="C14" s="4" t="s">
        <v>15</v>
      </c>
      <c r="D14" s="4" t="s">
        <v>22</v>
      </c>
      <c r="E14" s="4" t="s">
        <v>15</v>
      </c>
      <c r="F14" s="4" t="s">
        <v>15</v>
      </c>
      <c r="G14" s="5" t="s">
        <v>46</v>
      </c>
      <c r="H14" s="9">
        <f>H15</f>
        <v>21880</v>
      </c>
      <c r="I14" s="9">
        <f t="shared" ref="I14:K14" si="7">I15</f>
        <v>14964.6</v>
      </c>
      <c r="J14" s="9">
        <f t="shared" si="7"/>
        <v>10000</v>
      </c>
      <c r="K14" s="9">
        <f t="shared" si="7"/>
        <v>4964.6000000000004</v>
      </c>
      <c r="L14" s="10">
        <f t="shared" si="4"/>
        <v>66.824372185023321</v>
      </c>
    </row>
    <row r="15" spans="1:12" ht="25.5" customHeight="1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20</v>
      </c>
      <c r="F15" s="4" t="s">
        <v>15</v>
      </c>
      <c r="G15" s="5" t="s">
        <v>45</v>
      </c>
      <c r="H15" s="9">
        <v>21880</v>
      </c>
      <c r="I15" s="10">
        <v>14964.6</v>
      </c>
      <c r="J15" s="10">
        <v>10000</v>
      </c>
      <c r="K15" s="10">
        <f t="shared" si="6"/>
        <v>4964.6000000000004</v>
      </c>
      <c r="L15" s="10">
        <f t="shared" si="4"/>
        <v>66.824372185023321</v>
      </c>
    </row>
    <row r="16" spans="1:12" ht="25.5" customHeight="1">
      <c r="A16" s="4"/>
      <c r="B16" s="4"/>
      <c r="C16" s="4"/>
      <c r="D16" s="4" t="s">
        <v>49</v>
      </c>
      <c r="E16" s="4"/>
      <c r="F16" s="4"/>
      <c r="G16" s="5" t="s">
        <v>47</v>
      </c>
      <c r="H16" s="9">
        <f>H17</f>
        <v>9676</v>
      </c>
      <c r="I16" s="9">
        <f t="shared" ref="I16:K16" si="8">I17</f>
        <v>8343.1</v>
      </c>
      <c r="J16" s="9">
        <f t="shared" si="8"/>
        <v>6326.9</v>
      </c>
      <c r="K16" s="9">
        <f t="shared" si="8"/>
        <v>2016.2000000000007</v>
      </c>
      <c r="L16" s="10">
        <f t="shared" si="4"/>
        <v>75.833922642662799</v>
      </c>
    </row>
    <row r="17" spans="1:12" ht="25.5" customHeight="1">
      <c r="A17" s="4"/>
      <c r="B17" s="4"/>
      <c r="C17" s="4"/>
      <c r="D17" s="4"/>
      <c r="E17" s="4" t="s">
        <v>20</v>
      </c>
      <c r="F17" s="4"/>
      <c r="G17" s="5" t="s">
        <v>45</v>
      </c>
      <c r="H17" s="9">
        <v>9676</v>
      </c>
      <c r="I17" s="10">
        <v>8343.1</v>
      </c>
      <c r="J17" s="10">
        <v>6326.9</v>
      </c>
      <c r="K17" s="10">
        <f t="shared" si="6"/>
        <v>2016.2000000000007</v>
      </c>
      <c r="L17" s="10">
        <f t="shared" si="4"/>
        <v>75.833922642662799</v>
      </c>
    </row>
    <row r="18" spans="1:12" ht="31.5" customHeight="1">
      <c r="A18" s="4" t="s">
        <v>15</v>
      </c>
      <c r="B18" s="4" t="s">
        <v>15</v>
      </c>
      <c r="C18" s="4" t="s">
        <v>15</v>
      </c>
      <c r="D18" s="4" t="s">
        <v>48</v>
      </c>
      <c r="E18" s="4" t="s">
        <v>15</v>
      </c>
      <c r="F18" s="4" t="s">
        <v>15</v>
      </c>
      <c r="G18" s="5" t="s">
        <v>50</v>
      </c>
      <c r="H18" s="9">
        <f>H19</f>
        <v>39</v>
      </c>
      <c r="I18" s="9">
        <f t="shared" ref="I18:K18" si="9">I19</f>
        <v>3.4</v>
      </c>
      <c r="J18" s="9">
        <f t="shared" si="9"/>
        <v>3.3</v>
      </c>
      <c r="K18" s="9">
        <f t="shared" si="9"/>
        <v>0.10000000000000009</v>
      </c>
      <c r="L18" s="10">
        <f t="shared" si="4"/>
        <v>97.058823529411754</v>
      </c>
    </row>
    <row r="19" spans="1:12" ht="26.25" customHeight="1">
      <c r="A19" s="4"/>
      <c r="B19" s="4"/>
      <c r="C19" s="4"/>
      <c r="D19" s="4"/>
      <c r="E19" s="4" t="s">
        <v>20</v>
      </c>
      <c r="F19" s="4" t="s">
        <v>15</v>
      </c>
      <c r="G19" s="5" t="s">
        <v>45</v>
      </c>
      <c r="H19" s="9">
        <v>39</v>
      </c>
      <c r="I19" s="10">
        <v>3.4</v>
      </c>
      <c r="J19" s="10">
        <v>3.3</v>
      </c>
      <c r="K19" s="10">
        <f t="shared" si="6"/>
        <v>0.10000000000000009</v>
      </c>
      <c r="L19" s="10">
        <f t="shared" si="4"/>
        <v>97.058823529411754</v>
      </c>
    </row>
    <row r="20" spans="1:12">
      <c r="A20" s="11" t="s">
        <v>26</v>
      </c>
      <c r="B20" s="11"/>
      <c r="C20" s="11"/>
      <c r="D20" s="11"/>
      <c r="E20" s="11"/>
      <c r="F20" s="11"/>
      <c r="G20" s="12"/>
      <c r="H20" s="9"/>
      <c r="I20" s="10"/>
      <c r="J20" s="10"/>
      <c r="K20" s="10">
        <f t="shared" si="6"/>
        <v>0</v>
      </c>
      <c r="L20" s="10" t="e">
        <f t="shared" si="4"/>
        <v>#DIV/0!</v>
      </c>
    </row>
    <row r="21" spans="1:12" ht="42" customHeight="1">
      <c r="A21" s="4" t="s">
        <v>15</v>
      </c>
      <c r="B21" s="4" t="s">
        <v>15</v>
      </c>
      <c r="C21" s="4" t="s">
        <v>16</v>
      </c>
      <c r="D21" s="4" t="s">
        <v>15</v>
      </c>
      <c r="E21" s="4" t="s">
        <v>15</v>
      </c>
      <c r="F21" s="4" t="s">
        <v>15</v>
      </c>
      <c r="G21" s="5" t="s">
        <v>43</v>
      </c>
      <c r="H21" s="9">
        <f>H22</f>
        <v>56869</v>
      </c>
      <c r="I21" s="9">
        <f t="shared" ref="I21:K22" si="10">I22</f>
        <v>42736.4</v>
      </c>
      <c r="J21" s="9">
        <f t="shared" si="10"/>
        <v>42689.4</v>
      </c>
      <c r="K21" s="9">
        <f t="shared" si="10"/>
        <v>47</v>
      </c>
      <c r="L21" s="10">
        <f t="shared" si="4"/>
        <v>99.890023492853857</v>
      </c>
    </row>
    <row r="22" spans="1:12" ht="37.5" customHeight="1">
      <c r="A22" s="4" t="s">
        <v>15</v>
      </c>
      <c r="B22" s="4" t="s">
        <v>15</v>
      </c>
      <c r="C22" s="4" t="s">
        <v>15</v>
      </c>
      <c r="D22" s="4" t="s">
        <v>24</v>
      </c>
      <c r="E22" s="4" t="s">
        <v>15</v>
      </c>
      <c r="F22" s="4" t="s">
        <v>15</v>
      </c>
      <c r="G22" s="5" t="s">
        <v>47</v>
      </c>
      <c r="H22" s="9">
        <f>H23</f>
        <v>56869</v>
      </c>
      <c r="I22" s="9">
        <f t="shared" si="10"/>
        <v>42736.4</v>
      </c>
      <c r="J22" s="9">
        <f t="shared" si="10"/>
        <v>42689.4</v>
      </c>
      <c r="K22" s="9">
        <f t="shared" si="10"/>
        <v>47</v>
      </c>
      <c r="L22" s="10">
        <f t="shared" si="4"/>
        <v>99.890023492853857</v>
      </c>
    </row>
    <row r="23" spans="1:12" ht="28.5" customHeight="1">
      <c r="A23" s="4"/>
      <c r="B23" s="4"/>
      <c r="C23" s="4"/>
      <c r="D23" s="4"/>
      <c r="E23" s="4" t="s">
        <v>20</v>
      </c>
      <c r="F23" s="4"/>
      <c r="G23" s="5" t="s">
        <v>45</v>
      </c>
      <c r="H23" s="9">
        <v>56869</v>
      </c>
      <c r="I23" s="10">
        <v>42736.4</v>
      </c>
      <c r="J23" s="10">
        <v>42689.4</v>
      </c>
      <c r="K23" s="10">
        <f t="shared" ref="K23" si="11">I23-J23</f>
        <v>47</v>
      </c>
      <c r="L23" s="10">
        <f t="shared" si="4"/>
        <v>99.890023492853857</v>
      </c>
    </row>
  </sheetData>
  <mergeCells count="7">
    <mergeCell ref="A20:G20"/>
    <mergeCell ref="A1:L1"/>
    <mergeCell ref="A2:L2"/>
    <mergeCell ref="A7:F8"/>
    <mergeCell ref="G7:G8"/>
    <mergeCell ref="H7:I7"/>
    <mergeCell ref="A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2022-03-03T08:58:47Z</dcterms:created>
  <dcterms:modified xsi:type="dcterms:W3CDTF">2026-10-06T06:23:57Z</dcterms:modified>
</cp:coreProperties>
</file>