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.Әділбек\Қаржы\АБП на 10.2026 -\"/>
    </mc:Choice>
  </mc:AlternateContent>
  <xr:revisionPtr revIDLastSave="0" documentId="13_ncr:1_{603C5D44-5DBF-4149-861A-3F9368EF74C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1" r:id="rId1"/>
    <sheet name="ру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3" i="2" l="1"/>
  <c r="L34" i="2"/>
  <c r="K34" i="2"/>
  <c r="K33" i="2" s="1"/>
  <c r="K32" i="2" s="1"/>
  <c r="L28" i="2"/>
  <c r="K28" i="2"/>
  <c r="L29" i="2"/>
  <c r="K29" i="2"/>
  <c r="L26" i="2"/>
  <c r="L23" i="2" s="1"/>
  <c r="K26" i="2"/>
  <c r="K25" i="2" s="1"/>
  <c r="J25" i="2"/>
  <c r="I25" i="2"/>
  <c r="H25" i="2"/>
  <c r="L24" i="2"/>
  <c r="K24" i="2"/>
  <c r="L22" i="2"/>
  <c r="K22" i="2"/>
  <c r="K21" i="2" s="1"/>
  <c r="I21" i="2"/>
  <c r="L21" i="2" s="1"/>
  <c r="H21" i="2"/>
  <c r="L20" i="2"/>
  <c r="L19" i="2" s="1"/>
  <c r="K20" i="2"/>
  <c r="K19" i="2" s="1"/>
  <c r="J19" i="2"/>
  <c r="I19" i="2"/>
  <c r="H19" i="2"/>
  <c r="K18" i="2"/>
  <c r="K17" i="2" s="1"/>
  <c r="L17" i="2"/>
  <c r="J17" i="2"/>
  <c r="H17" i="2"/>
  <c r="L16" i="2"/>
  <c r="L15" i="2" s="1"/>
  <c r="K16" i="2"/>
  <c r="K15" i="2"/>
  <c r="H15" i="2"/>
  <c r="L14" i="2"/>
  <c r="L13" i="2" s="1"/>
  <c r="K14" i="2"/>
  <c r="K13" i="2" s="1"/>
  <c r="J13" i="2"/>
  <c r="I13" i="2"/>
  <c r="H13" i="2"/>
  <c r="H10" i="2" s="1"/>
  <c r="L12" i="2"/>
  <c r="K12" i="2"/>
  <c r="K11" i="2"/>
  <c r="J11" i="2"/>
  <c r="L11" i="2" s="1"/>
  <c r="I11" i="2"/>
  <c r="I10" i="2" s="1"/>
  <c r="H11" i="2"/>
  <c r="H27" i="2"/>
  <c r="L31" i="2"/>
  <c r="K31" i="2"/>
  <c r="K30" i="2" s="1"/>
  <c r="J30" i="2"/>
  <c r="I30" i="2"/>
  <c r="I27" i="2" s="1"/>
  <c r="H30" i="2"/>
  <c r="H33" i="2"/>
  <c r="J32" i="2"/>
  <c r="I32" i="2"/>
  <c r="H32" i="2"/>
  <c r="J27" i="2"/>
  <c r="L33" i="2"/>
  <c r="I21" i="1"/>
  <c r="K32" i="1"/>
  <c r="L32" i="1"/>
  <c r="J35" i="1"/>
  <c r="L32" i="2" l="1"/>
  <c r="L25" i="2"/>
  <c r="J10" i="2"/>
  <c r="K27" i="2"/>
  <c r="K10" i="2" s="1"/>
  <c r="K9" i="2" s="1"/>
  <c r="L30" i="2"/>
  <c r="L27" i="2"/>
  <c r="H9" i="2"/>
  <c r="I9" i="2"/>
  <c r="I33" i="1"/>
  <c r="L10" i="2" l="1"/>
  <c r="J9" i="2"/>
  <c r="L9" i="2" s="1"/>
  <c r="H11" i="1"/>
  <c r="I11" i="1"/>
  <c r="J11" i="1"/>
  <c r="K12" i="1"/>
  <c r="L12" i="1"/>
  <c r="H13" i="1"/>
  <c r="I13" i="1"/>
  <c r="J13" i="1"/>
  <c r="K14" i="1"/>
  <c r="K13" i="1" s="1"/>
  <c r="L14" i="1"/>
  <c r="L13" i="1" s="1"/>
  <c r="H15" i="1"/>
  <c r="K16" i="1"/>
  <c r="K15" i="1" s="1"/>
  <c r="L16" i="1"/>
  <c r="L15" i="1" s="1"/>
  <c r="H17" i="1"/>
  <c r="J17" i="1"/>
  <c r="L17" i="1"/>
  <c r="K18" i="1"/>
  <c r="K17" i="1" s="1"/>
  <c r="H19" i="1"/>
  <c r="I19" i="1"/>
  <c r="J19" i="1"/>
  <c r="K20" i="1"/>
  <c r="K19" i="1" s="1"/>
  <c r="L20" i="1"/>
  <c r="L19" i="1" s="1"/>
  <c r="H21" i="1"/>
  <c r="K22" i="1"/>
  <c r="K21" i="1" s="1"/>
  <c r="L22" i="1"/>
  <c r="H23" i="1"/>
  <c r="I23" i="1"/>
  <c r="J23" i="1"/>
  <c r="K24" i="1"/>
  <c r="L24" i="1"/>
  <c r="K25" i="1"/>
  <c r="L25" i="1"/>
  <c r="K26" i="1"/>
  <c r="K23" i="1" s="1"/>
  <c r="L26" i="1"/>
  <c r="L23" i="1" s="1"/>
  <c r="H27" i="1"/>
  <c r="I27" i="1"/>
  <c r="J27" i="1"/>
  <c r="K28" i="1"/>
  <c r="K27" i="1" s="1"/>
  <c r="L28" i="1"/>
  <c r="H30" i="1"/>
  <c r="I30" i="1"/>
  <c r="I29" i="1" s="1"/>
  <c r="J30" i="1"/>
  <c r="K31" i="1"/>
  <c r="L31" i="1"/>
  <c r="H33" i="1"/>
  <c r="J33" i="1"/>
  <c r="K34" i="1"/>
  <c r="K33" i="1" s="1"/>
  <c r="L34" i="1"/>
  <c r="I35" i="1"/>
  <c r="H36" i="1"/>
  <c r="H35" i="1" s="1"/>
  <c r="K37" i="1"/>
  <c r="K36" i="1" s="1"/>
  <c r="K35" i="1" s="1"/>
  <c r="L37" i="1"/>
  <c r="I10" i="1" l="1"/>
  <c r="I9" i="1" s="1"/>
  <c r="H29" i="1"/>
  <c r="H10" i="1" s="1"/>
  <c r="H9" i="1" s="1"/>
  <c r="L27" i="1"/>
  <c r="L11" i="1"/>
  <c r="K11" i="1"/>
  <c r="J29" i="1"/>
  <c r="J10" i="1" s="1"/>
  <c r="K30" i="1"/>
  <c r="K29" i="1" s="1"/>
  <c r="L30" i="1"/>
  <c r="L21" i="1"/>
  <c r="L33" i="1"/>
  <c r="L36" i="1"/>
  <c r="L35" i="1"/>
  <c r="L29" i="1" l="1"/>
  <c r="L10" i="1" s="1"/>
  <c r="K10" i="1"/>
  <c r="K9" i="1" s="1"/>
  <c r="J9" i="1"/>
  <c r="L9" i="1" s="1"/>
</calcChain>
</file>

<file path=xl/sharedStrings.xml><?xml version="1.0" encoding="utf-8"?>
<sst xmlns="http://schemas.openxmlformats.org/spreadsheetml/2006/main" count="303" uniqueCount="62">
  <si>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</si>
  <si>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</si>
  <si>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</si>
  <si>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</si>
  <si>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</si>
  <si>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</si>
  <si>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</si>
  <si>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</si>
  <si>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</si>
  <si>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</si>
  <si>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</si>
  <si>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</si>
  <si>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</si>
  <si>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</si>
  <si>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</si>
  <si>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</si>
  <si>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</si>
  <si>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</si>
  <si>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005</t>
  </si>
  <si>
    <t>007</t>
  </si>
  <si>
    <t>4510757 "Ырғыз аудандық жұмыспен қамту және  әлеуметтік бағдарламалар бөлімі " ММ</t>
  </si>
  <si>
    <t>451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</si>
  <si>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</si>
  <si>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</si>
  <si>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әлеуметтік көмекке және әлеуметтік қамсыздандыруға берілетін субвенциялар есебінен</t>
  </si>
  <si>
    <t>004</t>
  </si>
  <si>
    <t>Ауылдық жерлерде тұратын денсаулық сақтау, білім беру, әлеуметтік қамтамасыз ету, мәдениет, спорт және ветеринар мамандарына отын сатып алуға Қазақстан Республикасының заңнамасына сәйкес әлеуметтік көмек көрсету</t>
  </si>
  <si>
    <t>Мемлекеттік атаулы әлеуметтік көмек</t>
  </si>
  <si>
    <t>028</t>
  </si>
  <si>
    <t>Облыстық бюджеттен берілетін трансферттер есебінен</t>
  </si>
  <si>
    <t>Жергілікті өкілетті органдардың шешімі бойынша мұқтаж азаматтардың жекелеген топтарына әлеуметтік көмек</t>
  </si>
  <si>
    <t>011</t>
  </si>
  <si>
    <t>Жәрдемақыларды және басқа да әлеуметтік төлемдерді есептеу, төлеу мен жеткізу бойынша қызметтерге ақы төлеу</t>
  </si>
  <si>
    <t>017</t>
  </si>
  <si>
    <t>Оңалтудың жеке бағдарламасына сәйкес мұқтаж мүгедектігі бар адамдарды протездік-ортопедиялық көмек, сурдотехникалық құралдар, тифлотехникалық құралдар, санаторий-курорттық емделу, мiндеттi гигиеналық құралдармен қамтамасыз ету, арнаулы жүрiп-тұру құралдары, жеке көмекшінің және есту бойынша мүгедектігі бар адамдарға қолмен көрсететiн тіл маманының қызметтері мен қамтамасыз ету</t>
  </si>
  <si>
    <t>050</t>
  </si>
  <si>
    <t>Қазақстан Республикасында мүгедектігі бар адамдардың құқықтарын қамтамасыз етуге және өмір сүру сапасын жақсарту</t>
  </si>
  <si>
    <t>Отчет о кассовом исполнении
по форме 4-20</t>
  </si>
  <si>
    <t>Отдел занятости и социальных программ района (города областного значения)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</si>
  <si>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</si>
  <si>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За счет средств местного бюджета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</si>
  <si>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</si>
  <si>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Государственная адресная социальная помощь</t>
  </si>
  <si>
    <t>За счет трансфертов из областного бюджета</t>
  </si>
  <si>
    <t>Социальная помощь отдельным категориям нуждающихся граждан по решениям местных представительных органов</t>
  </si>
  <si>
    <t>Оплата услуг по зачислению, выплате и доставке пособий и других социальных выплат</t>
  </si>
  <si>
    <t>За счет субвенций из республиканского бюджета на социальную помощь и социальное обеспечение</t>
  </si>
  <si>
    <t>Обеспечение прав и улучшение качества жизни лиц с инвалидностью в Республике Казахстан</t>
  </si>
  <si>
    <t>006</t>
  </si>
  <si>
    <t>Оказание жилищной помощи</t>
  </si>
  <si>
    <t>облыстық қаражат есебінен</t>
  </si>
  <si>
    <t>Коммунальное госуударственное "Центр поддержки семьи "Государственное учреждение "Иргизского районного отдела занятости и социальных программ"</t>
  </si>
  <si>
    <t>Услуги лицам из групп риска,попавшим в сложную ситуацию вследствие насилия или угрозы насилия</t>
  </si>
  <si>
    <t>капитальные расходы подведоственных учреждении и организации</t>
  </si>
  <si>
    <t>Территориальные центры социального обслуживания пенсионеров и инвалидов</t>
  </si>
  <si>
    <t>067</t>
  </si>
  <si>
    <t>Тұрғын үйге көмек көрсету</t>
  </si>
  <si>
    <t>Күш көрсету немесе күш көрсету қаупі салдарынан қиын жағдайларға тап болған тәуекелдер тобындағы адамдарға қызметтер</t>
  </si>
  <si>
    <t>Ведомоствовалық бағыныстағы мемлекеттік мекемелер мен ұйымдардың күрделі шығыстары</t>
  </si>
  <si>
    <t>Зейнеткерлер мен мүгедектігі бар адамдарға әлеуметтік қызмет көрсету аумақтық орталығы</t>
  </si>
  <si>
    <t>01.10.2026 жылға арналған
4-20 нысаның</t>
  </si>
  <si>
    <t>01.10.2026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</si>
</sst>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Arial Cyr"/>
      <charset val="204"/>
    </font>
    <font>
      <sz val="9"/>
      <color theme="1"/>
      <name val="Arial Cyr"/>
      <charset val="1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0" fillId="0" borderId="1" xfId="0" applyBorder="1"/>
    <xf numFmtId="1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vertical="top" wrapText="1"/>
    </xf>
    <xf numFmtId="164" fontId="8" fillId="0" borderId="1" xfId="0" applyNumberFormat="1" applyFont="1" applyBorder="1" applyAlignment="1">
      <alignment vertical="top"/>
    </xf>
    <xf numFmtId="0" fontId="9" fillId="0" borderId="1" xfId="0" applyFont="1" applyBorder="1"/>
    <xf numFmtId="1" fontId="6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Q37"/>
  <sheetViews>
    <sheetView tabSelected="1" workbookViewId="0">
      <selection activeCell="H37" sqref="H37:L37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8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0"/>
      <c r="B8" s="20"/>
      <c r="C8" s="20"/>
      <c r="D8" s="20"/>
      <c r="E8" s="20"/>
      <c r="F8" s="20"/>
      <c r="G8" s="2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16" t="s">
        <v>20</v>
      </c>
      <c r="B9" s="16"/>
      <c r="C9" s="16"/>
      <c r="D9" s="16"/>
      <c r="E9" s="16"/>
      <c r="F9" s="16"/>
      <c r="G9" s="17"/>
      <c r="H9" s="8">
        <f>H10</f>
        <v>264657</v>
      </c>
      <c r="I9" s="8">
        <f t="shared" ref="I9:K9" si="0">I10</f>
        <v>158522</v>
      </c>
      <c r="J9" s="8">
        <f t="shared" si="0"/>
        <v>154901.6</v>
      </c>
      <c r="K9" s="8">
        <f t="shared" si="0"/>
        <v>3620.4000000000005</v>
      </c>
      <c r="L9" s="7">
        <f>J9/I9%</f>
        <v>97.716152962995679</v>
      </c>
    </row>
    <row r="10" spans="1:17" ht="22.5" outlineLevel="1">
      <c r="A10" s="4" t="s">
        <v>14</v>
      </c>
      <c r="B10" s="4" t="s">
        <v>14</v>
      </c>
      <c r="C10" s="4" t="s">
        <v>21</v>
      </c>
      <c r="D10" s="4" t="s">
        <v>14</v>
      </c>
      <c r="E10" s="4" t="s">
        <v>14</v>
      </c>
      <c r="F10" s="4" t="s">
        <v>14</v>
      </c>
      <c r="G10" s="5" t="s">
        <v>22</v>
      </c>
      <c r="H10" s="8">
        <f>H11+H13+H15+H17+H19+H21+H23+H27+H29+H35</f>
        <v>264657</v>
      </c>
      <c r="I10" s="8">
        <f t="shared" ref="I10:L10" si="1">I11+I13+I15+I17+I19+I21+I23+I27+I29+I35</f>
        <v>158522</v>
      </c>
      <c r="J10" s="8">
        <f t="shared" si="1"/>
        <v>154901.6</v>
      </c>
      <c r="K10" s="8">
        <f t="shared" si="1"/>
        <v>3620.4000000000005</v>
      </c>
      <c r="L10" s="8" t="e">
        <f t="shared" si="1"/>
        <v>#DIV/0!</v>
      </c>
    </row>
    <row r="11" spans="1:17" ht="33.75" outlineLevel="2">
      <c r="A11" s="4" t="s">
        <v>14</v>
      </c>
      <c r="B11" s="4" t="s">
        <v>14</v>
      </c>
      <c r="C11" s="4" t="s">
        <v>14</v>
      </c>
      <c r="D11" s="4" t="s">
        <v>15</v>
      </c>
      <c r="E11" s="4" t="s">
        <v>14</v>
      </c>
      <c r="F11" s="4" t="s">
        <v>14</v>
      </c>
      <c r="G11" s="5" t="s">
        <v>23</v>
      </c>
      <c r="H11" s="8">
        <f>H12</f>
        <v>35305</v>
      </c>
      <c r="I11" s="8">
        <f t="shared" ref="I11:J11" si="2">I12</f>
        <v>30092.1</v>
      </c>
      <c r="J11" s="8">
        <f t="shared" si="2"/>
        <v>29987.4</v>
      </c>
      <c r="K11" s="8">
        <f>I11-J11</f>
        <v>104.69999999999709</v>
      </c>
      <c r="L11" s="7">
        <f t="shared" ref="L11" si="3">J11/I11%</f>
        <v>99.652068150777126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5" t="s">
        <v>17</v>
      </c>
      <c r="H12" s="8">
        <v>35305</v>
      </c>
      <c r="I12" s="7">
        <v>30092.1</v>
      </c>
      <c r="J12" s="7">
        <v>29987.4</v>
      </c>
      <c r="K12" s="8">
        <f t="shared" ref="K12:K16" si="4">I12-J12</f>
        <v>104.69999999999709</v>
      </c>
      <c r="L12" s="7">
        <f t="shared" ref="L12:L16" si="5">J12/I12%</f>
        <v>99.652068150777126</v>
      </c>
    </row>
    <row r="13" spans="1:17" ht="45" outlineLevel="2">
      <c r="A13" s="4" t="s">
        <v>14</v>
      </c>
      <c r="B13" s="4" t="s">
        <v>14</v>
      </c>
      <c r="C13" s="4" t="s">
        <v>14</v>
      </c>
      <c r="D13" s="4" t="s">
        <v>25</v>
      </c>
      <c r="E13" s="4" t="s">
        <v>14</v>
      </c>
      <c r="F13" s="4" t="s">
        <v>14</v>
      </c>
      <c r="G13" s="5" t="s">
        <v>26</v>
      </c>
      <c r="H13" s="8">
        <f>H14</f>
        <v>30697</v>
      </c>
      <c r="I13" s="8">
        <f t="shared" ref="I13:K13" si="6">I14</f>
        <v>0</v>
      </c>
      <c r="J13" s="8">
        <f t="shared" si="6"/>
        <v>0</v>
      </c>
      <c r="K13" s="8">
        <f t="shared" si="6"/>
        <v>0</v>
      </c>
      <c r="L13" s="8" t="e">
        <f>L14</f>
        <v>#DIV/0!</v>
      </c>
    </row>
    <row r="14" spans="1:17" ht="22.5" outlineLevel="3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5" t="s">
        <v>24</v>
      </c>
      <c r="H14" s="8">
        <v>30697</v>
      </c>
      <c r="I14" s="7"/>
      <c r="J14" s="7"/>
      <c r="K14" s="8">
        <f t="shared" si="4"/>
        <v>0</v>
      </c>
      <c r="L14" s="7" t="e">
        <f t="shared" si="5"/>
        <v>#DIV/0!</v>
      </c>
    </row>
    <row r="15" spans="1:17" outlineLevel="2">
      <c r="A15" s="4" t="s">
        <v>14</v>
      </c>
      <c r="B15" s="4" t="s">
        <v>14</v>
      </c>
      <c r="C15" s="4" t="s">
        <v>14</v>
      </c>
      <c r="D15" s="4" t="s">
        <v>18</v>
      </c>
      <c r="E15" s="4" t="s">
        <v>14</v>
      </c>
      <c r="F15" s="4" t="s">
        <v>14</v>
      </c>
      <c r="G15" s="5" t="s">
        <v>27</v>
      </c>
      <c r="H15" s="8">
        <f>H16</f>
        <v>32325</v>
      </c>
      <c r="I15" s="8">
        <v>24887.599999999999</v>
      </c>
      <c r="J15" s="8">
        <v>24887.5</v>
      </c>
      <c r="K15" s="8">
        <f t="shared" ref="K15" si="7">K16</f>
        <v>9.9999999998544808E-2</v>
      </c>
      <c r="L15" s="8">
        <f t="shared" ref="L15" si="8">L16</f>
        <v>99.99959819347788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8">
        <v>32325</v>
      </c>
      <c r="I16" s="7">
        <v>24887.599999999999</v>
      </c>
      <c r="J16" s="7">
        <v>24887.5</v>
      </c>
      <c r="K16" s="8">
        <f t="shared" si="4"/>
        <v>9.9999999998544808E-2</v>
      </c>
      <c r="L16" s="7">
        <f t="shared" si="5"/>
        <v>99.99959819347788</v>
      </c>
    </row>
    <row r="17" spans="1:12" outlineLevel="3">
      <c r="A17" s="4"/>
      <c r="B17" s="4"/>
      <c r="C17" s="4"/>
      <c r="D17" s="4" t="s">
        <v>48</v>
      </c>
      <c r="E17" s="4"/>
      <c r="F17" s="4"/>
      <c r="G17" s="5" t="s">
        <v>56</v>
      </c>
      <c r="H17" s="8">
        <f>H18</f>
        <v>105</v>
      </c>
      <c r="I17" s="8"/>
      <c r="J17" s="8">
        <f t="shared" ref="J17:L17" si="9">J18</f>
        <v>0</v>
      </c>
      <c r="K17" s="8">
        <f t="shared" si="9"/>
        <v>0</v>
      </c>
      <c r="L17" s="8">
        <f t="shared" si="9"/>
        <v>0</v>
      </c>
    </row>
    <row r="18" spans="1:12" outlineLevel="3">
      <c r="A18" s="4"/>
      <c r="B18" s="4"/>
      <c r="C18" s="4"/>
      <c r="D18" s="4"/>
      <c r="E18" s="4" t="s">
        <v>16</v>
      </c>
      <c r="F18" s="4"/>
      <c r="G18" s="5" t="s">
        <v>17</v>
      </c>
      <c r="H18" s="8">
        <v>105</v>
      </c>
      <c r="I18" s="7">
        <v>0</v>
      </c>
      <c r="J18" s="7">
        <v>0</v>
      </c>
      <c r="K18" s="8">
        <f t="shared" ref="K18:K28" si="10">I18-J18</f>
        <v>0</v>
      </c>
      <c r="L18" s="7"/>
    </row>
    <row r="19" spans="1:12" ht="22.5" outlineLevel="2">
      <c r="A19" s="4" t="s">
        <v>14</v>
      </c>
      <c r="B19" s="4" t="s">
        <v>14</v>
      </c>
      <c r="C19" s="4" t="s">
        <v>14</v>
      </c>
      <c r="D19" s="4" t="s">
        <v>19</v>
      </c>
      <c r="E19" s="4" t="s">
        <v>14</v>
      </c>
      <c r="F19" s="4" t="s">
        <v>14</v>
      </c>
      <c r="G19" s="5" t="s">
        <v>30</v>
      </c>
      <c r="H19" s="8">
        <f>H20</f>
        <v>38474</v>
      </c>
      <c r="I19" s="8">
        <f t="shared" ref="I19:L19" si="11">I20</f>
        <v>6766.3</v>
      </c>
      <c r="J19" s="8">
        <f t="shared" si="11"/>
        <v>6766.3</v>
      </c>
      <c r="K19" s="8">
        <f t="shared" si="11"/>
        <v>0</v>
      </c>
      <c r="L19" s="8">
        <f t="shared" si="11"/>
        <v>100.00000000000001</v>
      </c>
    </row>
    <row r="20" spans="1:12" outlineLevel="3">
      <c r="A20" s="4" t="s">
        <v>14</v>
      </c>
      <c r="B20" s="4" t="s">
        <v>14</v>
      </c>
      <c r="C20" s="4" t="s">
        <v>14</v>
      </c>
      <c r="D20" s="4" t="s">
        <v>14</v>
      </c>
      <c r="E20" s="4" t="s">
        <v>16</v>
      </c>
      <c r="F20" s="4" t="s">
        <v>14</v>
      </c>
      <c r="G20" s="5" t="s">
        <v>17</v>
      </c>
      <c r="H20" s="8">
        <v>38474</v>
      </c>
      <c r="I20" s="7">
        <v>6766.3</v>
      </c>
      <c r="J20" s="7">
        <v>6766.3</v>
      </c>
      <c r="K20" s="8">
        <f t="shared" si="10"/>
        <v>0</v>
      </c>
      <c r="L20" s="7">
        <f t="shared" ref="L20" si="12">J20/I20%</f>
        <v>100.00000000000001</v>
      </c>
    </row>
    <row r="21" spans="1:12" ht="22.5" outlineLevel="2">
      <c r="A21" s="4" t="s">
        <v>14</v>
      </c>
      <c r="B21" s="4" t="s">
        <v>14</v>
      </c>
      <c r="C21" s="4" t="s">
        <v>14</v>
      </c>
      <c r="D21" s="4" t="s">
        <v>31</v>
      </c>
      <c r="E21" s="4" t="s">
        <v>14</v>
      </c>
      <c r="F21" s="4" t="s">
        <v>14</v>
      </c>
      <c r="G21" s="5" t="s">
        <v>32</v>
      </c>
      <c r="H21" s="8">
        <f>H22</f>
        <v>306</v>
      </c>
      <c r="I21" s="8">
        <f t="shared" ref="I21:K21" si="13">I22</f>
        <v>111</v>
      </c>
      <c r="J21" s="8">
        <v>110.3</v>
      </c>
      <c r="K21" s="8">
        <f t="shared" si="13"/>
        <v>0.70000000000000284</v>
      </c>
      <c r="L21" s="7">
        <f t="shared" ref="L21:L22" si="14">J21/I21%</f>
        <v>99.369369369369352</v>
      </c>
    </row>
    <row r="22" spans="1:12" outlineLevel="3">
      <c r="A22" s="4" t="s">
        <v>14</v>
      </c>
      <c r="B22" s="4" t="s">
        <v>14</v>
      </c>
      <c r="C22" s="4" t="s">
        <v>14</v>
      </c>
      <c r="D22" s="4" t="s">
        <v>14</v>
      </c>
      <c r="E22" s="4" t="s">
        <v>16</v>
      </c>
      <c r="F22" s="4" t="s">
        <v>14</v>
      </c>
      <c r="G22" s="5" t="s">
        <v>17</v>
      </c>
      <c r="H22" s="8">
        <v>306</v>
      </c>
      <c r="I22" s="7">
        <v>111</v>
      </c>
      <c r="J22" s="7">
        <v>110.3</v>
      </c>
      <c r="K22" s="8">
        <f t="shared" si="10"/>
        <v>0.70000000000000284</v>
      </c>
      <c r="L22" s="7">
        <f t="shared" si="14"/>
        <v>99.369369369369352</v>
      </c>
    </row>
    <row r="23" spans="1:12" ht="67.5" outlineLevel="2">
      <c r="A23" s="4" t="s">
        <v>14</v>
      </c>
      <c r="B23" s="4" t="s">
        <v>14</v>
      </c>
      <c r="C23" s="4" t="s">
        <v>14</v>
      </c>
      <c r="D23" s="4" t="s">
        <v>33</v>
      </c>
      <c r="E23" s="4" t="s">
        <v>14</v>
      </c>
      <c r="F23" s="4" t="s">
        <v>14</v>
      </c>
      <c r="G23" s="5" t="s">
        <v>34</v>
      </c>
      <c r="H23" s="8">
        <f>H26</f>
        <v>50731</v>
      </c>
      <c r="I23" s="8">
        <f t="shared" ref="I23:L23" si="15">I26</f>
        <v>37742</v>
      </c>
      <c r="J23" s="8">
        <f t="shared" si="15"/>
        <v>34492.199999999997</v>
      </c>
      <c r="K23" s="8">
        <f t="shared" si="15"/>
        <v>3249.8000000000029</v>
      </c>
      <c r="L23" s="8">
        <f t="shared" si="15"/>
        <v>91.38943352233585</v>
      </c>
    </row>
    <row r="24" spans="1:12" hidden="1" outlineLevel="3">
      <c r="A24" s="4" t="s">
        <v>14</v>
      </c>
      <c r="B24" s="4" t="s">
        <v>14</v>
      </c>
      <c r="C24" s="4" t="s">
        <v>14</v>
      </c>
      <c r="D24" s="4" t="s">
        <v>14</v>
      </c>
      <c r="E24" s="4" t="s">
        <v>16</v>
      </c>
      <c r="F24" s="4" t="s">
        <v>14</v>
      </c>
      <c r="G24" s="5" t="s">
        <v>17</v>
      </c>
      <c r="H24" s="8"/>
      <c r="I24" s="7"/>
      <c r="J24" s="7"/>
      <c r="K24" s="8">
        <f t="shared" si="10"/>
        <v>0</v>
      </c>
      <c r="L24" s="7" t="e">
        <f t="shared" ref="L24:L37" si="16">J24/I24%</f>
        <v>#DIV/0!</v>
      </c>
    </row>
    <row r="25" spans="1:12" hidden="1" outlineLevel="3">
      <c r="A25" s="4" t="s">
        <v>14</v>
      </c>
      <c r="B25" s="4" t="s">
        <v>14</v>
      </c>
      <c r="C25" s="4" t="s">
        <v>14</v>
      </c>
      <c r="D25" s="4" t="s">
        <v>14</v>
      </c>
      <c r="E25" s="4" t="s">
        <v>28</v>
      </c>
      <c r="F25" s="4" t="s">
        <v>14</v>
      </c>
      <c r="G25" s="5" t="s">
        <v>29</v>
      </c>
      <c r="H25" s="8">
        <v>59607</v>
      </c>
      <c r="I25" s="13">
        <v>25706</v>
      </c>
      <c r="J25" s="13">
        <v>25706</v>
      </c>
      <c r="K25" s="8">
        <f t="shared" si="10"/>
        <v>0</v>
      </c>
      <c r="L25" s="7">
        <f t="shared" si="16"/>
        <v>100</v>
      </c>
    </row>
    <row r="26" spans="1:12" outlineLevel="3">
      <c r="A26" s="4"/>
      <c r="B26" s="4"/>
      <c r="C26" s="4"/>
      <c r="D26" s="4"/>
      <c r="E26" s="4" t="s">
        <v>28</v>
      </c>
      <c r="F26" s="4"/>
      <c r="G26" s="5" t="s">
        <v>50</v>
      </c>
      <c r="H26" s="8">
        <v>50731</v>
      </c>
      <c r="I26" s="13">
        <v>37742</v>
      </c>
      <c r="J26" s="13">
        <v>34492.199999999997</v>
      </c>
      <c r="K26" s="8">
        <f t="shared" si="10"/>
        <v>3249.8000000000029</v>
      </c>
      <c r="L26" s="7">
        <f t="shared" si="16"/>
        <v>91.38943352233585</v>
      </c>
    </row>
    <row r="27" spans="1:12" ht="24" outlineLevel="2">
      <c r="A27" s="4" t="s">
        <v>14</v>
      </c>
      <c r="B27" s="4" t="s">
        <v>14</v>
      </c>
      <c r="C27" s="4" t="s">
        <v>14</v>
      </c>
      <c r="D27" s="4" t="s">
        <v>35</v>
      </c>
      <c r="E27" s="4" t="s">
        <v>14</v>
      </c>
      <c r="F27" s="4" t="s">
        <v>14</v>
      </c>
      <c r="G27" s="12" t="s">
        <v>36</v>
      </c>
      <c r="H27" s="9">
        <f>H28</f>
        <v>7666</v>
      </c>
      <c r="I27" s="9">
        <f t="shared" ref="I27:K27" si="17">I28</f>
        <v>5185</v>
      </c>
      <c r="J27" s="9">
        <f t="shared" si="17"/>
        <v>5184.8</v>
      </c>
      <c r="K27" s="9">
        <f t="shared" si="17"/>
        <v>0.1999999999998181</v>
      </c>
      <c r="L27" s="13">
        <f t="shared" si="16"/>
        <v>99.996142719382831</v>
      </c>
    </row>
    <row r="28" spans="1:12" outlineLevel="3">
      <c r="A28" s="4" t="s">
        <v>14</v>
      </c>
      <c r="B28" s="4" t="s">
        <v>14</v>
      </c>
      <c r="C28" s="4" t="s">
        <v>14</v>
      </c>
      <c r="D28" s="4" t="s">
        <v>14</v>
      </c>
      <c r="E28" s="4" t="s">
        <v>16</v>
      </c>
      <c r="F28" s="4" t="s">
        <v>14</v>
      </c>
      <c r="G28" s="12" t="s">
        <v>17</v>
      </c>
      <c r="H28" s="9">
        <v>7666</v>
      </c>
      <c r="I28" s="14">
        <v>5185</v>
      </c>
      <c r="J28" s="14">
        <v>5184.8</v>
      </c>
      <c r="K28" s="8">
        <f t="shared" si="10"/>
        <v>0.1999999999998181</v>
      </c>
      <c r="L28" s="13">
        <f t="shared" si="16"/>
        <v>99.996142719382831</v>
      </c>
    </row>
    <row r="29" spans="1:12" ht="22.5">
      <c r="A29" s="9"/>
      <c r="B29" s="9"/>
      <c r="C29" s="4" t="s">
        <v>21</v>
      </c>
      <c r="D29" s="4" t="s">
        <v>14</v>
      </c>
      <c r="E29" s="9"/>
      <c r="F29" s="9"/>
      <c r="G29" s="5" t="s">
        <v>22</v>
      </c>
      <c r="H29" s="9">
        <f>H30+H33</f>
        <v>34451</v>
      </c>
      <c r="I29" s="9">
        <f>I30+I33</f>
        <v>28291</v>
      </c>
      <c r="J29" s="9">
        <f>J30+J33</f>
        <v>28029</v>
      </c>
      <c r="K29" s="9">
        <f>K30+K33</f>
        <v>262.00000000000068</v>
      </c>
      <c r="L29" s="13">
        <f t="shared" si="16"/>
        <v>99.073910430879067</v>
      </c>
    </row>
    <row r="30" spans="1:12" ht="24">
      <c r="A30" s="9"/>
      <c r="B30" s="9"/>
      <c r="C30" s="4" t="s">
        <v>14</v>
      </c>
      <c r="D30" s="4" t="s">
        <v>28</v>
      </c>
      <c r="E30" s="9"/>
      <c r="F30" s="9"/>
      <c r="G30" s="11" t="s">
        <v>57</v>
      </c>
      <c r="H30" s="9">
        <f>H31+H32</f>
        <v>33421</v>
      </c>
      <c r="I30" s="9">
        <f>I31+I32</f>
        <v>27286</v>
      </c>
      <c r="J30" s="9">
        <f>J31+J32</f>
        <v>27024.3</v>
      </c>
      <c r="K30" s="9">
        <f>K31+K32</f>
        <v>261.70000000000073</v>
      </c>
      <c r="L30" s="13">
        <f t="shared" si="16"/>
        <v>99.040900095286958</v>
      </c>
    </row>
    <row r="31" spans="1:12">
      <c r="A31" s="9"/>
      <c r="B31" s="9"/>
      <c r="C31" s="4"/>
      <c r="D31" s="4"/>
      <c r="E31" s="9">
        <v>15</v>
      </c>
      <c r="F31" s="9"/>
      <c r="G31" s="15" t="s">
        <v>40</v>
      </c>
      <c r="H31" s="9">
        <v>33421</v>
      </c>
      <c r="I31" s="14">
        <v>27286</v>
      </c>
      <c r="J31" s="14">
        <v>27024.3</v>
      </c>
      <c r="K31" s="8">
        <f t="shared" ref="K31:K34" si="18">I31-J31</f>
        <v>261.70000000000073</v>
      </c>
      <c r="L31" s="13">
        <f t="shared" si="16"/>
        <v>99.040900095286958</v>
      </c>
    </row>
    <row r="32" spans="1:12">
      <c r="A32" s="9"/>
      <c r="B32" s="9"/>
      <c r="C32" s="9"/>
      <c r="D32" s="9"/>
      <c r="E32" s="4" t="s">
        <v>28</v>
      </c>
      <c r="F32" s="9"/>
      <c r="G32" s="15" t="s">
        <v>40</v>
      </c>
      <c r="H32" s="9"/>
      <c r="I32" s="14"/>
      <c r="J32" s="14"/>
      <c r="K32" s="8">
        <f t="shared" si="18"/>
        <v>0</v>
      </c>
      <c r="L32" s="13" t="e">
        <f t="shared" si="16"/>
        <v>#DIV/0!</v>
      </c>
    </row>
    <row r="33" spans="1:12" ht="24">
      <c r="A33" s="9"/>
      <c r="B33" s="9"/>
      <c r="C33" s="9"/>
      <c r="D33" s="4" t="s">
        <v>55</v>
      </c>
      <c r="E33" s="9"/>
      <c r="F33" s="9"/>
      <c r="G33" s="11" t="s">
        <v>58</v>
      </c>
      <c r="H33" s="9">
        <f>H34</f>
        <v>1030</v>
      </c>
      <c r="I33" s="9">
        <f t="shared" ref="I33:K33" si="19">I34</f>
        <v>1005</v>
      </c>
      <c r="J33" s="9">
        <f t="shared" si="19"/>
        <v>1004.7</v>
      </c>
      <c r="K33" s="9">
        <f t="shared" si="19"/>
        <v>0.29999999999995453</v>
      </c>
      <c r="L33" s="13">
        <f t="shared" si="16"/>
        <v>99.970149253731336</v>
      </c>
    </row>
    <row r="34" spans="1:12">
      <c r="A34" s="9"/>
      <c r="B34" s="9"/>
      <c r="C34" s="9"/>
      <c r="D34" s="9"/>
      <c r="E34" s="4" t="s">
        <v>28</v>
      </c>
      <c r="F34" s="9"/>
      <c r="G34" s="15" t="s">
        <v>40</v>
      </c>
      <c r="H34" s="9">
        <v>1030</v>
      </c>
      <c r="I34" s="14">
        <v>1005</v>
      </c>
      <c r="J34" s="14">
        <v>1004.7</v>
      </c>
      <c r="K34" s="8">
        <f t="shared" si="18"/>
        <v>0.29999999999995453</v>
      </c>
      <c r="L34" s="13">
        <f t="shared" si="16"/>
        <v>99.970149253731336</v>
      </c>
    </row>
    <row r="35" spans="1:12" ht="22.5">
      <c r="A35" s="9"/>
      <c r="B35" s="9"/>
      <c r="C35" s="4" t="s">
        <v>21</v>
      </c>
      <c r="D35" s="4" t="s">
        <v>14</v>
      </c>
      <c r="E35" s="9"/>
      <c r="F35" s="9"/>
      <c r="G35" s="5" t="s">
        <v>22</v>
      </c>
      <c r="H35" s="9">
        <f>H36</f>
        <v>34597</v>
      </c>
      <c r="I35" s="9">
        <f t="shared" ref="I35:K35" si="20">I36</f>
        <v>25447</v>
      </c>
      <c r="J35" s="9">
        <f t="shared" si="20"/>
        <v>25444.1</v>
      </c>
      <c r="K35" s="9">
        <f t="shared" si="20"/>
        <v>2.9000000000014552</v>
      </c>
      <c r="L35" s="13">
        <f t="shared" si="16"/>
        <v>99.988603764687383</v>
      </c>
    </row>
    <row r="36" spans="1:12" ht="24">
      <c r="A36" s="9"/>
      <c r="B36" s="9"/>
      <c r="C36" s="4" t="s">
        <v>14</v>
      </c>
      <c r="D36" s="4" t="s">
        <v>16</v>
      </c>
      <c r="E36" s="9"/>
      <c r="F36" s="9"/>
      <c r="G36" s="11" t="s">
        <v>59</v>
      </c>
      <c r="H36" s="9">
        <f>H37</f>
        <v>34597</v>
      </c>
      <c r="I36" s="9">
        <v>25447</v>
      </c>
      <c r="J36" s="9">
        <v>25444.1</v>
      </c>
      <c r="K36" s="9">
        <f t="shared" ref="K36" si="21">K37</f>
        <v>2.9000000000014552</v>
      </c>
      <c r="L36" s="13">
        <f t="shared" si="16"/>
        <v>99.988603764687383</v>
      </c>
    </row>
    <row r="37" spans="1:12">
      <c r="A37" s="9"/>
      <c r="B37" s="9"/>
      <c r="C37" s="9"/>
      <c r="D37" s="9"/>
      <c r="E37" s="4" t="s">
        <v>16</v>
      </c>
      <c r="F37" s="9"/>
      <c r="G37" s="15" t="s">
        <v>40</v>
      </c>
      <c r="H37" s="9">
        <v>34597</v>
      </c>
      <c r="I37" s="14">
        <v>25447</v>
      </c>
      <c r="J37" s="14">
        <v>25444.1</v>
      </c>
      <c r="K37" s="8">
        <f t="shared" ref="K37" si="22">I37-J37</f>
        <v>2.9000000000014552</v>
      </c>
      <c r="L37" s="13">
        <f t="shared" si="16"/>
        <v>99.988603764687383</v>
      </c>
    </row>
  </sheetData>
  <mergeCells count="6">
    <mergeCell ref="A9:G9"/>
    <mergeCell ref="A1:L1"/>
    <mergeCell ref="A2:L2"/>
    <mergeCell ref="A7:F8"/>
    <mergeCell ref="G7:G8"/>
    <mergeCell ref="H7:I7"/>
  </mergeCells>
  <pageMargins left="0.19680555555555557" right="0.19680555555555557" top="0.39361111111111113" bottom="0.39361111111111113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topLeftCell="A4" workbookViewId="0">
      <selection activeCell="G11" sqref="G11:H11"/>
    </sheetView>
  </sheetViews>
  <sheetFormatPr defaultRowHeight="15"/>
  <cols>
    <col min="1" max="1" width="5" customWidth="1"/>
    <col min="2" max="2" width="6.7109375" customWidth="1"/>
    <col min="3" max="3" width="6.85546875" customWidth="1"/>
    <col min="4" max="4" width="6.5703125" customWidth="1"/>
    <col min="5" max="5" width="6" customWidth="1"/>
    <col min="6" max="6" width="6.140625" customWidth="1"/>
    <col min="7" max="7" width="19.140625" customWidth="1"/>
  </cols>
  <sheetData>
    <row r="1" spans="1:12" ht="15.75">
      <c r="A1" s="18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>
      <c r="A2" s="19" t="s">
        <v>61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2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2" ht="22.5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6" t="s">
        <v>8</v>
      </c>
      <c r="K7" s="6" t="s">
        <v>9</v>
      </c>
      <c r="L7" s="6" t="s">
        <v>10</v>
      </c>
    </row>
    <row r="8" spans="1:12" ht="22.5">
      <c r="A8" s="20"/>
      <c r="B8" s="20"/>
      <c r="C8" s="20"/>
      <c r="D8" s="20"/>
      <c r="E8" s="20"/>
      <c r="F8" s="20"/>
      <c r="G8" s="20"/>
      <c r="H8" s="6" t="s">
        <v>11</v>
      </c>
      <c r="I8" s="6" t="s">
        <v>12</v>
      </c>
      <c r="J8" s="6" t="s">
        <v>12</v>
      </c>
      <c r="K8" s="6" t="s">
        <v>13</v>
      </c>
      <c r="L8" s="6" t="s">
        <v>13</v>
      </c>
    </row>
    <row r="9" spans="1:12">
      <c r="A9" s="16" t="s">
        <v>20</v>
      </c>
      <c r="B9" s="16"/>
      <c r="C9" s="16"/>
      <c r="D9" s="16"/>
      <c r="E9" s="16"/>
      <c r="F9" s="16"/>
      <c r="G9" s="17"/>
      <c r="H9" s="8">
        <f>H10</f>
        <v>264657</v>
      </c>
      <c r="I9" s="8">
        <f t="shared" ref="I9:K9" si="0">I10</f>
        <v>158522</v>
      </c>
      <c r="J9" s="8">
        <f t="shared" si="0"/>
        <v>154901.6</v>
      </c>
      <c r="K9" s="8">
        <f t="shared" si="0"/>
        <v>3620.4000000000005</v>
      </c>
      <c r="L9" s="7">
        <f>J9/I9%</f>
        <v>97.716152962995679</v>
      </c>
    </row>
    <row r="10" spans="1:12" ht="51.75" customHeight="1">
      <c r="A10" s="4" t="s">
        <v>14</v>
      </c>
      <c r="B10" s="4" t="s">
        <v>14</v>
      </c>
      <c r="C10" s="4" t="s">
        <v>21</v>
      </c>
      <c r="D10" s="4" t="s">
        <v>14</v>
      </c>
      <c r="E10" s="4" t="s">
        <v>14</v>
      </c>
      <c r="F10" s="4" t="s">
        <v>14</v>
      </c>
      <c r="G10" s="10" t="s">
        <v>38</v>
      </c>
      <c r="H10" s="8">
        <f>H11+H13+H15+H17+H19+H21+H23+H25+H27+H32</f>
        <v>264657</v>
      </c>
      <c r="I10" s="8">
        <f t="shared" ref="I10:K10" si="1">I11+I13+I15+I17+I19+I21+I23+I25+I27+I32</f>
        <v>158522</v>
      </c>
      <c r="J10" s="8">
        <f t="shared" si="1"/>
        <v>154901.6</v>
      </c>
      <c r="K10" s="8">
        <f t="shared" si="1"/>
        <v>3620.4000000000005</v>
      </c>
      <c r="L10" s="8" t="e">
        <f t="shared" ref="L10" si="2">L11+L13+L15+L17+L19+L21+L23+L27+L29+L35</f>
        <v>#DIV/0!</v>
      </c>
    </row>
    <row r="11" spans="1:12" ht="95.25" customHeight="1">
      <c r="A11" s="4" t="s">
        <v>14</v>
      </c>
      <c r="B11" s="4" t="s">
        <v>14</v>
      </c>
      <c r="C11" s="4" t="s">
        <v>14</v>
      </c>
      <c r="D11" s="4" t="s">
        <v>15</v>
      </c>
      <c r="E11" s="4" t="s">
        <v>14</v>
      </c>
      <c r="F11" s="4" t="s">
        <v>14</v>
      </c>
      <c r="G11" s="10" t="s">
        <v>39</v>
      </c>
      <c r="H11" s="8">
        <f>H12</f>
        <v>35305</v>
      </c>
      <c r="I11" s="8">
        <f t="shared" ref="I11:J11" si="3">I12</f>
        <v>30092.1</v>
      </c>
      <c r="J11" s="8">
        <f t="shared" si="3"/>
        <v>29987.4</v>
      </c>
      <c r="K11" s="8">
        <f>I11-J11</f>
        <v>104.69999999999709</v>
      </c>
      <c r="L11" s="7">
        <f t="shared" ref="L11:L16" si="4">J11/I11%</f>
        <v>99.652068150777126</v>
      </c>
    </row>
    <row r="12" spans="1:12" ht="22.5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10" t="s">
        <v>40</v>
      </c>
      <c r="H12" s="8">
        <v>35305</v>
      </c>
      <c r="I12" s="7">
        <v>30092.1</v>
      </c>
      <c r="J12" s="7">
        <v>29987.4</v>
      </c>
      <c r="K12" s="8">
        <f t="shared" ref="K12:K16" si="5">I12-J12</f>
        <v>104.69999999999709</v>
      </c>
      <c r="L12" s="7">
        <f t="shared" si="4"/>
        <v>99.652068150777126</v>
      </c>
    </row>
    <row r="13" spans="1:12" ht="147.75" customHeight="1">
      <c r="A13" s="4" t="s">
        <v>14</v>
      </c>
      <c r="B13" s="4" t="s">
        <v>14</v>
      </c>
      <c r="C13" s="4" t="s">
        <v>14</v>
      </c>
      <c r="D13" s="4" t="s">
        <v>25</v>
      </c>
      <c r="E13" s="4" t="s">
        <v>14</v>
      </c>
      <c r="F13" s="4" t="s">
        <v>14</v>
      </c>
      <c r="G13" s="10" t="s">
        <v>41</v>
      </c>
      <c r="H13" s="8">
        <f>H14</f>
        <v>30697</v>
      </c>
      <c r="I13" s="8">
        <f t="shared" ref="I13:K13" si="6">I14</f>
        <v>0</v>
      </c>
      <c r="J13" s="8">
        <f t="shared" si="6"/>
        <v>0</v>
      </c>
      <c r="K13" s="8">
        <f t="shared" si="6"/>
        <v>0</v>
      </c>
      <c r="L13" s="8" t="e">
        <f>L14</f>
        <v>#DIV/0!</v>
      </c>
    </row>
    <row r="14" spans="1:12" ht="30" customHeight="1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10" t="s">
        <v>40</v>
      </c>
      <c r="H14" s="8">
        <v>30697</v>
      </c>
      <c r="I14" s="7"/>
      <c r="J14" s="7"/>
      <c r="K14" s="8">
        <f t="shared" si="5"/>
        <v>0</v>
      </c>
      <c r="L14" s="7" t="e">
        <f t="shared" si="4"/>
        <v>#DIV/0!</v>
      </c>
    </row>
    <row r="15" spans="1:12" ht="33" customHeight="1">
      <c r="A15" s="4" t="s">
        <v>14</v>
      </c>
      <c r="B15" s="4" t="s">
        <v>14</v>
      </c>
      <c r="C15" s="4" t="s">
        <v>14</v>
      </c>
      <c r="D15" s="4" t="s">
        <v>18</v>
      </c>
      <c r="E15" s="4" t="s">
        <v>14</v>
      </c>
      <c r="F15" s="4" t="s">
        <v>14</v>
      </c>
      <c r="G15" s="10" t="s">
        <v>42</v>
      </c>
      <c r="H15" s="8">
        <f>H16</f>
        <v>32325</v>
      </c>
      <c r="I15" s="8">
        <v>24887.599999999999</v>
      </c>
      <c r="J15" s="8">
        <v>24887.5</v>
      </c>
      <c r="K15" s="8">
        <f t="shared" ref="K15:L15" si="7">K16</f>
        <v>9.9999999998544808E-2</v>
      </c>
      <c r="L15" s="8">
        <f t="shared" si="7"/>
        <v>99.99959819347788</v>
      </c>
    </row>
    <row r="16" spans="1:12" ht="27" customHeight="1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10" t="s">
        <v>43</v>
      </c>
      <c r="H16" s="8">
        <v>32325</v>
      </c>
      <c r="I16" s="7">
        <v>24887.599999999999</v>
      </c>
      <c r="J16" s="7">
        <v>24887.5</v>
      </c>
      <c r="K16" s="8">
        <f t="shared" si="5"/>
        <v>9.9999999998544808E-2</v>
      </c>
      <c r="L16" s="7">
        <f t="shared" si="4"/>
        <v>99.99959819347788</v>
      </c>
    </row>
    <row r="17" spans="1:12" ht="27" customHeight="1">
      <c r="A17" s="4"/>
      <c r="B17" s="4"/>
      <c r="C17" s="4"/>
      <c r="D17" s="4" t="s">
        <v>48</v>
      </c>
      <c r="E17" s="4"/>
      <c r="F17" s="4"/>
      <c r="G17" s="10" t="s">
        <v>49</v>
      </c>
      <c r="H17" s="8">
        <f>H18</f>
        <v>105</v>
      </c>
      <c r="I17" s="8"/>
      <c r="J17" s="8">
        <f t="shared" ref="J17:L17" si="8">J18</f>
        <v>0</v>
      </c>
      <c r="K17" s="8">
        <f t="shared" si="8"/>
        <v>0</v>
      </c>
      <c r="L17" s="8">
        <f t="shared" si="8"/>
        <v>0</v>
      </c>
    </row>
    <row r="18" spans="1:12" ht="27" customHeight="1">
      <c r="A18" s="4"/>
      <c r="B18" s="4"/>
      <c r="C18" s="4"/>
      <c r="D18" s="4"/>
      <c r="E18" s="4" t="s">
        <v>16</v>
      </c>
      <c r="F18" s="4"/>
      <c r="G18" s="10" t="s">
        <v>40</v>
      </c>
      <c r="H18" s="8">
        <v>105</v>
      </c>
      <c r="I18" s="7">
        <v>0</v>
      </c>
      <c r="J18" s="7">
        <v>0</v>
      </c>
      <c r="K18" s="8">
        <f t="shared" ref="K18" si="9">I18-J18</f>
        <v>0</v>
      </c>
      <c r="L18" s="7"/>
    </row>
    <row r="19" spans="1:12" ht="57.75" customHeight="1">
      <c r="A19" s="4" t="s">
        <v>14</v>
      </c>
      <c r="B19" s="4" t="s">
        <v>14</v>
      </c>
      <c r="C19" s="4" t="s">
        <v>14</v>
      </c>
      <c r="D19" s="4" t="s">
        <v>19</v>
      </c>
      <c r="E19" s="4" t="s">
        <v>14</v>
      </c>
      <c r="F19" s="4" t="s">
        <v>14</v>
      </c>
      <c r="G19" s="10" t="s">
        <v>44</v>
      </c>
      <c r="H19" s="8">
        <f>H20</f>
        <v>38474</v>
      </c>
      <c r="I19" s="8">
        <f t="shared" ref="I19:L19" si="10">I20</f>
        <v>6766.3</v>
      </c>
      <c r="J19" s="8">
        <f t="shared" si="10"/>
        <v>6766.3</v>
      </c>
      <c r="K19" s="8">
        <f t="shared" si="10"/>
        <v>0</v>
      </c>
      <c r="L19" s="8">
        <f t="shared" si="10"/>
        <v>100.00000000000001</v>
      </c>
    </row>
    <row r="20" spans="1:12" ht="24.75" customHeight="1">
      <c r="A20" s="4" t="s">
        <v>14</v>
      </c>
      <c r="B20" s="4" t="s">
        <v>14</v>
      </c>
      <c r="C20" s="4" t="s">
        <v>14</v>
      </c>
      <c r="D20" s="4" t="s">
        <v>14</v>
      </c>
      <c r="E20" s="4" t="s">
        <v>16</v>
      </c>
      <c r="F20" s="4" t="s">
        <v>14</v>
      </c>
      <c r="G20" s="10" t="s">
        <v>40</v>
      </c>
      <c r="H20" s="8">
        <v>38474</v>
      </c>
      <c r="I20" s="7">
        <v>6766.3</v>
      </c>
      <c r="J20" s="7">
        <v>6766.3</v>
      </c>
      <c r="K20" s="8">
        <f t="shared" ref="K20:K23" si="11">I20-J20</f>
        <v>0</v>
      </c>
      <c r="L20" s="7">
        <f t="shared" ref="L20:L22" si="12">J20/I20%</f>
        <v>100.00000000000001</v>
      </c>
    </row>
    <row r="21" spans="1:12" ht="57" customHeight="1">
      <c r="A21" s="4" t="s">
        <v>14</v>
      </c>
      <c r="B21" s="4" t="s">
        <v>14</v>
      </c>
      <c r="C21" s="4" t="s">
        <v>14</v>
      </c>
      <c r="D21" s="4" t="s">
        <v>31</v>
      </c>
      <c r="E21" s="4" t="s">
        <v>14</v>
      </c>
      <c r="F21" s="4" t="s">
        <v>14</v>
      </c>
      <c r="G21" s="10" t="s">
        <v>45</v>
      </c>
      <c r="H21" s="8">
        <f>H22</f>
        <v>306</v>
      </c>
      <c r="I21" s="8">
        <f t="shared" ref="I21:K21" si="13">I22</f>
        <v>111</v>
      </c>
      <c r="J21" s="8">
        <v>110.3</v>
      </c>
      <c r="K21" s="8">
        <f t="shared" si="13"/>
        <v>0.70000000000000284</v>
      </c>
      <c r="L21" s="7">
        <f t="shared" si="12"/>
        <v>99.369369369369352</v>
      </c>
    </row>
    <row r="22" spans="1:12" ht="28.5" customHeight="1">
      <c r="A22" s="4" t="s">
        <v>14</v>
      </c>
      <c r="B22" s="4" t="s">
        <v>14</v>
      </c>
      <c r="C22" s="4" t="s">
        <v>14</v>
      </c>
      <c r="D22" s="4" t="s">
        <v>14</v>
      </c>
      <c r="E22" s="4" t="s">
        <v>16</v>
      </c>
      <c r="F22" s="4" t="s">
        <v>14</v>
      </c>
      <c r="G22" s="10" t="s">
        <v>40</v>
      </c>
      <c r="H22" s="8">
        <v>306</v>
      </c>
      <c r="I22" s="7">
        <v>111</v>
      </c>
      <c r="J22" s="7">
        <v>110.3</v>
      </c>
      <c r="K22" s="8">
        <f t="shared" si="11"/>
        <v>0.70000000000000284</v>
      </c>
      <c r="L22" s="7">
        <f t="shared" si="12"/>
        <v>99.369369369369352</v>
      </c>
    </row>
    <row r="23" spans="1:12" ht="58.5" customHeight="1">
      <c r="A23" s="4" t="s">
        <v>14</v>
      </c>
      <c r="B23" s="4" t="s">
        <v>14</v>
      </c>
      <c r="C23" s="4" t="s">
        <v>14</v>
      </c>
      <c r="D23" s="4" t="s">
        <v>33</v>
      </c>
      <c r="E23" s="4" t="s">
        <v>14</v>
      </c>
      <c r="F23" s="4" t="s">
        <v>14</v>
      </c>
      <c r="G23" s="10" t="s">
        <v>46</v>
      </c>
      <c r="H23" s="8">
        <v>50731</v>
      </c>
      <c r="I23" s="8">
        <v>37742</v>
      </c>
      <c r="J23" s="8">
        <v>34492.199999999997</v>
      </c>
      <c r="K23" s="8">
        <f t="shared" si="11"/>
        <v>3249.8000000000029</v>
      </c>
      <c r="L23" s="8">
        <f t="shared" ref="L23" si="14">L26</f>
        <v>99.996142719382831</v>
      </c>
    </row>
    <row r="24" spans="1:12" ht="53.25" customHeight="1">
      <c r="A24" s="4" t="s">
        <v>14</v>
      </c>
      <c r="B24" s="4" t="s">
        <v>14</v>
      </c>
      <c r="C24" s="4" t="s">
        <v>14</v>
      </c>
      <c r="D24" s="4" t="s">
        <v>14</v>
      </c>
      <c r="E24" s="4" t="s">
        <v>28</v>
      </c>
      <c r="F24" s="4" t="s">
        <v>14</v>
      </c>
      <c r="G24" s="10" t="s">
        <v>46</v>
      </c>
      <c r="H24" s="8">
        <v>50731</v>
      </c>
      <c r="I24" s="13">
        <v>37742</v>
      </c>
      <c r="J24" s="13">
        <v>34492.199999999997</v>
      </c>
      <c r="K24" s="8">
        <f t="shared" ref="K24" si="15">I24-J24</f>
        <v>3249.8000000000029</v>
      </c>
      <c r="L24" s="7">
        <f t="shared" ref="L24:L26" si="16">J24/I24%</f>
        <v>91.38943352233585</v>
      </c>
    </row>
    <row r="25" spans="1:12" ht="58.5" customHeight="1">
      <c r="A25" s="4" t="s">
        <v>14</v>
      </c>
      <c r="B25" s="4" t="s">
        <v>14</v>
      </c>
      <c r="C25" s="4" t="s">
        <v>14</v>
      </c>
      <c r="D25" s="4" t="s">
        <v>35</v>
      </c>
      <c r="E25" s="4" t="s">
        <v>14</v>
      </c>
      <c r="F25" s="4" t="s">
        <v>14</v>
      </c>
      <c r="G25" s="10" t="s">
        <v>47</v>
      </c>
      <c r="H25" s="9">
        <f>H26</f>
        <v>7666</v>
      </c>
      <c r="I25" s="9">
        <f t="shared" ref="I25:K25" si="17">I26</f>
        <v>5185</v>
      </c>
      <c r="J25" s="9">
        <f t="shared" si="17"/>
        <v>5184.8</v>
      </c>
      <c r="K25" s="9">
        <f t="shared" si="17"/>
        <v>0.1999999999998181</v>
      </c>
      <c r="L25" s="13">
        <f t="shared" si="16"/>
        <v>99.996142719382831</v>
      </c>
    </row>
    <row r="26" spans="1:12" ht="31.5" customHeight="1">
      <c r="A26" s="4" t="s">
        <v>14</v>
      </c>
      <c r="B26" s="4" t="s">
        <v>14</v>
      </c>
      <c r="C26" s="4" t="s">
        <v>14</v>
      </c>
      <c r="D26" s="4" t="s">
        <v>14</v>
      </c>
      <c r="E26" s="4" t="s">
        <v>16</v>
      </c>
      <c r="F26" s="4" t="s">
        <v>14</v>
      </c>
      <c r="G26" s="10" t="s">
        <v>40</v>
      </c>
      <c r="H26" s="9">
        <v>7666</v>
      </c>
      <c r="I26" s="14">
        <v>5185</v>
      </c>
      <c r="J26" s="14">
        <v>5184.8</v>
      </c>
      <c r="K26" s="8">
        <f t="shared" ref="K26" si="18">I26-J26</f>
        <v>0.1999999999998181</v>
      </c>
      <c r="L26" s="13">
        <f t="shared" si="16"/>
        <v>99.996142719382831</v>
      </c>
    </row>
    <row r="27" spans="1:12" ht="96">
      <c r="A27" s="9"/>
      <c r="B27" s="9"/>
      <c r="C27" s="4" t="s">
        <v>21</v>
      </c>
      <c r="D27" s="4" t="s">
        <v>14</v>
      </c>
      <c r="E27" s="9"/>
      <c r="F27" s="9"/>
      <c r="G27" s="11" t="s">
        <v>51</v>
      </c>
      <c r="H27" s="9">
        <f>H28+H31</f>
        <v>34451</v>
      </c>
      <c r="I27" s="9">
        <f t="shared" ref="I27:L27" si="19">I28+I31</f>
        <v>28291</v>
      </c>
      <c r="J27" s="9">
        <f t="shared" si="19"/>
        <v>28029</v>
      </c>
      <c r="K27" s="9">
        <f t="shared" si="19"/>
        <v>262.00000000000068</v>
      </c>
      <c r="L27" s="9">
        <f t="shared" si="19"/>
        <v>199.01104934901829</v>
      </c>
    </row>
    <row r="28" spans="1:12" ht="60">
      <c r="A28" s="9"/>
      <c r="B28" s="9"/>
      <c r="C28" s="4" t="s">
        <v>14</v>
      </c>
      <c r="D28" s="4" t="s">
        <v>28</v>
      </c>
      <c r="E28" s="9"/>
      <c r="F28" s="9"/>
      <c r="G28" s="11" t="s">
        <v>52</v>
      </c>
      <c r="H28" s="9">
        <v>33421</v>
      </c>
      <c r="I28" s="14">
        <v>27286</v>
      </c>
      <c r="J28" s="14">
        <v>27024.3</v>
      </c>
      <c r="K28" s="8">
        <f t="shared" ref="K28" si="20">I28-J28</f>
        <v>261.70000000000073</v>
      </c>
      <c r="L28" s="13">
        <f t="shared" ref="L28" si="21">J28/I28%</f>
        <v>99.040900095286958</v>
      </c>
    </row>
    <row r="29" spans="1:12" ht="22.5">
      <c r="A29" s="9"/>
      <c r="B29" s="9"/>
      <c r="C29" s="4"/>
      <c r="D29" s="4"/>
      <c r="E29" s="9">
        <v>15</v>
      </c>
      <c r="F29" s="9"/>
      <c r="G29" s="10" t="s">
        <v>40</v>
      </c>
      <c r="H29" s="9">
        <v>33421</v>
      </c>
      <c r="I29" s="14">
        <v>27286</v>
      </c>
      <c r="J29" s="14">
        <v>27024.3</v>
      </c>
      <c r="K29" s="8">
        <f t="shared" ref="K29" si="22">I29-J29</f>
        <v>261.70000000000073</v>
      </c>
      <c r="L29" s="13">
        <f t="shared" ref="L29:L32" si="23">J29/I29%</f>
        <v>99.040900095286958</v>
      </c>
    </row>
    <row r="30" spans="1:12" ht="48">
      <c r="A30" s="9"/>
      <c r="B30" s="9"/>
      <c r="C30" s="9"/>
      <c r="D30" s="4" t="s">
        <v>55</v>
      </c>
      <c r="E30" s="9"/>
      <c r="F30" s="9"/>
      <c r="G30" s="11" t="s">
        <v>53</v>
      </c>
      <c r="H30" s="9">
        <f>H31</f>
        <v>1030</v>
      </c>
      <c r="I30" s="9">
        <f t="shared" ref="I30:K30" si="24">I31</f>
        <v>1005</v>
      </c>
      <c r="J30" s="9">
        <f t="shared" si="24"/>
        <v>1004.7</v>
      </c>
      <c r="K30" s="9">
        <f t="shared" si="24"/>
        <v>0.29999999999995453</v>
      </c>
      <c r="L30" s="13">
        <f t="shared" si="23"/>
        <v>99.970149253731336</v>
      </c>
    </row>
    <row r="31" spans="1:12" ht="22.5">
      <c r="A31" s="9"/>
      <c r="B31" s="9"/>
      <c r="C31" s="9"/>
      <c r="D31" s="9"/>
      <c r="E31" s="4" t="s">
        <v>16</v>
      </c>
      <c r="F31" s="9"/>
      <c r="G31" s="10" t="s">
        <v>40</v>
      </c>
      <c r="H31" s="9">
        <v>1030</v>
      </c>
      <c r="I31" s="14">
        <v>1005</v>
      </c>
      <c r="J31" s="14">
        <v>1004.7</v>
      </c>
      <c r="K31" s="8">
        <f t="shared" ref="K31" si="25">I31-J31</f>
        <v>0.29999999999995453</v>
      </c>
      <c r="L31" s="13">
        <f t="shared" si="23"/>
        <v>99.970149253731336</v>
      </c>
    </row>
    <row r="32" spans="1:12" ht="96">
      <c r="A32" s="9"/>
      <c r="B32" s="9"/>
      <c r="C32" s="4" t="s">
        <v>21</v>
      </c>
      <c r="D32" s="4" t="s">
        <v>14</v>
      </c>
      <c r="E32" s="9"/>
      <c r="F32" s="9"/>
      <c r="G32" s="11" t="s">
        <v>51</v>
      </c>
      <c r="H32" s="9">
        <f>H33</f>
        <v>34597</v>
      </c>
      <c r="I32" s="9">
        <f t="shared" ref="I32:K33" si="26">I33</f>
        <v>25447</v>
      </c>
      <c r="J32" s="9">
        <f t="shared" si="26"/>
        <v>25444.1</v>
      </c>
      <c r="K32" s="9">
        <f t="shared" si="26"/>
        <v>2.9000000000014552</v>
      </c>
      <c r="L32" s="13">
        <f t="shared" si="23"/>
        <v>99.988603764687383</v>
      </c>
    </row>
    <row r="33" spans="1:12" ht="60">
      <c r="A33" s="9"/>
      <c r="B33" s="9"/>
      <c r="C33" s="4" t="s">
        <v>14</v>
      </c>
      <c r="D33" s="4" t="s">
        <v>16</v>
      </c>
      <c r="E33" s="9"/>
      <c r="F33" s="9"/>
      <c r="G33" s="11" t="s">
        <v>54</v>
      </c>
      <c r="H33" s="9">
        <f>H34</f>
        <v>34597</v>
      </c>
      <c r="I33" s="9">
        <v>25447</v>
      </c>
      <c r="J33" s="9">
        <v>25444.1</v>
      </c>
      <c r="K33" s="9">
        <f t="shared" si="26"/>
        <v>2.9000000000014552</v>
      </c>
      <c r="L33" s="13">
        <f t="shared" ref="L33:L34" si="27">J33/I33%</f>
        <v>99.988603764687383</v>
      </c>
    </row>
    <row r="34" spans="1:12" ht="22.5">
      <c r="A34" s="9"/>
      <c r="B34" s="9"/>
      <c r="C34" s="9"/>
      <c r="D34" s="9"/>
      <c r="E34" s="4" t="s">
        <v>16</v>
      </c>
      <c r="F34" s="9"/>
      <c r="G34" s="10" t="s">
        <v>40</v>
      </c>
      <c r="H34" s="9">
        <v>34597</v>
      </c>
      <c r="I34" s="14">
        <v>25447</v>
      </c>
      <c r="J34" s="14">
        <v>25444.1</v>
      </c>
      <c r="K34" s="8">
        <f t="shared" ref="K34" si="28">I34-J34</f>
        <v>2.9000000000014552</v>
      </c>
      <c r="L34" s="13">
        <f t="shared" si="27"/>
        <v>99.988603764687383</v>
      </c>
    </row>
  </sheetData>
  <mergeCells count="6">
    <mergeCell ref="A9:G9"/>
    <mergeCell ref="A1:L1"/>
    <mergeCell ref="A2:L2"/>
    <mergeCell ref="A7:F8"/>
    <mergeCell ref="G7:G8"/>
    <mergeCell ref="H7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dcterms:created xsi:type="dcterms:W3CDTF">2023-02-08T07:03:19Z</dcterms:created>
  <dcterms:modified xsi:type="dcterms:W3CDTF">2026-10-08T09:30:57Z</dcterms:modified>
</cp:coreProperties>
</file>