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сентябрь\"/>
    </mc:Choice>
  </mc:AlternateContent>
  <bookViews>
    <workbookView xWindow="-105" yWindow="-105" windowWidth="23250" windowHeight="12450"/>
  </bookViews>
  <sheets>
    <sheet name="каз" sheetId="2" r:id="rId1"/>
  </sheets>
  <definedNames>
    <definedName name="_xlnm.Print_Area" localSheetId="0">каз!$A$1:$F$54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2" l="1"/>
  <c r="F35" i="2" s="1"/>
  <c r="E36" i="2"/>
  <c r="D36" i="2"/>
  <c r="C36" i="2"/>
  <c r="E35" i="2"/>
  <c r="D35" i="2"/>
  <c r="F20" i="2"/>
  <c r="E20" i="2"/>
  <c r="D20" i="2"/>
  <c r="D19" i="2" s="1"/>
  <c r="C20" i="2"/>
  <c r="C19" i="2" s="1"/>
  <c r="E19" i="2"/>
  <c r="F17" i="2"/>
  <c r="E17" i="2"/>
  <c r="D17" i="2"/>
  <c r="C17" i="2"/>
  <c r="F15" i="2"/>
  <c r="E15" i="2"/>
  <c r="E9" i="2" s="1"/>
  <c r="E8" i="2" s="1"/>
  <c r="D15" i="2"/>
  <c r="D9" i="2" s="1"/>
  <c r="D8" i="2" s="1"/>
  <c r="F13" i="2"/>
  <c r="C13" i="2"/>
  <c r="C9" i="2" s="1"/>
  <c r="C8" i="2" s="1"/>
  <c r="F11" i="2"/>
  <c r="F10" i="2" s="1"/>
  <c r="E11" i="2"/>
  <c r="D11" i="2"/>
  <c r="E10" i="2"/>
  <c r="D10" i="2"/>
  <c r="F19" i="2" l="1"/>
  <c r="F9" i="2"/>
  <c r="F8" i="2" s="1"/>
  <c r="F49" i="2"/>
  <c r="E49" i="2"/>
  <c r="D49" i="2"/>
  <c r="C49" i="2"/>
  <c r="F47" i="2"/>
  <c r="E47" i="2"/>
  <c r="D47" i="2"/>
  <c r="C47" i="2"/>
  <c r="F40" i="2"/>
  <c r="E40" i="2"/>
  <c r="D40" i="2"/>
  <c r="C40" i="2"/>
  <c r="F38" i="2"/>
  <c r="E38" i="2"/>
  <c r="D38" i="2"/>
  <c r="C38" i="2"/>
  <c r="J8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9" i="2" l="1"/>
</calcChain>
</file>

<file path=xl/sharedStrings.xml><?xml version="1.0" encoding="utf-8"?>
<sst xmlns="http://schemas.openxmlformats.org/spreadsheetml/2006/main" count="86" uniqueCount="83">
  <si>
    <t>1</t>
  </si>
  <si>
    <t>2</t>
  </si>
  <si>
    <t>3</t>
  </si>
  <si>
    <t>4</t>
  </si>
  <si>
    <t>01</t>
  </si>
  <si>
    <t>02</t>
  </si>
  <si>
    <t>03</t>
  </si>
  <si>
    <t>04</t>
  </si>
  <si>
    <t>06</t>
  </si>
  <si>
    <t>07</t>
  </si>
  <si>
    <t>08</t>
  </si>
  <si>
    <t>10</t>
  </si>
  <si>
    <t>11</t>
  </si>
  <si>
    <t>12</t>
  </si>
  <si>
    <t>13</t>
  </si>
  <si>
    <t>14</t>
  </si>
  <si>
    <t>15</t>
  </si>
  <si>
    <t>5</t>
  </si>
  <si>
    <t>6</t>
  </si>
  <si>
    <t>7</t>
  </si>
  <si>
    <t>16</t>
  </si>
  <si>
    <t>09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</si>
  <si>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</si>
  <si>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</si>
  <si>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</si>
  <si>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</si>
  <si>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</si>
  <si>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</si>
  <si>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</si>
  <si>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</si>
  <si>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</si>
  <si>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</si>
  <si>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</si>
  <si>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</si>
  <si>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</si>
  <si>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</si>
  <si>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</si>
  <si>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</si>
  <si>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</si>
  <si>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</si>
  <si>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</si>
  <si>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</si>
  <si>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</si>
  <si>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</si>
  <si>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</si>
  <si>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</si>
  <si>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</si>
  <si>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</si>
  <si>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</si>
  <si>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</si>
  <si>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</si>
  <si>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</si>
  <si>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</si>
  <si>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</si>
  <si>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</si>
  <si>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</si>
  <si>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</si>
  <si>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</si>
  <si>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</si>
  <si>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</si>
  <si>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</si>
  <si>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</si>
  <si>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</si>
  <si>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</si>
  <si>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</si>
  <si>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</si>
  <si>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</si>
  <si>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</si>
  <si>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</si>
  <si>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</si>
  <si>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</si>
  <si>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</si>
  <si>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</si>
  <si>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</si>
  <si>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</si>
  <si>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ПРИОБРЕТЕНИЕ ФИНАНСОВЫХ АКТИВОВ</t>
  </si>
  <si>
    <t>прочие</t>
  </si>
  <si>
    <t>2026 жылғы 1.10 арналған</t>
  </si>
  <si>
    <t>01.10.2024 жылға орындалуы</t>
  </si>
  <si>
    <t>01.10.2025 жылға орындалуы</t>
  </si>
  <si>
    <t xml:space="preserve"> 2026 жыл</t>
  </si>
  <si>
    <t xml:space="preserve"> 01.10.2025 жыл жоспар</t>
  </si>
  <si>
    <t xml:space="preserve"> 31.10.2026 жыл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</si>
</sst>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Continuous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0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7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centerContinuous" wrapText="1"/>
    </xf>
    <xf numFmtId="0" fontId="8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164" fontId="15" fillId="3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164" fontId="8" fillId="3" borderId="1" xfId="1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view="pageBreakPreview" zoomScale="110" zoomScaleNormal="110" zoomScaleSheetLayoutView="110" workbookViewId="0">
      <selection activeCell="L8" sqref="L8"/>
    </sheetView>
  </sheetViews>
  <sheetFormatPr defaultColWidth="9.140625" defaultRowHeight="11.25"/>
  <cols>
    <col min="1" max="1" width="4" style="7" customWidth="1"/>
    <col min="2" max="2" width="43" style="1" customWidth="1"/>
    <col min="3" max="6" width="12.7109375" style="1" customWidth="1"/>
    <col min="7" max="8" width="11.28515625" style="1" hidden="1" customWidth="1"/>
    <col min="9" max="9" width="11.5703125" style="1" hidden="1" customWidth="1"/>
    <col min="10" max="16384" width="9.140625" style="1"/>
  </cols>
  <sheetData>
    <row r="1" spans="1:10" s="2" customFormat="1" ht="15.75">
      <c r="A1" s="62" t="s">
        <v>77</v>
      </c>
      <c r="B1" s="62"/>
      <c r="C1" s="62"/>
      <c r="D1" s="62"/>
      <c r="E1" s="62"/>
      <c r="F1" s="62"/>
      <c r="G1" s="22"/>
      <c r="H1" s="22"/>
      <c r="I1" s="22"/>
    </row>
    <row r="2" spans="1:10" s="2" customFormat="1" ht="15.75">
      <c r="A2" s="21" t="s">
        <v>22</v>
      </c>
      <c r="B2" s="3"/>
      <c r="C2" s="22"/>
      <c r="D2" s="22"/>
      <c r="E2" s="23"/>
      <c r="F2" s="23"/>
      <c r="G2" s="22"/>
      <c r="H2" s="22"/>
      <c r="I2" s="23"/>
    </row>
    <row r="3" spans="1:10" s="46" customFormat="1">
      <c r="A3" s="43"/>
      <c r="B3" s="44"/>
      <c r="C3" s="45"/>
      <c r="D3" s="45"/>
      <c r="E3" s="45"/>
      <c r="F3" s="45"/>
      <c r="G3" s="45"/>
      <c r="H3" s="45"/>
      <c r="I3" s="45"/>
    </row>
    <row r="4" spans="1:10" s="46" customFormat="1">
      <c r="A4" s="43" t="s">
        <v>23</v>
      </c>
      <c r="B4" s="45"/>
      <c r="C4" s="45"/>
      <c r="D4" s="45"/>
      <c r="E4" s="45"/>
      <c r="F4" s="45" t="s">
        <v>24</v>
      </c>
      <c r="G4" s="45"/>
      <c r="H4" s="45"/>
      <c r="I4" s="45"/>
    </row>
    <row r="5" spans="1:10" s="4" customFormat="1" ht="21">
      <c r="A5" s="65" t="s">
        <v>25</v>
      </c>
      <c r="B5" s="67" t="s">
        <v>26</v>
      </c>
      <c r="C5" s="67" t="s">
        <v>78</v>
      </c>
      <c r="D5" s="67" t="s">
        <v>79</v>
      </c>
      <c r="E5" s="63" t="s">
        <v>80</v>
      </c>
      <c r="F5" s="64"/>
      <c r="G5" s="17" t="s">
        <v>27</v>
      </c>
      <c r="H5" s="17" t="s">
        <v>28</v>
      </c>
      <c r="I5" s="17" t="s">
        <v>29</v>
      </c>
    </row>
    <row r="6" spans="1:10" s="4" customFormat="1" ht="21">
      <c r="A6" s="66"/>
      <c r="B6" s="67"/>
      <c r="C6" s="67"/>
      <c r="D6" s="67"/>
      <c r="E6" s="48" t="s">
        <v>81</v>
      </c>
      <c r="F6" s="48" t="s">
        <v>82</v>
      </c>
      <c r="G6" s="17"/>
      <c r="H6" s="17"/>
      <c r="I6" s="17"/>
    </row>
    <row r="7" spans="1:10">
      <c r="A7" s="8" t="s">
        <v>30</v>
      </c>
      <c r="B7" s="5">
        <v>2</v>
      </c>
      <c r="C7" s="5">
        <v>4</v>
      </c>
      <c r="D7" s="5">
        <v>5</v>
      </c>
      <c r="E7" s="5">
        <v>6</v>
      </c>
      <c r="F7" s="5">
        <v>7</v>
      </c>
      <c r="G7" s="5">
        <v>6</v>
      </c>
      <c r="H7" s="5">
        <v>7</v>
      </c>
      <c r="I7" s="5">
        <v>8</v>
      </c>
    </row>
    <row r="8" spans="1:10" s="14" customFormat="1" ht="12">
      <c r="A8" s="24"/>
      <c r="B8" s="25" t="s">
        <v>31</v>
      </c>
      <c r="C8" s="55">
        <f t="shared" ref="C8" si="0">C9+C38+C41+C47</f>
        <v>81485</v>
      </c>
      <c r="D8" s="55">
        <f>D9+D41+D47+D39</f>
        <v>79008.399999999994</v>
      </c>
      <c r="E8" s="55">
        <f t="shared" ref="E8:F8" si="1">E9+E38+E41+E47</f>
        <v>135843.9</v>
      </c>
      <c r="F8" s="55">
        <f t="shared" si="1"/>
        <v>139169.79999999999</v>
      </c>
      <c r="G8" s="26">
        <v>103.02908089332492</v>
      </c>
      <c r="H8" s="26">
        <v>83.518943223859409</v>
      </c>
      <c r="I8" s="18">
        <v>5579639.8549000025</v>
      </c>
      <c r="J8" s="16">
        <f>F8/E8*100</f>
        <v>102.44832487877629</v>
      </c>
    </row>
    <row r="9" spans="1:10" s="14" customFormat="1" ht="12">
      <c r="A9" s="24"/>
      <c r="B9" s="25" t="s">
        <v>32</v>
      </c>
      <c r="C9" s="56">
        <f t="shared" ref="C9:F9" si="2">C11+C13+C15+C17</f>
        <v>81485</v>
      </c>
      <c r="D9" s="56">
        <f t="shared" si="2"/>
        <v>79008.399999999994</v>
      </c>
      <c r="E9" s="56">
        <f t="shared" si="2"/>
        <v>135843.9</v>
      </c>
      <c r="F9" s="56">
        <f t="shared" si="2"/>
        <v>139169.79999999999</v>
      </c>
      <c r="G9" s="26">
        <v>102.91338019138634</v>
      </c>
      <c r="H9" s="26">
        <v>82.823806596498457</v>
      </c>
      <c r="I9" s="18">
        <v>5053635.9880000055</v>
      </c>
      <c r="J9" s="16">
        <f t="shared" ref="J9:J54" si="3">F9/E9*100</f>
        <v>102.44832487877629</v>
      </c>
    </row>
    <row r="10" spans="1:10" s="14" customFormat="1" ht="12">
      <c r="A10" s="24"/>
      <c r="B10" s="25" t="s">
        <v>33</v>
      </c>
      <c r="C10" s="55">
        <v>5535.9</v>
      </c>
      <c r="D10" s="55">
        <f>D11</f>
        <v>6696.2</v>
      </c>
      <c r="E10" s="55">
        <f t="shared" ref="E10:F11" si="4">E11</f>
        <v>4835</v>
      </c>
      <c r="F10" s="55">
        <f t="shared" si="4"/>
        <v>7168.6</v>
      </c>
      <c r="G10" s="26">
        <v>109.98767538822698</v>
      </c>
      <c r="H10" s="26">
        <v>82.775367818326345</v>
      </c>
      <c r="I10" s="18">
        <v>5062521.0401000008</v>
      </c>
      <c r="J10" s="16">
        <f t="shared" si="3"/>
        <v>148.26473629782834</v>
      </c>
    </row>
    <row r="11" spans="1:10" s="14" customFormat="1">
      <c r="A11" s="27"/>
      <c r="B11" s="28" t="s">
        <v>34</v>
      </c>
      <c r="C11" s="57">
        <v>5535.9</v>
      </c>
      <c r="D11" s="61">
        <f>D12</f>
        <v>6696.2</v>
      </c>
      <c r="E11" s="61">
        <f t="shared" si="4"/>
        <v>4835</v>
      </c>
      <c r="F11" s="61">
        <f t="shared" si="4"/>
        <v>7168.6</v>
      </c>
      <c r="G11" s="29">
        <v>109.84993985069787</v>
      </c>
      <c r="H11" s="29">
        <v>82.230165036698338</v>
      </c>
      <c r="I11" s="19">
        <v>4610144.6605000049</v>
      </c>
      <c r="J11" s="16">
        <f t="shared" si="3"/>
        <v>148.26473629782834</v>
      </c>
    </row>
    <row r="12" spans="1:10" s="14" customFormat="1">
      <c r="A12" s="30" t="s">
        <v>0</v>
      </c>
      <c r="B12" s="31" t="s">
        <v>35</v>
      </c>
      <c r="C12" s="58">
        <v>5535.9</v>
      </c>
      <c r="D12" s="61">
        <v>6696.2</v>
      </c>
      <c r="E12" s="57">
        <v>4835</v>
      </c>
      <c r="F12" s="57">
        <v>7168.6</v>
      </c>
      <c r="G12" s="32">
        <v>109.84993985048419</v>
      </c>
      <c r="H12" s="32">
        <v>82.230165036538395</v>
      </c>
      <c r="I12" s="13">
        <v>4610144.6604000032</v>
      </c>
      <c r="J12" s="16">
        <f t="shared" si="3"/>
        <v>148.26473629782834</v>
      </c>
    </row>
    <row r="13" spans="1:10" s="14" customFormat="1">
      <c r="A13" s="27"/>
      <c r="B13" s="28" t="s">
        <v>36</v>
      </c>
      <c r="C13" s="57">
        <f t="shared" ref="C13" si="5">C14</f>
        <v>0</v>
      </c>
      <c r="D13" s="57">
        <v>0</v>
      </c>
      <c r="E13" s="57">
        <v>0</v>
      </c>
      <c r="F13" s="57">
        <f>F14</f>
        <v>2.2999999999999998</v>
      </c>
      <c r="G13" s="29">
        <v>111.09307131866717</v>
      </c>
      <c r="H13" s="29">
        <v>88.952651888049672</v>
      </c>
      <c r="I13" s="19">
        <v>150406.00650000013</v>
      </c>
      <c r="J13" s="16" t="e">
        <f t="shared" si="3"/>
        <v>#DIV/0!</v>
      </c>
    </row>
    <row r="14" spans="1:10" s="14" customFormat="1">
      <c r="A14" s="30" t="s">
        <v>1</v>
      </c>
      <c r="B14" s="31" t="s">
        <v>37</v>
      </c>
      <c r="C14" s="59">
        <v>0</v>
      </c>
      <c r="D14" s="58">
        <v>4.3</v>
      </c>
      <c r="E14" s="59">
        <v>0</v>
      </c>
      <c r="F14" s="59">
        <v>2.2999999999999998</v>
      </c>
      <c r="G14" s="32">
        <v>111.09307131129175</v>
      </c>
      <c r="H14" s="32">
        <v>88.952651882144139</v>
      </c>
      <c r="I14" s="13">
        <v>150406.00640000007</v>
      </c>
      <c r="J14" s="16" t="e">
        <f t="shared" si="3"/>
        <v>#DIV/0!</v>
      </c>
    </row>
    <row r="15" spans="1:10" s="14" customFormat="1" ht="21">
      <c r="A15" s="27"/>
      <c r="B15" s="28" t="s">
        <v>38</v>
      </c>
      <c r="C15" s="57">
        <v>0</v>
      </c>
      <c r="D15" s="57">
        <f>D16</f>
        <v>366.3</v>
      </c>
      <c r="E15" s="57">
        <f t="shared" ref="E15" si="6">E16</f>
        <v>0</v>
      </c>
      <c r="F15" s="57">
        <f>F16</f>
        <v>990</v>
      </c>
      <c r="G15" s="29">
        <v>111.94483827337116</v>
      </c>
      <c r="H15" s="29">
        <v>90.316027087553465</v>
      </c>
      <c r="I15" s="19">
        <v>301970.37309999997</v>
      </c>
      <c r="J15" s="16" t="e">
        <f t="shared" si="3"/>
        <v>#DIV/0!</v>
      </c>
    </row>
    <row r="16" spans="1:10" s="14" customFormat="1">
      <c r="A16" s="30" t="s">
        <v>2</v>
      </c>
      <c r="B16" s="31" t="s">
        <v>39</v>
      </c>
      <c r="C16" s="58">
        <v>0</v>
      </c>
      <c r="D16" s="58">
        <v>366.3</v>
      </c>
      <c r="E16" s="58">
        <v>0</v>
      </c>
      <c r="F16" s="58">
        <v>990</v>
      </c>
      <c r="G16" s="32">
        <v>111.94483827337116</v>
      </c>
      <c r="H16" s="32">
        <v>90.316027087553465</v>
      </c>
      <c r="I16" s="13">
        <v>301970.37309999997</v>
      </c>
      <c r="J16" s="16" t="e">
        <f t="shared" si="3"/>
        <v>#DIV/0!</v>
      </c>
    </row>
    <row r="17" spans="1:10" s="14" customFormat="1">
      <c r="A17" s="27"/>
      <c r="B17" s="28" t="s">
        <v>40</v>
      </c>
      <c r="C17" s="57">
        <f t="shared" ref="C17" si="7">C18</f>
        <v>75949.100000000006</v>
      </c>
      <c r="D17" s="57">
        <f>D18</f>
        <v>71945.899999999994</v>
      </c>
      <c r="E17" s="57">
        <f t="shared" ref="E17:F17" si="8">E18</f>
        <v>131008.9</v>
      </c>
      <c r="F17" s="57">
        <f t="shared" si="8"/>
        <v>131008.9</v>
      </c>
      <c r="G17" s="29">
        <v>99.992763159733784</v>
      </c>
      <c r="H17" s="29">
        <v>82.845822147687159</v>
      </c>
      <c r="I17" s="19">
        <v>-8885.0520000010729</v>
      </c>
      <c r="J17" s="16">
        <f t="shared" si="3"/>
        <v>100</v>
      </c>
    </row>
    <row r="18" spans="1:10" s="14" customFormat="1">
      <c r="A18" s="30" t="s">
        <v>3</v>
      </c>
      <c r="B18" s="31" t="s">
        <v>41</v>
      </c>
      <c r="C18" s="58">
        <v>75949.100000000006</v>
      </c>
      <c r="D18" s="58">
        <v>71945.899999999994</v>
      </c>
      <c r="E18" s="58">
        <v>131008.9</v>
      </c>
      <c r="F18" s="58">
        <v>131008.9</v>
      </c>
      <c r="G18" s="32">
        <v>99.992763159733784</v>
      </c>
      <c r="H18" s="32">
        <v>82.845822147687159</v>
      </c>
      <c r="I18" s="13">
        <v>-8885.0520000010729</v>
      </c>
      <c r="J18" s="16">
        <f t="shared" si="3"/>
        <v>100</v>
      </c>
    </row>
    <row r="19" spans="1:10" s="14" customFormat="1" ht="12">
      <c r="A19" s="24"/>
      <c r="B19" s="25" t="s">
        <v>42</v>
      </c>
      <c r="C19" s="60">
        <f>C20+C36+C43+C49</f>
        <v>81676.100000000006</v>
      </c>
      <c r="D19" s="60">
        <f>D20+D36+D43+D49</f>
        <v>77309.900000000009</v>
      </c>
      <c r="E19" s="60">
        <f t="shared" ref="E19" si="9">E20+E36+E43+E49</f>
        <v>136365.4</v>
      </c>
      <c r="F19" s="60">
        <f>F20+F36+F43+F49</f>
        <v>136363.79999999999</v>
      </c>
      <c r="G19" s="26">
        <v>98.5794843403838</v>
      </c>
      <c r="H19" s="26">
        <v>80.094315733711312</v>
      </c>
      <c r="I19" s="18">
        <v>-2659620.2318000495</v>
      </c>
      <c r="J19" s="16">
        <f t="shared" si="3"/>
        <v>99.998826681841578</v>
      </c>
    </row>
    <row r="20" spans="1:10" ht="12">
      <c r="A20" s="33"/>
      <c r="B20" s="34" t="s">
        <v>43</v>
      </c>
      <c r="C20" s="56">
        <f>SUM(C21:C34)</f>
        <v>81676.100000000006</v>
      </c>
      <c r="D20" s="56">
        <f>SUM(D21:D34)</f>
        <v>77309.900000000009</v>
      </c>
      <c r="E20" s="56">
        <f>SUM(E21:E34)</f>
        <v>136365.4</v>
      </c>
      <c r="F20" s="56">
        <f>SUM(F21:F34)</f>
        <v>136363.79999999999</v>
      </c>
      <c r="G20" s="35">
        <v>98.491421886850986</v>
      </c>
      <c r="H20" s="35">
        <v>79.381864279493072</v>
      </c>
      <c r="I20" s="9">
        <v>-2651686.614199996</v>
      </c>
      <c r="J20" s="16">
        <f t="shared" si="3"/>
        <v>99.998826681841578</v>
      </c>
    </row>
    <row r="21" spans="1:10">
      <c r="A21" s="36" t="s">
        <v>4</v>
      </c>
      <c r="B21" s="37" t="s">
        <v>44</v>
      </c>
      <c r="C21" s="58">
        <v>23825.9</v>
      </c>
      <c r="D21" s="58">
        <v>25305.9</v>
      </c>
      <c r="E21" s="58">
        <v>29389.599999999999</v>
      </c>
      <c r="F21" s="58">
        <v>29388.1</v>
      </c>
      <c r="G21" s="38">
        <v>93.547348849785379</v>
      </c>
      <c r="H21" s="38">
        <v>77.589196385935949</v>
      </c>
      <c r="I21" s="12">
        <v>-587308.88649999909</v>
      </c>
      <c r="J21" s="16">
        <f t="shared" si="3"/>
        <v>99.994896153741465</v>
      </c>
    </row>
    <row r="22" spans="1:10">
      <c r="A22" s="36" t="s">
        <v>5</v>
      </c>
      <c r="B22" s="37" t="s">
        <v>45</v>
      </c>
      <c r="C22" s="58">
        <v>0</v>
      </c>
      <c r="D22" s="58">
        <v>0</v>
      </c>
      <c r="E22" s="58">
        <v>0</v>
      </c>
      <c r="F22" s="58">
        <v>0</v>
      </c>
      <c r="G22" s="38">
        <v>99.312495752204498</v>
      </c>
      <c r="H22" s="38">
        <v>92.100288804913617</v>
      </c>
      <c r="I22" s="12">
        <v>-21884.096900000237</v>
      </c>
      <c r="J22" s="16" t="e">
        <f t="shared" si="3"/>
        <v>#DIV/0!</v>
      </c>
    </row>
    <row r="23" spans="1:10" ht="22.5">
      <c r="A23" s="36" t="s">
        <v>6</v>
      </c>
      <c r="B23" s="37" t="s">
        <v>46</v>
      </c>
      <c r="C23" s="58">
        <v>0</v>
      </c>
      <c r="D23" s="58">
        <v>0</v>
      </c>
      <c r="E23" s="58">
        <v>0</v>
      </c>
      <c r="F23" s="58">
        <v>0</v>
      </c>
      <c r="G23" s="38">
        <v>98.156397223262147</v>
      </c>
      <c r="H23" s="38">
        <v>83.55442576092193</v>
      </c>
      <c r="I23" s="12">
        <v>-107329.45610000007</v>
      </c>
      <c r="J23" s="16" t="e">
        <f t="shared" si="3"/>
        <v>#DIV/0!</v>
      </c>
    </row>
    <row r="24" spans="1:10">
      <c r="A24" s="36" t="s">
        <v>7</v>
      </c>
      <c r="B24" s="37" t="s">
        <v>47</v>
      </c>
      <c r="C24" s="58">
        <v>0</v>
      </c>
      <c r="D24" s="58">
        <v>0</v>
      </c>
      <c r="E24" s="58">
        <v>0</v>
      </c>
      <c r="F24" s="58">
        <v>0</v>
      </c>
      <c r="G24" s="38">
        <v>99.216791363551408</v>
      </c>
      <c r="H24" s="38">
        <v>79.627715755687916</v>
      </c>
      <c r="I24" s="12">
        <v>-489920.12790000439</v>
      </c>
      <c r="J24" s="16" t="e">
        <f t="shared" si="3"/>
        <v>#DIV/0!</v>
      </c>
    </row>
    <row r="25" spans="1:10">
      <c r="A25" s="36" t="s">
        <v>8</v>
      </c>
      <c r="B25" s="37" t="s">
        <v>48</v>
      </c>
      <c r="C25" s="58">
        <v>0</v>
      </c>
      <c r="D25" s="58">
        <v>0</v>
      </c>
      <c r="E25" s="58">
        <v>0</v>
      </c>
      <c r="F25" s="58">
        <v>0</v>
      </c>
      <c r="G25" s="38">
        <v>98.08745521927041</v>
      </c>
      <c r="H25" s="38">
        <v>72.228063069472142</v>
      </c>
      <c r="I25" s="12">
        <v>-64407.462400000077</v>
      </c>
      <c r="J25" s="16" t="e">
        <f t="shared" si="3"/>
        <v>#DIV/0!</v>
      </c>
    </row>
    <row r="26" spans="1:10">
      <c r="A26" s="36" t="s">
        <v>9</v>
      </c>
      <c r="B26" s="37" t="s">
        <v>49</v>
      </c>
      <c r="C26" s="58">
        <v>1730.3</v>
      </c>
      <c r="D26" s="58">
        <v>48006.9</v>
      </c>
      <c r="E26" s="58">
        <v>4662.7</v>
      </c>
      <c r="F26" s="58">
        <v>4662.6000000000004</v>
      </c>
      <c r="G26" s="38">
        <v>98.627806271502422</v>
      </c>
      <c r="H26" s="38">
        <v>82.902705160342492</v>
      </c>
      <c r="I26" s="12">
        <v>-111141.93840000033</v>
      </c>
      <c r="J26" s="16">
        <f t="shared" si="3"/>
        <v>99.997855319879051</v>
      </c>
    </row>
    <row r="27" spans="1:10">
      <c r="A27" s="36" t="s">
        <v>10</v>
      </c>
      <c r="B27" s="37" t="s">
        <v>50</v>
      </c>
      <c r="C27" s="58">
        <v>0</v>
      </c>
      <c r="D27" s="58">
        <v>0</v>
      </c>
      <c r="E27" s="58">
        <v>0</v>
      </c>
      <c r="F27" s="58">
        <v>0</v>
      </c>
      <c r="G27" s="38">
        <v>96.777597830485234</v>
      </c>
      <c r="H27" s="38">
        <v>71.500655964167095</v>
      </c>
      <c r="I27" s="12">
        <v>-744962.62220000103</v>
      </c>
      <c r="J27" s="16" t="e">
        <f t="shared" si="3"/>
        <v>#DIV/0!</v>
      </c>
    </row>
    <row r="28" spans="1:10">
      <c r="A28" s="36" t="s">
        <v>21</v>
      </c>
      <c r="B28" s="37" t="s">
        <v>74</v>
      </c>
      <c r="C28" s="13"/>
      <c r="D28" s="13"/>
      <c r="E28" s="13"/>
      <c r="F28" s="13"/>
      <c r="G28" s="38"/>
      <c r="H28" s="38"/>
      <c r="I28" s="12"/>
      <c r="J28" s="16" t="e">
        <f t="shared" si="3"/>
        <v>#DIV/0!</v>
      </c>
    </row>
    <row r="29" spans="1:10" ht="33.75">
      <c r="A29" s="36" t="s">
        <v>11</v>
      </c>
      <c r="B29" s="37" t="s">
        <v>51</v>
      </c>
      <c r="C29" s="13">
        <v>0</v>
      </c>
      <c r="D29" s="13">
        <v>0</v>
      </c>
      <c r="E29" s="13">
        <v>0</v>
      </c>
      <c r="F29" s="13">
        <v>0</v>
      </c>
      <c r="G29" s="38">
        <v>98.729154163175821</v>
      </c>
      <c r="H29" s="38">
        <v>83.156756838182673</v>
      </c>
      <c r="I29" s="12">
        <v>-134263.37450000085</v>
      </c>
      <c r="J29" s="16" t="e">
        <f t="shared" si="3"/>
        <v>#DIV/0!</v>
      </c>
    </row>
    <row r="30" spans="1:10" ht="22.5">
      <c r="A30" s="36" t="s">
        <v>12</v>
      </c>
      <c r="B30" s="37" t="s">
        <v>52</v>
      </c>
      <c r="C30" s="13">
        <v>0</v>
      </c>
      <c r="D30" s="13">
        <v>0</v>
      </c>
      <c r="E30" s="13">
        <v>0</v>
      </c>
      <c r="F30" s="13">
        <v>0</v>
      </c>
      <c r="G30" s="38">
        <v>96.220332496607114</v>
      </c>
      <c r="H30" s="38">
        <v>79.349571856608108</v>
      </c>
      <c r="I30" s="12">
        <v>-91378.628700000234</v>
      </c>
      <c r="J30" s="16" t="e">
        <f t="shared" si="3"/>
        <v>#DIV/0!</v>
      </c>
    </row>
    <row r="31" spans="1:10">
      <c r="A31" s="36" t="s">
        <v>13</v>
      </c>
      <c r="B31" s="37" t="s">
        <v>53</v>
      </c>
      <c r="C31" s="13">
        <v>3355.9</v>
      </c>
      <c r="D31" s="13">
        <v>3993</v>
      </c>
      <c r="E31" s="13">
        <v>102312.9</v>
      </c>
      <c r="F31" s="13">
        <v>102312.9</v>
      </c>
      <c r="G31" s="38">
        <v>99.774333364936822</v>
      </c>
      <c r="H31" s="38">
        <v>80.492265407842851</v>
      </c>
      <c r="I31" s="12">
        <v>-62929.760499998927</v>
      </c>
      <c r="J31" s="16">
        <f t="shared" si="3"/>
        <v>100</v>
      </c>
    </row>
    <row r="32" spans="1:10">
      <c r="A32" s="36" t="s">
        <v>14</v>
      </c>
      <c r="B32" s="37" t="s">
        <v>54</v>
      </c>
      <c r="C32" s="13">
        <v>52764</v>
      </c>
      <c r="D32" s="13">
        <v>0</v>
      </c>
      <c r="E32" s="13">
        <v>0</v>
      </c>
      <c r="F32" s="13">
        <v>0</v>
      </c>
      <c r="G32" s="38">
        <v>99.044475321358604</v>
      </c>
      <c r="H32" s="38">
        <v>72.493023323921761</v>
      </c>
      <c r="I32" s="12">
        <v>-14304.387899999972</v>
      </c>
      <c r="J32" s="16" t="e">
        <f t="shared" si="3"/>
        <v>#DIV/0!</v>
      </c>
    </row>
    <row r="33" spans="1:10">
      <c r="A33" s="36" t="s">
        <v>15</v>
      </c>
      <c r="B33" s="37" t="s">
        <v>55</v>
      </c>
      <c r="C33" s="13">
        <v>0</v>
      </c>
      <c r="D33" s="13">
        <v>0</v>
      </c>
      <c r="E33" s="13">
        <v>0</v>
      </c>
      <c r="F33" s="13">
        <v>0</v>
      </c>
      <c r="G33" s="38">
        <v>98.943471929411658</v>
      </c>
      <c r="H33" s="38">
        <v>90.386080565831989</v>
      </c>
      <c r="I33" s="12">
        <v>-140725.51680000126</v>
      </c>
      <c r="J33" s="16" t="e">
        <f t="shared" si="3"/>
        <v>#DIV/0!</v>
      </c>
    </row>
    <row r="34" spans="1:10">
      <c r="A34" s="36" t="s">
        <v>16</v>
      </c>
      <c r="B34" s="37" t="s">
        <v>56</v>
      </c>
      <c r="C34" s="13">
        <v>0</v>
      </c>
      <c r="D34" s="13">
        <v>4.0999999999999996</v>
      </c>
      <c r="E34" s="13">
        <v>0.2</v>
      </c>
      <c r="F34" s="13">
        <v>0.2</v>
      </c>
      <c r="G34" s="38">
        <v>96.310537200906779</v>
      </c>
      <c r="H34" s="38">
        <v>67.04966658430898</v>
      </c>
      <c r="I34" s="12">
        <v>-81129.309399999678</v>
      </c>
      <c r="J34" s="16">
        <f t="shared" si="3"/>
        <v>100</v>
      </c>
    </row>
    <row r="35" spans="1:10" ht="12">
      <c r="A35" s="33"/>
      <c r="B35" s="34" t="s">
        <v>57</v>
      </c>
      <c r="C35" s="18">
        <v>0</v>
      </c>
      <c r="D35" s="18">
        <f>D36-D38</f>
        <v>0</v>
      </c>
      <c r="E35" s="18">
        <f>E36-E38</f>
        <v>0</v>
      </c>
      <c r="F35" s="18">
        <f>F36-F38</f>
        <v>0</v>
      </c>
      <c r="G35" s="38">
        <v>99.995015118546362</v>
      </c>
      <c r="H35" s="38">
        <v>67.874276616762728</v>
      </c>
      <c r="I35" s="12">
        <v>-0.35279999999966094</v>
      </c>
      <c r="J35" s="16" t="e">
        <f t="shared" si="3"/>
        <v>#DIV/0!</v>
      </c>
    </row>
    <row r="36" spans="1:10">
      <c r="A36" s="39"/>
      <c r="B36" s="40" t="s">
        <v>58</v>
      </c>
      <c r="C36" s="19">
        <f>C37</f>
        <v>0</v>
      </c>
      <c r="D36" s="19">
        <f>D37</f>
        <v>0</v>
      </c>
      <c r="E36" s="19">
        <f>E37</f>
        <v>0</v>
      </c>
      <c r="F36" s="19">
        <f>F37</f>
        <v>0</v>
      </c>
      <c r="G36" s="38">
        <v>99.999973690871556</v>
      </c>
      <c r="H36" s="38">
        <v>73.994222224703506</v>
      </c>
      <c r="I36" s="12">
        <v>-0.69390000030398369</v>
      </c>
      <c r="J36" s="16" t="e">
        <f t="shared" si="3"/>
        <v>#DIV/0!</v>
      </c>
    </row>
    <row r="37" spans="1:10" ht="33.75">
      <c r="A37" s="36" t="s">
        <v>11</v>
      </c>
      <c r="B37" s="37" t="s">
        <v>51</v>
      </c>
      <c r="C37" s="12"/>
      <c r="D37" s="12">
        <v>0</v>
      </c>
      <c r="E37" s="20">
        <v>0</v>
      </c>
      <c r="F37" s="20">
        <v>0</v>
      </c>
      <c r="G37" s="35"/>
      <c r="H37" s="35"/>
      <c r="I37" s="9"/>
      <c r="J37" s="16" t="e">
        <f t="shared" si="3"/>
        <v>#DIV/0!</v>
      </c>
    </row>
    <row r="38" spans="1:10">
      <c r="A38" s="39"/>
      <c r="B38" s="40" t="s">
        <v>59</v>
      </c>
      <c r="C38" s="19">
        <f>C39</f>
        <v>0</v>
      </c>
      <c r="D38" s="19">
        <f>D39</f>
        <v>0</v>
      </c>
      <c r="E38" s="19">
        <f t="shared" ref="E38:F38" si="10">E39</f>
        <v>0</v>
      </c>
      <c r="F38" s="19">
        <f t="shared" si="10"/>
        <v>0</v>
      </c>
      <c r="G38" s="41">
        <v>99.999788998137774</v>
      </c>
      <c r="H38" s="41">
        <v>99.785445977444425</v>
      </c>
      <c r="I38" s="10">
        <v>-19.646000001579523</v>
      </c>
      <c r="J38" s="16" t="e">
        <f t="shared" si="3"/>
        <v>#DIV/0!</v>
      </c>
    </row>
    <row r="39" spans="1:10">
      <c r="A39" s="36" t="s">
        <v>17</v>
      </c>
      <c r="B39" s="37" t="s">
        <v>60</v>
      </c>
      <c r="C39" s="12"/>
      <c r="D39" s="12">
        <v>0</v>
      </c>
      <c r="E39" s="20">
        <v>0</v>
      </c>
      <c r="F39" s="20">
        <v>0</v>
      </c>
      <c r="G39" s="38">
        <v>0</v>
      </c>
      <c r="H39" s="38">
        <v>0</v>
      </c>
      <c r="I39" s="12">
        <v>0</v>
      </c>
      <c r="J39" s="16" t="e">
        <f t="shared" si="3"/>
        <v>#DIV/0!</v>
      </c>
    </row>
    <row r="40" spans="1:10" ht="24">
      <c r="A40" s="33"/>
      <c r="B40" s="34" t="s">
        <v>61</v>
      </c>
      <c r="C40" s="9">
        <f t="shared" ref="C40:D40" si="11">C41</f>
        <v>0</v>
      </c>
      <c r="D40" s="9">
        <f t="shared" si="11"/>
        <v>0</v>
      </c>
      <c r="E40" s="9">
        <f t="shared" ref="E40:F40" si="12">SUM(E41:E44)</f>
        <v>0</v>
      </c>
      <c r="F40" s="9">
        <f t="shared" si="12"/>
        <v>0</v>
      </c>
      <c r="G40" s="38">
        <v>99.999497854223492</v>
      </c>
      <c r="H40" s="38">
        <v>99.999497854223492</v>
      </c>
      <c r="I40" s="12">
        <v>-19.600000000093132</v>
      </c>
      <c r="J40" s="16" t="e">
        <f t="shared" si="3"/>
        <v>#DIV/0!</v>
      </c>
    </row>
    <row r="41" spans="1:10" ht="21">
      <c r="A41" s="39"/>
      <c r="B41" s="40" t="s">
        <v>62</v>
      </c>
      <c r="C41" s="42"/>
      <c r="D41" s="42">
        <v>0</v>
      </c>
      <c r="E41" s="42">
        <v>0</v>
      </c>
      <c r="F41" s="42">
        <v>0</v>
      </c>
      <c r="G41" s="38">
        <v>99.999999039085836</v>
      </c>
      <c r="H41" s="38">
        <v>99.999999039085836</v>
      </c>
      <c r="I41" s="12">
        <v>-4.6000000089406967E-2</v>
      </c>
      <c r="J41" s="16" t="e">
        <f t="shared" si="3"/>
        <v>#DIV/0!</v>
      </c>
    </row>
    <row r="42" spans="1:10" ht="22.5">
      <c r="A42" s="36" t="s">
        <v>18</v>
      </c>
      <c r="B42" s="37" t="s">
        <v>63</v>
      </c>
      <c r="C42" s="53"/>
      <c r="D42" s="54">
        <v>0</v>
      </c>
      <c r="E42" s="53">
        <v>0</v>
      </c>
      <c r="F42" s="53">
        <v>0</v>
      </c>
      <c r="G42" s="38">
        <v>100</v>
      </c>
      <c r="H42" s="38">
        <v>96.877250331479885</v>
      </c>
      <c r="I42" s="12">
        <v>0</v>
      </c>
      <c r="J42" s="16" t="e">
        <f t="shared" si="3"/>
        <v>#DIV/0!</v>
      </c>
    </row>
    <row r="43" spans="1:10" ht="12">
      <c r="A43" s="11"/>
      <c r="B43" s="47" t="s">
        <v>75</v>
      </c>
      <c r="C43" s="42"/>
      <c r="D43" s="15"/>
      <c r="E43" s="42">
        <v>0</v>
      </c>
      <c r="F43" s="42">
        <v>0</v>
      </c>
      <c r="G43" s="38"/>
      <c r="H43" s="38"/>
      <c r="I43" s="12"/>
      <c r="J43" s="16" t="e">
        <f t="shared" si="3"/>
        <v>#DIV/0!</v>
      </c>
    </row>
    <row r="44" spans="1:10" ht="12">
      <c r="A44" s="11" t="s">
        <v>14</v>
      </c>
      <c r="B44" s="47" t="s">
        <v>76</v>
      </c>
      <c r="C44" s="42"/>
      <c r="D44" s="15"/>
      <c r="E44" s="42">
        <v>0</v>
      </c>
      <c r="F44" s="42">
        <v>0</v>
      </c>
      <c r="G44" s="38"/>
      <c r="H44" s="38"/>
      <c r="I44" s="12"/>
      <c r="J44" s="16" t="e">
        <f t="shared" si="3"/>
        <v>#DIV/0!</v>
      </c>
    </row>
    <row r="45" spans="1:10" ht="12">
      <c r="A45" s="33"/>
      <c r="B45" s="34" t="s">
        <v>64</v>
      </c>
      <c r="C45" s="9"/>
      <c r="D45" s="18">
        <v>0</v>
      </c>
      <c r="E45" s="18">
        <v>0</v>
      </c>
      <c r="F45" s="18">
        <v>0</v>
      </c>
      <c r="G45" s="41">
        <v>153.08631456104104</v>
      </c>
      <c r="H45" s="41">
        <v>60.947661638299323</v>
      </c>
      <c r="I45" s="10">
        <v>239318.30849999998</v>
      </c>
      <c r="J45" s="16" t="e">
        <f t="shared" si="3"/>
        <v>#DIV/0!</v>
      </c>
    </row>
    <row r="46" spans="1:10" ht="24">
      <c r="A46" s="33"/>
      <c r="B46" s="34" t="s">
        <v>65</v>
      </c>
      <c r="C46" s="9"/>
      <c r="D46" s="18">
        <v>0</v>
      </c>
      <c r="E46" s="18">
        <v>0</v>
      </c>
      <c r="F46" s="18">
        <v>0</v>
      </c>
      <c r="G46" s="38">
        <v>153.08631456104104</v>
      </c>
      <c r="H46" s="38">
        <v>60.947661638299323</v>
      </c>
      <c r="I46" s="12">
        <v>239318.30849999998</v>
      </c>
      <c r="J46" s="16" t="e">
        <f t="shared" si="3"/>
        <v>#DIV/0!</v>
      </c>
    </row>
    <row r="47" spans="1:10" ht="12">
      <c r="A47" s="39"/>
      <c r="B47" s="40" t="s">
        <v>66</v>
      </c>
      <c r="C47" s="19">
        <f>C48</f>
        <v>0</v>
      </c>
      <c r="D47" s="19">
        <f>D48</f>
        <v>0</v>
      </c>
      <c r="E47" s="19">
        <f t="shared" ref="E47:F47" si="13">E48</f>
        <v>0</v>
      </c>
      <c r="F47" s="19">
        <f t="shared" si="13"/>
        <v>0</v>
      </c>
      <c r="G47" s="35"/>
      <c r="H47" s="35"/>
      <c r="I47" s="9"/>
      <c r="J47" s="16" t="e">
        <f t="shared" si="3"/>
        <v>#DIV/0!</v>
      </c>
    </row>
    <row r="48" spans="1:10">
      <c r="A48" s="36" t="s">
        <v>19</v>
      </c>
      <c r="B48" s="37" t="s">
        <v>67</v>
      </c>
      <c r="C48" s="12"/>
      <c r="D48" s="13">
        <v>0</v>
      </c>
      <c r="E48" s="13">
        <v>0</v>
      </c>
      <c r="F48" s="13">
        <v>0</v>
      </c>
      <c r="G48" s="41">
        <v>98.186168892694567</v>
      </c>
      <c r="H48" s="41">
        <v>67.792149449948468</v>
      </c>
      <c r="I48" s="10">
        <v>-7913.8865999999689</v>
      </c>
      <c r="J48" s="16" t="e">
        <f t="shared" si="3"/>
        <v>#DIV/0!</v>
      </c>
    </row>
    <row r="49" spans="1:10">
      <c r="A49" s="39"/>
      <c r="B49" s="40" t="s">
        <v>68</v>
      </c>
      <c r="C49" s="10">
        <f>C50</f>
        <v>0</v>
      </c>
      <c r="D49" s="10">
        <f>D50</f>
        <v>0</v>
      </c>
      <c r="E49" s="10">
        <f t="shared" ref="E49:F49" si="14">E50</f>
        <v>0</v>
      </c>
      <c r="F49" s="10">
        <f t="shared" si="14"/>
        <v>0</v>
      </c>
      <c r="G49" s="38">
        <v>98.186168892694567</v>
      </c>
      <c r="H49" s="38">
        <v>67.792149449948468</v>
      </c>
      <c r="I49" s="12">
        <v>-7913.8865999999689</v>
      </c>
      <c r="J49" s="16" t="e">
        <f t="shared" si="3"/>
        <v>#DIV/0!</v>
      </c>
    </row>
    <row r="50" spans="1:10">
      <c r="A50" s="36" t="s">
        <v>20</v>
      </c>
      <c r="B50" s="37" t="s">
        <v>69</v>
      </c>
      <c r="C50" s="12"/>
      <c r="D50" s="13">
        <v>0</v>
      </c>
      <c r="E50" s="13">
        <v>0</v>
      </c>
      <c r="F50" s="13">
        <v>0</v>
      </c>
      <c r="G50" s="41">
        <v>2385.2708588957057</v>
      </c>
      <c r="H50" s="41">
        <v>210.5790666185232</v>
      </c>
      <c r="I50" s="10">
        <v>22349.949000000001</v>
      </c>
      <c r="J50" s="16" t="e">
        <f t="shared" si="3"/>
        <v>#DIV/0!</v>
      </c>
    </row>
    <row r="51" spans="1:10" ht="21">
      <c r="A51" s="39"/>
      <c r="B51" s="40" t="s">
        <v>70</v>
      </c>
      <c r="C51" s="10"/>
      <c r="D51" s="10">
        <v>0</v>
      </c>
      <c r="E51" s="19">
        <v>0</v>
      </c>
      <c r="F51" s="19">
        <v>0</v>
      </c>
      <c r="G51" s="38">
        <v>2385.2708588957057</v>
      </c>
      <c r="H51" s="38">
        <v>210.5790666185232</v>
      </c>
      <c r="I51" s="12">
        <v>22349.949000000001</v>
      </c>
      <c r="J51" s="16" t="e">
        <f t="shared" si="3"/>
        <v>#DIV/0!</v>
      </c>
    </row>
    <row r="52" spans="1:10" ht="24">
      <c r="A52" s="33"/>
      <c r="B52" s="34" t="s">
        <v>71</v>
      </c>
      <c r="C52" s="9"/>
      <c r="D52" s="18"/>
      <c r="E52" s="18"/>
      <c r="F52" s="18"/>
      <c r="G52" s="35"/>
      <c r="H52" s="35"/>
      <c r="I52" s="9"/>
      <c r="J52" s="16" t="e">
        <f t="shared" si="3"/>
        <v>#DIV/0!</v>
      </c>
    </row>
    <row r="53" spans="1:10" ht="21">
      <c r="A53" s="39"/>
      <c r="B53" s="40" t="s">
        <v>72</v>
      </c>
      <c r="C53" s="10"/>
      <c r="D53" s="19">
        <v>0</v>
      </c>
      <c r="E53" s="19"/>
      <c r="F53" s="19"/>
      <c r="G53" s="35"/>
      <c r="H53" s="35"/>
      <c r="I53" s="9"/>
      <c r="J53" s="16" t="e">
        <f t="shared" si="3"/>
        <v>#DIV/0!</v>
      </c>
    </row>
    <row r="54" spans="1:10" ht="21">
      <c r="A54" s="39"/>
      <c r="B54" s="40" t="s">
        <v>73</v>
      </c>
      <c r="C54" s="10">
        <v>0</v>
      </c>
      <c r="D54" s="10">
        <v>0</v>
      </c>
      <c r="E54" s="19"/>
      <c r="F54" s="19"/>
      <c r="G54" s="41">
        <v>102.56944822821869</v>
      </c>
      <c r="H54" s="41">
        <v>100.00806178790775</v>
      </c>
      <c r="I54" s="10">
        <v>264335.60940000042</v>
      </c>
      <c r="J54" s="16" t="e">
        <f t="shared" si="3"/>
        <v>#DIV/0!</v>
      </c>
    </row>
    <row r="55" spans="1:10" ht="15">
      <c r="C55" s="49"/>
      <c r="D55" s="50"/>
      <c r="E55" s="51"/>
      <c r="F55" s="52"/>
    </row>
    <row r="56" spans="1:10" ht="15">
      <c r="C56" s="49"/>
      <c r="D56" s="50"/>
      <c r="E56" s="51"/>
      <c r="F56" s="51"/>
      <c r="I56" s="6"/>
    </row>
    <row r="57" spans="1:10" ht="15">
      <c r="C57" s="49"/>
      <c r="D57" s="49"/>
      <c r="E57" s="51"/>
      <c r="F57" s="51"/>
    </row>
  </sheetData>
  <mergeCells count="6">
    <mergeCell ref="A1:F1"/>
    <mergeCell ref="E5:F5"/>
    <mergeCell ref="A5:A6"/>
    <mergeCell ref="B5:B6"/>
    <mergeCell ref="C5:C6"/>
    <mergeCell ref="D5:D6"/>
  </mergeCells>
  <pageMargins left="0.7" right="0.37" top="0.75" bottom="0.38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>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2026-10-08T05:40:27Z</cp:lastPrinted>
  <dcterms:created xsi:type="dcterms:W3CDTF">2003-05-20T10:03:43Z</dcterms:created>
  <dcterms:modified xsi:type="dcterms:W3CDTF">2026-10-08T07:24:36Z</dcterms:modified>
</cp:coreProperties>
</file>