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19620" windowHeight="11655" activeTab="1"/>
  </bookViews>
  <sheets>
    <sheet name="кіріс" sheetId="2" r:id="rId1"/>
    <sheet name="шығыс"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<sst xmlns="http://schemas.openxmlformats.org/spreadsheetml/2006/main" count="73" uniqueCount="55">
  <si>
    <t>2026 жылғы 01 қазанға арналған Павлодар аудан бюджетінің кіріс бөлігінің атқарылуы</t>
  </si>
  <si>
    <t>мың теңге</t>
  </si>
  <si>
    <t>санаты</t>
  </si>
  <si>
    <t>Атауы</t>
  </si>
  <si>
    <t xml:space="preserve">
 2026 жылға арналған жоспар</t>
  </si>
  <si>
    <t xml:space="preserve"> 2026ж. 01.10 орындау</t>
  </si>
  <si>
    <t>% орындауы</t>
  </si>
  <si>
    <t>Ауытқу</t>
  </si>
  <si>
    <t>Ескерту</t>
  </si>
  <si>
    <t>2025ж. 01.10</t>
  </si>
  <si>
    <t>2024ж. 01.10</t>
  </si>
  <si>
    <t>2023ж. 01.10</t>
  </si>
  <si>
    <t>Жоспар</t>
  </si>
  <si>
    <t>Нақты</t>
  </si>
  <si>
    <t>кезеңге</t>
  </si>
  <si>
    <t>жылға</t>
  </si>
  <si>
    <t>кезеңнен</t>
  </si>
  <si>
    <t>жылдан</t>
  </si>
  <si>
    <t>2026ж.  фактіден ауытқу</t>
  </si>
  <si>
    <t>Кірістер:</t>
  </si>
  <si>
    <t>Салықтық түсімдер</t>
  </si>
  <si>
    <t>Өсім: ірі кәсіпкерлік субъектілері мен мұнай секторы ұйымдарынан түсетін түсімдерді қоспағанда, заңды тұлғалардан түсетін корпоративтік табыс салығы бойынша; жеке табыс салығы бойынша; тауарларға, жұмыстарға, көрсетілетін қызметтерге салынатын ішкі салықтар бойынша.</t>
  </si>
  <si>
    <t>Салықтық емес түсімдер</t>
  </si>
  <si>
    <t>Тұрғын үйлерді жалға беруден түсетін кірістердің, басқа да салықтық емес түсімдердің, айыппұлдар мен өсімпұлдардың, жергілікті бюджеттен берілген бюджеттік кредиттер бойынша түсімдердің, жергілікті бюджетке түсетін өзге де салықтық емес түсімдердің өсуі.
Жергілікті бюджеттен берілген бюджеттік кредиттер бойынша сыйақылар түсімдерінің өсуі.</t>
  </si>
  <si>
    <t>Негізгі капиталды сатудан түсетін түсімдер</t>
  </si>
  <si>
    <t>Төлемдер біржолғы сипатқа ие, тұрғын үйлерді жекешелендіруден түсетін сомалардың және жер учаскелерін жалға алу құқығын сатудан түсетін түсімдердің түсуіне байланысты кірістердің ұлғаюы.</t>
  </si>
  <si>
    <t>Трансферттер түсімдері</t>
  </si>
  <si>
    <t>2026 жылғы 1 қазанға арналған Павлодар аудан бюджетінің  шығыс бөлігінің орындалуы</t>
  </si>
  <si>
    <t>Бюджеттік сыныптама кодтары</t>
  </si>
  <si>
    <t>2026 жылға арналған жоспар</t>
  </si>
  <si>
    <t xml:space="preserve">Факт </t>
  </si>
  <si>
    <t xml:space="preserve">Факт  </t>
  </si>
  <si>
    <t>2026ж. 01.10, фактіден ауытқу</t>
  </si>
  <si>
    <t>2026ж. 01.10 фактіден ауытқу</t>
  </si>
  <si>
    <t>ШЫҒЫНДАР:</t>
  </si>
  <si>
    <t>01</t>
  </si>
  <si>
    <t>Жалпы сипаттағы мемлекеттік қызметтер</t>
  </si>
  <si>
    <t>02</t>
  </si>
  <si>
    <t>Қорғаныс</t>
  </si>
  <si>
    <t>06</t>
  </si>
  <si>
    <t>Әлеуметтік көмек және әлеуметтік қамсыздандыру</t>
  </si>
  <si>
    <t>07</t>
  </si>
  <si>
    <t>Тұрғын үй -коммуналдық шаруашылық</t>
  </si>
  <si>
    <t>08</t>
  </si>
  <si>
    <t>Мәдениет, спорт, туризм және ақпараттық кеңістік</t>
  </si>
  <si>
    <t>10</t>
  </si>
  <si>
    <t>Ауыл, су, орман, балық шаруашылығы, ерекше қорғалатын табиғи аумақтар, қоршаған ортаны және жануарлар дүниесін қорғау, жер қатынастары</t>
  </si>
  <si>
    <t>12</t>
  </si>
  <si>
    <t>Көлік және коммуникация</t>
  </si>
  <si>
    <t>13</t>
  </si>
  <si>
    <t>Басқалар</t>
  </si>
  <si>
    <t>14</t>
  </si>
  <si>
    <t xml:space="preserve">Қарызға қызмет көрсету </t>
  </si>
  <si>
    <t>Трансферттер</t>
  </si>
  <si>
    <t>Карыздырды өтеу</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</si>
</sst>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0_-;\-* #,##0_-;_-* &quot;-&quot;_-;_-@_-"/>
    <numFmt numFmtId="43" formatCode="_-* #,##0.00_-;\-* #,##0.00_-;_-* &quot;-&quot;??_-;_-@_-"/>
    <numFmt numFmtId="176" formatCode="_-* #,##0.00\ &quot;₽&quot;_-;\-* #,##0.00\ &quot;₽&quot;_-;_-* &quot;-&quot;??\ &quot;₽&quot;_-;_-@_-"/>
    <numFmt numFmtId="177" formatCode="_-* #,##0\ &quot;₽&quot;_-;\-* #,##0\ &quot;₽&quot;_-;_-* &quot;-&quot;\ &quot;₽&quot;_-;_-@_-"/>
    <numFmt numFmtId="178" formatCode="#,##0.0"/>
  </numFmts>
  <fonts count="29">
    <font>
      <sz val="11"/>
      <color theme="1"/>
      <name val="Calibri"/>
      <charset val="134"/>
      <scheme val="minor"/>
    </font>
    <font>
      <b/>
      <sz val="12"/>
      <color theme="1"/>
      <name val="Times New Roman"/>
      <charset val="204"/>
    </font>
    <font>
      <sz val="12"/>
      <color theme="1"/>
      <name val="Times New Roman"/>
      <charset val="204"/>
    </font>
    <font>
      <b/>
      <sz val="14"/>
      <color theme="1"/>
      <name val="Times New Roman"/>
      <charset val="204"/>
    </font>
    <font>
      <sz val="12"/>
      <name val="Times New Roman"/>
      <charset val="204"/>
    </font>
    <font>
      <sz val="12"/>
      <color rgb="FF000000"/>
      <name val="Times New Roman"/>
      <charset val="204"/>
    </font>
    <font>
      <i/>
      <sz val="12"/>
      <name val="Times New Roman"/>
      <charset val="204"/>
    </font>
    <font>
      <sz val="14"/>
      <color rgb="FF000000"/>
      <name val="Times New Roman"/>
      <charset val="204"/>
    </font>
    <font>
      <sz val="14"/>
      <color theme="1"/>
      <name val="Times New Roman"/>
      <charset val="204"/>
    </font>
    <font>
      <sz val="14"/>
      <name val="Times New Roman"/>
      <charset val="204"/>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5">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176"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177"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4" borderId="10"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1" applyNumberFormat="0" applyFill="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7" fillId="0" borderId="0" applyNumberFormat="0" applyFill="0" applyBorder="0" applyAlignment="0" applyProtection="0">
      <alignment vertical="center"/>
    </xf>
    <xf numFmtId="0" fontId="18" fillId="5" borderId="13" applyNumberFormat="0" applyAlignment="0" applyProtection="0">
      <alignment vertical="center"/>
    </xf>
    <xf numFmtId="0" fontId="19" fillId="6" borderId="14" applyNumberFormat="0" applyAlignment="0" applyProtection="0">
      <alignment vertical="center"/>
    </xf>
    <xf numFmtId="0" fontId="20" fillId="6" borderId="13" applyNumberFormat="0" applyAlignment="0" applyProtection="0">
      <alignment vertical="center"/>
    </xf>
    <xf numFmtId="0" fontId="21" fillId="7" borderId="15" applyNumberFormat="0" applyAlignment="0" applyProtection="0">
      <alignment vertical="center"/>
    </xf>
    <xf numFmtId="0" fontId="22" fillId="0" borderId="16" applyNumberFormat="0" applyFill="0" applyAlignment="0" applyProtection="0">
      <alignment vertical="center"/>
    </xf>
    <xf numFmtId="0" fontId="23" fillId="0" borderId="17" applyNumberFormat="0" applyFill="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7" fillId="34" borderId="0" applyNumberFormat="0" applyBorder="0" applyAlignment="0" applyProtection="0">
      <alignment vertical="center"/>
    </xf>
  </cellStyleXfs>
  <cellXfs count="53">
    <xf numFmtId="0" fontId="0" fillId="0" borderId="0" xfId="0"/>
    <xf numFmtId="0" fontId="1" fillId="0" borderId="0" xfId="0" applyFont="1" applyAlignment="1">
      <alignment horizontal="center"/>
    </xf>
    <xf numFmtId="0" fontId="1" fillId="0" borderId="0" xfId="0" applyFont="1" applyAlignment="1">
      <alignment horizontal="center" vertical="center"/>
    </xf>
    <xf numFmtId="0" fontId="2" fillId="0" borderId="0" xfId="0" applyFont="1" applyAlignment="1">
      <alignment vertical="center"/>
    </xf>
    <xf numFmtId="0" fontId="2" fillId="0" borderId="0" xfId="0" applyFont="1" applyAlignment="1">
      <alignment horizontal="center"/>
    </xf>
    <xf numFmtId="0" fontId="2" fillId="0" borderId="0" xfId="0" applyFont="1"/>
    <xf numFmtId="0" fontId="2" fillId="2" borderId="0" xfId="0" applyFont="1" applyFill="1"/>
    <xf numFmtId="0" fontId="3" fillId="0" borderId="0" xfId="0" applyFont="1" applyAlignment="1">
      <alignment horizontal="center"/>
    </xf>
    <xf numFmtId="0" fontId="2" fillId="0" borderId="1" xfId="0" applyFont="1" applyBorder="1" applyAlignment="1">
      <alignment horizontal="center"/>
    </xf>
    <xf numFmtId="0" fontId="1" fillId="0" borderId="2" xfId="0" applyFont="1" applyBorder="1" applyAlignment="1">
      <alignment horizontal="center" vertical="center" textRotation="90" wrapText="1"/>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178" fontId="1" fillId="2" borderId="2" xfId="0" applyNumberFormat="1" applyFont="1" applyFill="1" applyBorder="1" applyAlignment="1">
      <alignment horizontal="center" vertical="center"/>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178" fontId="4" fillId="3" borderId="2" xfId="0" applyNumberFormat="1" applyFont="1" applyFill="1" applyBorder="1" applyAlignment="1">
      <alignment horizontal="center" vertical="center"/>
    </xf>
    <xf numFmtId="178" fontId="4" fillId="3" borderId="4" xfId="0" applyNumberFormat="1" applyFont="1" applyFill="1" applyBorder="1" applyAlignment="1">
      <alignment horizontal="center" vertical="center"/>
    </xf>
    <xf numFmtId="178" fontId="5" fillId="3" borderId="4" xfId="0" applyNumberFormat="1" applyFont="1" applyFill="1" applyBorder="1" applyAlignment="1">
      <alignment horizontal="center" vertical="center"/>
    </xf>
    <xf numFmtId="178" fontId="6" fillId="3" borderId="4" xfId="0" applyNumberFormat="1" applyFont="1" applyFill="1" applyBorder="1" applyAlignment="1">
      <alignment vertical="center"/>
    </xf>
    <xf numFmtId="3" fontId="5" fillId="3" borderId="4" xfId="0" applyNumberFormat="1" applyFont="1" applyFill="1" applyBorder="1" applyAlignment="1">
      <alignment vertical="center"/>
    </xf>
    <xf numFmtId="178" fontId="4" fillId="3" borderId="5" xfId="0" applyNumberFormat="1" applyFont="1" applyFill="1" applyBorder="1" applyAlignment="1">
      <alignment horizontal="center" vertical="center"/>
    </xf>
    <xf numFmtId="178" fontId="4" fillId="3" borderId="6" xfId="0" applyNumberFormat="1" applyFont="1" applyFill="1" applyBorder="1" applyAlignment="1">
      <alignment horizontal="center" vertical="center"/>
    </xf>
    <xf numFmtId="178" fontId="5" fillId="3" borderId="6" xfId="0" applyNumberFormat="1" applyFont="1" applyFill="1" applyBorder="1" applyAlignment="1">
      <alignment horizontal="center" vertical="center"/>
    </xf>
    <xf numFmtId="178" fontId="6" fillId="3" borderId="6" xfId="0" applyNumberFormat="1" applyFont="1" applyFill="1" applyBorder="1" applyAlignment="1">
      <alignment vertical="center"/>
    </xf>
    <xf numFmtId="3" fontId="5" fillId="3" borderId="6" xfId="0" applyNumberFormat="1" applyFont="1" applyFill="1" applyBorder="1" applyAlignment="1">
      <alignment vertical="center"/>
    </xf>
    <xf numFmtId="0" fontId="2" fillId="0" borderId="3" xfId="0" applyFont="1" applyBorder="1" applyAlignment="1">
      <alignment horizontal="center" vertical="center" wrapText="1"/>
    </xf>
    <xf numFmtId="178" fontId="5" fillId="3" borderId="7" xfId="0" applyNumberFormat="1" applyFont="1" applyFill="1" applyBorder="1" applyAlignment="1">
      <alignment horizontal="center" vertical="center"/>
    </xf>
    <xf numFmtId="178" fontId="5" fillId="3" borderId="8" xfId="0" applyNumberFormat="1" applyFont="1" applyFill="1" applyBorder="1" applyAlignment="1">
      <alignment horizontal="center" vertical="center"/>
    </xf>
    <xf numFmtId="0" fontId="3" fillId="2" borderId="0" xfId="0" applyFont="1" applyFill="1" applyAlignment="1">
      <alignment horizontal="center"/>
    </xf>
    <xf numFmtId="0" fontId="1" fillId="0" borderId="2" xfId="0" applyFont="1" applyBorder="1" applyAlignment="1">
      <alignment horizontal="right" vertical="center" textRotation="90"/>
    </xf>
    <xf numFmtId="0" fontId="1" fillId="2" borderId="9"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2" xfId="0" applyFont="1" applyFill="1" applyBorder="1" applyAlignment="1">
      <alignment horizontal="center" vertical="center" wrapText="1"/>
    </xf>
    <xf numFmtId="3" fontId="3" fillId="0" borderId="2" xfId="0" applyNumberFormat="1" applyFont="1" applyBorder="1" applyAlignment="1">
      <alignment vertical="center"/>
    </xf>
    <xf numFmtId="178" fontId="3" fillId="0" borderId="2" xfId="0" applyNumberFormat="1" applyFont="1" applyBorder="1" applyAlignment="1">
      <alignment vertical="center"/>
    </xf>
    <xf numFmtId="178" fontId="1" fillId="2" borderId="2" xfId="0" applyNumberFormat="1" applyFont="1" applyFill="1" applyBorder="1" applyAlignment="1">
      <alignment vertical="center"/>
    </xf>
    <xf numFmtId="0" fontId="2" fillId="0" borderId="2" xfId="0" applyFont="1" applyBorder="1" applyAlignment="1">
      <alignment vertical="center"/>
    </xf>
    <xf numFmtId="3" fontId="7" fillId="0" borderId="2" xfId="0" applyNumberFormat="1" applyFont="1" applyBorder="1" applyAlignment="1">
      <alignment vertical="center"/>
    </xf>
    <xf numFmtId="3" fontId="7" fillId="0" borderId="4" xfId="0" applyNumberFormat="1" applyFont="1" applyBorder="1" applyAlignment="1">
      <alignment vertical="center"/>
    </xf>
    <xf numFmtId="178" fontId="8" fillId="0" borderId="2" xfId="0" applyNumberFormat="1" applyFont="1" applyBorder="1" applyAlignment="1">
      <alignment vertical="center"/>
    </xf>
    <xf numFmtId="3" fontId="8" fillId="0" borderId="2" xfId="0" applyNumberFormat="1" applyFont="1" applyBorder="1" applyAlignment="1">
      <alignment vertical="center"/>
    </xf>
    <xf numFmtId="178" fontId="2" fillId="0" borderId="2" xfId="0" applyNumberFormat="1" applyFont="1" applyBorder="1" applyAlignment="1">
      <alignment horizontal="center" vertical="center" wrapText="1"/>
    </xf>
    <xf numFmtId="178" fontId="7" fillId="0" borderId="2" xfId="0" applyNumberFormat="1" applyFont="1" applyBorder="1" applyAlignment="1">
      <alignment vertical="center"/>
    </xf>
    <xf numFmtId="178" fontId="9" fillId="0" borderId="4" xfId="0" applyNumberFormat="1" applyFont="1" applyBorder="1" applyAlignment="1">
      <alignment vertical="center"/>
    </xf>
    <xf numFmtId="3" fontId="7" fillId="0" borderId="5" xfId="0" applyNumberFormat="1" applyFont="1" applyBorder="1" applyAlignment="1">
      <alignment vertical="center"/>
    </xf>
    <xf numFmtId="3" fontId="7" fillId="0" borderId="6" xfId="0" applyNumberFormat="1" applyFont="1" applyBorder="1" applyAlignment="1">
      <alignment vertical="center"/>
    </xf>
    <xf numFmtId="178" fontId="7" fillId="0" borderId="6" xfId="0" applyNumberFormat="1" applyFont="1" applyBorder="1" applyAlignment="1">
      <alignment vertical="center"/>
    </xf>
    <xf numFmtId="178" fontId="7" fillId="0" borderId="5" xfId="0" applyNumberFormat="1" applyFont="1" applyBorder="1" applyAlignment="1">
      <alignment vertical="center"/>
    </xf>
    <xf numFmtId="178" fontId="9" fillId="0" borderId="6" xfId="0" applyNumberFormat="1" applyFont="1" applyBorder="1" applyAlignment="1">
      <alignment vertical="center"/>
    </xf>
    <xf numFmtId="178" fontId="2" fillId="2" borderId="2" xfId="0" applyNumberFormat="1" applyFont="1" applyFill="1" applyBorder="1" applyAlignment="1">
      <alignment horizontal="center" vertical="center" wrapText="1"/>
    </xf>
    <xf numFmtId="3" fontId="9" fillId="0" borderId="6" xfId="0" applyNumberFormat="1" applyFont="1" applyBorder="1" applyAlignment="1">
      <alignment vertical="center"/>
    </xf>
  </cellXfs>
  <cellStyles count="49">
    <cellStyle name="Обычный" xfId="0" builtinId="0"/>
    <cellStyle name="Запятая" xfId="1" builtinId="3"/>
    <cellStyle name="Денежный" xfId="2" builtinId="4"/>
    <cellStyle name="Процент" xfId="3" builtinId="5"/>
    <cellStyle name="Запятая [0]" xfId="4" builtinId="6"/>
    <cellStyle name="Денежный [0]" xfId="5" builtinId="7"/>
    <cellStyle name="Гиперссылка" xfId="6" builtinId="8"/>
    <cellStyle name="Открывавшаяся гиперссылка" xfId="7" builtinId="9"/>
    <cellStyle name="Примечание" xfId="8" builtinId="10"/>
    <cellStyle name="Предупреждающий текст" xfId="9" builtinId="11"/>
    <cellStyle name="Заголовок" xfId="10" builtinId="15"/>
    <cellStyle name="Пояснительный текст" xfId="11" builtinId="53"/>
    <cellStyle name="Заголовок 1" xfId="12" builtinId="16"/>
    <cellStyle name="Заголовок 2" xfId="13" builtinId="17"/>
    <cellStyle name="Заголовок 3" xfId="14" builtinId="18"/>
    <cellStyle name="Заголовок 4" xfId="15" builtinId="19"/>
    <cellStyle name="Ввод" xfId="16" builtinId="20"/>
    <cellStyle name="Вывод" xfId="17" builtinId="21"/>
    <cellStyle name="Вычисление" xfId="18" builtinId="22"/>
    <cellStyle name="Проверить ячейку" xfId="19" builtinId="23"/>
    <cellStyle name="Связанная ячейка" xfId="20" builtinId="24"/>
    <cellStyle name="Итого" xfId="21" builtinId="25"/>
    <cellStyle name="Хороший" xfId="22" builtinId="26"/>
    <cellStyle name="Плохой" xfId="23" builtinId="27"/>
    <cellStyle name="Нейтральный" xfId="24" builtinId="28"/>
    <cellStyle name="Акцент1" xfId="25" builtinId="29"/>
    <cellStyle name="20% — Акцент1" xfId="26" builtinId="30"/>
    <cellStyle name="40% — Акцент1" xfId="27" builtinId="31"/>
    <cellStyle name="60% — Акцент1" xfId="28" builtinId="32"/>
    <cellStyle name="Акцент2" xfId="29" builtinId="33"/>
    <cellStyle name="20% — Акцент2" xfId="30" builtinId="34"/>
    <cellStyle name="40% — Акцент2" xfId="31" builtinId="35"/>
    <cellStyle name="60% — Акцент2" xfId="32" builtinId="36"/>
    <cellStyle name="Акцент3" xfId="33" builtinId="37"/>
    <cellStyle name="20% — Акцент3" xfId="34" builtinId="38"/>
    <cellStyle name="40% — Акцент3" xfId="35" builtinId="39"/>
    <cellStyle name="60% — Акцент3" xfId="36" builtinId="40"/>
    <cellStyle name="Акцент4" xfId="37" builtinId="41"/>
    <cellStyle name="20% — Акцент4" xfId="38" builtinId="42"/>
    <cellStyle name="40% — Акцент4" xfId="39" builtinId="43"/>
    <cellStyle name="60% — Акцент4" xfId="40" builtinId="44"/>
    <cellStyle name="Акцент5" xfId="41" builtinId="45"/>
    <cellStyle name="20% — Акцент5" xfId="42" builtinId="46"/>
    <cellStyle name="40% — Акцент5" xfId="43" builtinId="47"/>
    <cellStyle name="60% — Акцент5" xfId="44" builtinId="48"/>
    <cellStyle name="Акцент6" xfId="45" builtinId="49"/>
    <cellStyle name="20% — Акцент6" xfId="46" builtinId="50"/>
    <cellStyle name="40% — Акцент6" xfId="47" builtinId="51"/>
    <cellStyle name="60% — Акцент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9"/>
  <sheetViews>
    <sheetView zoomScale="80" zoomScaleNormal="80" workbookViewId="0">
      <pane xSplit="2" ySplit="5" topLeftCell="E6" activePane="bottomRight" state="frozen"/>
      <selection/>
      <selection pane="topRight"/>
      <selection pane="bottomLeft"/>
      <selection pane="bottomRight" activeCell="M7" sqref="M7"/>
    </sheetView>
  </sheetViews>
  <sheetFormatPr defaultColWidth="9.14285714285714" defaultRowHeight="15.75"/>
  <cols>
    <col min="1" max="1" width="4.14285714285714" style="3" customWidth="1"/>
    <col min="2" max="2" width="16.5714285714286" style="4" customWidth="1"/>
    <col min="3" max="3" width="15" style="5" customWidth="1"/>
    <col min="4" max="4" width="15.7142857142857" style="5" customWidth="1"/>
    <col min="5" max="5" width="15.4285714285714" style="5" customWidth="1"/>
    <col min="6" max="6" width="13.2857142857143" style="5" customWidth="1"/>
    <col min="7" max="7" width="16.5714285714286" style="5" customWidth="1"/>
    <col min="8" max="8" width="13.5714285714286" style="6" customWidth="1"/>
    <col min="9" max="9" width="15.7142857142857" style="5" customWidth="1"/>
    <col min="10" max="10" width="43.8571428571429" style="5" customWidth="1"/>
    <col min="11" max="11" width="17.2857142857143" style="5" customWidth="1"/>
    <col min="12" max="12" width="15.1428571428571" style="5" customWidth="1"/>
    <col min="13" max="13" width="16.5714285714286" style="5" customWidth="1"/>
    <col min="14" max="14" width="14" style="5" customWidth="1"/>
    <col min="15" max="15" width="13" style="5" customWidth="1"/>
    <col min="16" max="16" width="13.7142857142857" style="5" customWidth="1"/>
    <col min="17" max="16384" width="9.14285714285714" style="5"/>
  </cols>
  <sheetData>
    <row r="1" s="6" customFormat="1" ht="18.75" spans="1:16">
      <c r="A1" s="30" t="s">
        <v>0</v>
      </c>
      <c r="B1" s="30"/>
      <c r="C1" s="30"/>
      <c r="D1" s="30"/>
      <c r="E1" s="30"/>
      <c r="F1" s="30"/>
      <c r="G1" s="30"/>
      <c r="H1" s="30"/>
      <c r="I1" s="30"/>
      <c r="J1" s="30"/>
      <c r="K1" s="30"/>
      <c r="L1" s="30"/>
      <c r="M1" s="30"/>
      <c r="N1" s="30"/>
      <c r="O1" s="30"/>
      <c r="P1" s="30"/>
    </row>
    <row r="2" spans="1:16">
      <c r="H2" s="5"/>
      <c r="J2" s="6"/>
      <c r="O2" s="8" t="s">
        <v>1</v>
      </c>
      <c r="P2" s="8"/>
    </row>
    <row r="3" s="1" customFormat="1" ht="24" customHeight="1" spans="1:16">
      <c r="A3" s="31" t="s">
        <v>2</v>
      </c>
      <c r="B3" s="10" t="s">
        <v>3</v>
      </c>
      <c r="C3" s="11" t="s">
        <v>4</v>
      </c>
      <c r="D3" s="12" t="s">
        <v>5</v>
      </c>
      <c r="E3" s="13"/>
      <c r="F3" s="11" t="s">
        <v>6</v>
      </c>
      <c r="G3" s="11"/>
      <c r="H3" s="11" t="s">
        <v>7</v>
      </c>
      <c r="I3" s="11"/>
      <c r="J3" s="32" t="s">
        <v>8</v>
      </c>
      <c r="K3" s="12" t="s">
        <v>9</v>
      </c>
      <c r="L3" s="13"/>
      <c r="M3" s="12" t="s">
        <v>10</v>
      </c>
      <c r="N3" s="13"/>
      <c r="O3" s="12" t="s">
        <v>11</v>
      </c>
      <c r="P3" s="13"/>
    </row>
    <row r="4" s="1" customFormat="1" ht="50.45" customHeight="1" spans="1:16">
      <c r="A4" s="31"/>
      <c r="B4" s="10"/>
      <c r="C4" s="11"/>
      <c r="D4" s="11" t="s">
        <v>12</v>
      </c>
      <c r="E4" s="11" t="s">
        <v>13</v>
      </c>
      <c r="F4" s="11" t="s">
        <v>14</v>
      </c>
      <c r="G4" s="11" t="s">
        <v>15</v>
      </c>
      <c r="H4" s="11" t="s">
        <v>16</v>
      </c>
      <c r="I4" s="11" t="s">
        <v>17</v>
      </c>
      <c r="J4" s="33"/>
      <c r="K4" s="11" t="s">
        <v>13</v>
      </c>
      <c r="L4" s="34" t="s">
        <v>18</v>
      </c>
      <c r="M4" s="34" t="s">
        <v>13</v>
      </c>
      <c r="N4" s="34" t="s">
        <v>18</v>
      </c>
      <c r="O4" s="34" t="s">
        <v>13</v>
      </c>
      <c r="P4" s="34" t="s">
        <v>18</v>
      </c>
    </row>
    <row r="5" s="2" customFormat="1" ht="25.5" customHeight="1" spans="1:16">
      <c r="A5" s="10"/>
      <c r="B5" s="10" t="s">
        <v>19</v>
      </c>
      <c r="C5" s="35">
        <f>SUM(C6:C9)</f>
        <v>5790882</v>
      </c>
      <c r="D5" s="35">
        <f t="shared" ref="D5:I5" si="0">SUM(D6:D9)</f>
        <v>3994652</v>
      </c>
      <c r="E5" s="35">
        <f t="shared" si="0"/>
        <v>3528492.2</v>
      </c>
      <c r="F5" s="36">
        <f>E5/D5*100</f>
        <v>88.3304027484747</v>
      </c>
      <c r="G5" s="36">
        <f>E5/C5*100</f>
        <v>60.931861502272</v>
      </c>
      <c r="H5" s="35">
        <f>SUM(H6:H9)</f>
        <v>-466159.8</v>
      </c>
      <c r="I5" s="35">
        <f t="shared" si="0"/>
        <v>-2262389.8</v>
      </c>
      <c r="J5" s="37"/>
      <c r="K5" s="35">
        <f t="shared" ref="K5:L5" si="1">SUM(K6:K9)</f>
        <v>4130175.6</v>
      </c>
      <c r="L5" s="35">
        <f t="shared" si="1"/>
        <v>-601683</v>
      </c>
      <c r="M5" s="35">
        <f t="shared" ref="M5:P5" si="2">SUM(M6:M9)</f>
        <v>5483927.5</v>
      </c>
      <c r="N5" s="35">
        <f t="shared" si="2"/>
        <v>-1955435</v>
      </c>
      <c r="O5" s="35">
        <f t="shared" si="2"/>
        <v>4651560.8</v>
      </c>
      <c r="P5" s="35">
        <f t="shared" si="2"/>
        <v>-1123068</v>
      </c>
    </row>
    <row r="6" ht="134.25" customHeight="1" spans="1:16">
      <c r="A6" s="38">
        <v>1</v>
      </c>
      <c r="B6" s="16" t="s">
        <v>20</v>
      </c>
      <c r="C6" s="39">
        <v>1957453</v>
      </c>
      <c r="D6" s="40">
        <v>2009665</v>
      </c>
      <c r="E6" s="40">
        <v>1525176</v>
      </c>
      <c r="F6" s="41">
        <f>E6/D6*100</f>
        <v>75.8920516603514</v>
      </c>
      <c r="G6" s="41">
        <f>E6/C6*100</f>
        <v>77.9163535471861</v>
      </c>
      <c r="H6" s="42">
        <f>E6-D6</f>
        <v>-484489</v>
      </c>
      <c r="I6" s="42">
        <f t="shared" ref="I6:I9" si="3">E6-C6</f>
        <v>-432277</v>
      </c>
      <c r="J6" s="43" t="s">
        <v>21</v>
      </c>
      <c r="K6" s="44">
        <v>1894577.6</v>
      </c>
      <c r="L6" s="40">
        <v>-369401</v>
      </c>
      <c r="M6" s="45">
        <v>1687455.8</v>
      </c>
      <c r="N6" s="40">
        <v>-162280</v>
      </c>
      <c r="O6" s="45">
        <v>1401495.5</v>
      </c>
      <c r="P6" s="40">
        <v>123681</v>
      </c>
    </row>
    <row r="7" ht="163.5" customHeight="1" spans="1:16">
      <c r="A7" s="38">
        <v>2</v>
      </c>
      <c r="B7" s="16" t="s">
        <v>22</v>
      </c>
      <c r="C7" s="46">
        <v>81879</v>
      </c>
      <c r="D7" s="47">
        <v>78472</v>
      </c>
      <c r="E7" s="48">
        <v>82066</v>
      </c>
      <c r="F7" s="41">
        <f>E7/D7*100</f>
        <v>104.579977571618</v>
      </c>
      <c r="G7" s="41">
        <f>E7/C7*100</f>
        <v>100.228385788786</v>
      </c>
      <c r="H7" s="42">
        <f t="shared" ref="H7:H9" si="4">E7-D7</f>
        <v>3594</v>
      </c>
      <c r="I7" s="42">
        <f t="shared" si="3"/>
        <v>187</v>
      </c>
      <c r="J7" s="43" t="s">
        <v>23</v>
      </c>
      <c r="K7" s="49">
        <v>35785.6</v>
      </c>
      <c r="L7" s="47">
        <v>46280</v>
      </c>
      <c r="M7" s="50">
        <v>63750.5</v>
      </c>
      <c r="N7" s="47">
        <v>18316</v>
      </c>
      <c r="O7" s="50">
        <v>11744.9</v>
      </c>
      <c r="P7" s="47">
        <v>70321</v>
      </c>
    </row>
    <row r="8" ht="87" customHeight="1" spans="1:16">
      <c r="A8" s="38">
        <v>3</v>
      </c>
      <c r="B8" s="16" t="s">
        <v>24</v>
      </c>
      <c r="C8" s="46">
        <v>11242</v>
      </c>
      <c r="D8" s="47">
        <v>9290</v>
      </c>
      <c r="E8" s="48">
        <v>24025.2</v>
      </c>
      <c r="F8" s="41">
        <f>E8/D8*100</f>
        <v>258.613562970937</v>
      </c>
      <c r="G8" s="41">
        <f>E8/C8*100</f>
        <v>213.709304394236</v>
      </c>
      <c r="H8" s="42">
        <f t="shared" si="4"/>
        <v>14735.2</v>
      </c>
      <c r="I8" s="42">
        <f t="shared" si="3"/>
        <v>12783.2</v>
      </c>
      <c r="J8" s="51" t="s">
        <v>25</v>
      </c>
      <c r="K8" s="49">
        <v>12933.4</v>
      </c>
      <c r="L8" s="47">
        <v>11092</v>
      </c>
      <c r="M8" s="50">
        <v>11630.2</v>
      </c>
      <c r="N8" s="47">
        <v>12395</v>
      </c>
      <c r="O8" s="50">
        <v>14177.2</v>
      </c>
      <c r="P8" s="47">
        <v>9848</v>
      </c>
    </row>
    <row r="9" ht="31.5" spans="1:16">
      <c r="A9" s="38">
        <v>4</v>
      </c>
      <c r="B9" s="16" t="s">
        <v>26</v>
      </c>
      <c r="C9" s="46">
        <v>3740308</v>
      </c>
      <c r="D9" s="47">
        <v>1897225</v>
      </c>
      <c r="E9" s="47">
        <v>1897225</v>
      </c>
      <c r="F9" s="41">
        <f>E9/D9*100</f>
        <v>100</v>
      </c>
      <c r="G9" s="41">
        <f>E9/C9*100</f>
        <v>50.7237639253238</v>
      </c>
      <c r="H9" s="42">
        <f t="shared" si="4"/>
        <v>0</v>
      </c>
      <c r="I9" s="42">
        <f t="shared" si="3"/>
        <v>-1843083</v>
      </c>
      <c r="J9" s="43"/>
      <c r="K9" s="46">
        <v>2186879</v>
      </c>
      <c r="L9" s="47">
        <v>-289654</v>
      </c>
      <c r="M9" s="52">
        <v>3721091</v>
      </c>
      <c r="N9" s="47">
        <v>-1823866</v>
      </c>
      <c r="O9" s="50">
        <v>3224143.2</v>
      </c>
      <c r="P9" s="47">
        <v>-1326918</v>
      </c>
    </row>
  </sheetData>
  <mergeCells count="12">
    <mergeCell ref="A1:P1"/>
    <mergeCell ref="O2:P2"/>
    <mergeCell ref="D3:E3"/>
    <mergeCell ref="F3:G3"/>
    <mergeCell ref="H3:I3"/>
    <mergeCell ref="K3:L3"/>
    <mergeCell ref="M3:N3"/>
    <mergeCell ref="O3:P3"/>
    <mergeCell ref="A3:A4"/>
    <mergeCell ref="B3:B4"/>
    <mergeCell ref="C3:C4"/>
    <mergeCell ref="J3:J4"/>
  </mergeCells>
  <pageMargins left="0.2" right="0.15748031496063" top="0.57" bottom="0.748031496062992" header="0.31496062992126" footer="0.31496062992126"/>
  <pageSetup paperSize="9" scale="7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3:M18"/>
  <sheetViews>
    <sheetView tabSelected="1" zoomScale="80" zoomScaleNormal="80" workbookViewId="0">
      <pane xSplit="2" ySplit="1" topLeftCell="C2" activePane="bottomRight" state="frozen"/>
      <selection/>
      <selection pane="topRight"/>
      <selection pane="bottomLeft"/>
      <selection pane="bottomRight" activeCell="J13" sqref="J13"/>
    </sheetView>
  </sheetViews>
  <sheetFormatPr defaultColWidth="9.14285714285714" defaultRowHeight="15.75"/>
  <cols>
    <col min="1" max="1" width="6.14285714285714" style="3" customWidth="1"/>
    <col min="2" max="2" width="16.5714285714286" style="4" customWidth="1"/>
    <col min="3" max="3" width="15" style="5" customWidth="1"/>
    <col min="4" max="4" width="15.7142857142857" style="5" customWidth="1"/>
    <col min="5" max="5" width="15.4285714285714" style="5" customWidth="1"/>
    <col min="6" max="6" width="13.2857142857143" style="5" customWidth="1"/>
    <col min="7" max="7" width="16.5714285714286" style="5" customWidth="1"/>
    <col min="8" max="8" width="19.1428571428571" style="6" customWidth="1"/>
    <col min="9" max="9" width="15.7142857142857" style="5" customWidth="1"/>
    <col min="10" max="10" width="15.2857142857143" style="5" customWidth="1"/>
    <col min="11" max="11" width="17.2857142857143" style="5" customWidth="1"/>
    <col min="12" max="12" width="15.1428571428571" style="5" customWidth="1"/>
    <col min="13" max="13" width="16.5714285714286" style="5" customWidth="1"/>
    <col min="14" max="14" width="14" style="5" customWidth="1"/>
    <col min="15" max="16384" width="9.14285714285714" style="5"/>
  </cols>
  <sheetData>
    <row r="3" ht="18.75" spans="1:13">
      <c r="A3" s="7" t="s">
        <v>27</v>
      </c>
      <c r="B3" s="7"/>
      <c r="C3" s="7"/>
      <c r="D3" s="7"/>
      <c r="E3" s="7"/>
      <c r="F3" s="7"/>
      <c r="G3" s="7"/>
      <c r="H3" s="7"/>
      <c r="I3" s="7"/>
      <c r="J3" s="7"/>
      <c r="K3" s="7"/>
      <c r="L3" s="7"/>
      <c r="M3" s="7"/>
    </row>
    <row r="4" spans="1:13">
      <c r="F4" s="4"/>
      <c r="H4" s="5"/>
      <c r="L4" s="8" t="s">
        <v>1</v>
      </c>
      <c r="M4" s="8"/>
    </row>
    <row r="5" s="1" customFormat="1" ht="32.25" customHeight="1" spans="1:13">
      <c r="A5" s="9" t="s">
        <v>28</v>
      </c>
      <c r="B5" s="10" t="s">
        <v>3</v>
      </c>
      <c r="C5" s="11" t="s">
        <v>29</v>
      </c>
      <c r="D5" s="12" t="s">
        <v>5</v>
      </c>
      <c r="E5" s="13"/>
      <c r="F5" s="11" t="s">
        <v>7</v>
      </c>
      <c r="G5" s="11"/>
      <c r="H5" s="12" t="s">
        <v>9</v>
      </c>
      <c r="I5" s="13"/>
      <c r="J5" s="12" t="s">
        <v>10</v>
      </c>
      <c r="K5" s="13"/>
      <c r="L5" s="12" t="s">
        <v>11</v>
      </c>
      <c r="M5" s="13"/>
    </row>
    <row r="6" s="1" customFormat="1" ht="68.25" customHeight="1" spans="1:13">
      <c r="A6" s="9"/>
      <c r="B6" s="10"/>
      <c r="C6" s="11"/>
      <c r="D6" s="11" t="s">
        <v>12</v>
      </c>
      <c r="E6" s="11" t="s">
        <v>30</v>
      </c>
      <c r="F6" s="11" t="s">
        <v>16</v>
      </c>
      <c r="G6" s="11" t="s">
        <v>17</v>
      </c>
      <c r="H6" s="11" t="s">
        <v>31</v>
      </c>
      <c r="I6" s="11" t="s">
        <v>32</v>
      </c>
      <c r="J6" s="11" t="s">
        <v>31</v>
      </c>
      <c r="K6" s="11" t="s">
        <v>33</v>
      </c>
      <c r="L6" s="11" t="s">
        <v>31</v>
      </c>
      <c r="M6" s="11" t="s">
        <v>33</v>
      </c>
    </row>
    <row r="7" s="2" customFormat="1" ht="25.5" customHeight="1" spans="1:13">
      <c r="A7" s="10"/>
      <c r="B7" s="10" t="s">
        <v>34</v>
      </c>
      <c r="C7" s="14">
        <f t="shared" ref="C7:M7" si="0">SUM(C8:C18)</f>
        <v>6158773</v>
      </c>
      <c r="D7" s="14">
        <f t="shared" si="0"/>
        <v>3546801</v>
      </c>
      <c r="E7" s="14">
        <f t="shared" si="0"/>
        <v>3545931.9</v>
      </c>
      <c r="F7" s="14">
        <f t="shared" si="0"/>
        <v>-869.1</v>
      </c>
      <c r="G7" s="14">
        <f t="shared" si="0"/>
        <v>-2612841.1</v>
      </c>
      <c r="H7" s="14">
        <f t="shared" si="0"/>
        <v>3950218.8</v>
      </c>
      <c r="I7" s="14">
        <f t="shared" si="0"/>
        <v>-404286.9</v>
      </c>
      <c r="J7" s="14">
        <f t="shared" si="0"/>
        <v>5323483.4</v>
      </c>
      <c r="K7" s="14">
        <f t="shared" si="0"/>
        <v>-1777551</v>
      </c>
      <c r="L7" s="14">
        <f t="shared" si="0"/>
        <v>4770505.2</v>
      </c>
      <c r="M7" s="14">
        <f t="shared" si="0"/>
        <v>-1224573.3</v>
      </c>
    </row>
    <row r="8" ht="63" spans="1:13">
      <c r="A8" s="15" t="s">
        <v>35</v>
      </c>
      <c r="B8" s="16" t="s">
        <v>36</v>
      </c>
      <c r="C8" s="17">
        <v>1150116</v>
      </c>
      <c r="D8" s="18">
        <v>882602</v>
      </c>
      <c r="E8" s="18">
        <v>882129.9</v>
      </c>
      <c r="F8" s="19">
        <v>-472.1</v>
      </c>
      <c r="G8" s="19">
        <v>-267986.1</v>
      </c>
      <c r="H8" s="18">
        <v>950846.8</v>
      </c>
      <c r="I8" s="18">
        <v>-68716.9</v>
      </c>
      <c r="J8" s="20">
        <v>1650348.7</v>
      </c>
      <c r="K8" s="21">
        <v>-768219</v>
      </c>
      <c r="L8" s="20">
        <v>1186231.2</v>
      </c>
      <c r="M8" s="19">
        <v>-304101.3</v>
      </c>
    </row>
    <row r="9" spans="1:13">
      <c r="A9" s="15" t="s">
        <v>37</v>
      </c>
      <c r="B9" s="16" t="s">
        <v>38</v>
      </c>
      <c r="C9" s="22">
        <v>90228</v>
      </c>
      <c r="D9" s="23">
        <v>72076</v>
      </c>
      <c r="E9" s="23">
        <v>72070.2</v>
      </c>
      <c r="F9" s="24">
        <v>-5.8</v>
      </c>
      <c r="G9" s="24">
        <v>-18157.8</v>
      </c>
      <c r="H9" s="23">
        <v>62594</v>
      </c>
      <c r="I9" s="23">
        <v>9476.2</v>
      </c>
      <c r="J9" s="25">
        <v>56527.5</v>
      </c>
      <c r="K9" s="26">
        <v>15543</v>
      </c>
      <c r="L9" s="25">
        <v>47093.3</v>
      </c>
      <c r="M9" s="24">
        <v>24976.9</v>
      </c>
    </row>
    <row r="10" ht="63" spans="1:13">
      <c r="A10" s="15" t="s">
        <v>39</v>
      </c>
      <c r="B10" s="27" t="s">
        <v>40</v>
      </c>
      <c r="C10" s="22">
        <v>633104</v>
      </c>
      <c r="D10" s="23">
        <v>472950</v>
      </c>
      <c r="E10" s="23">
        <v>472859.5</v>
      </c>
      <c r="F10" s="28">
        <v>-90.5</v>
      </c>
      <c r="G10" s="28">
        <v>-160244.5</v>
      </c>
      <c r="H10" s="23">
        <v>420042.3</v>
      </c>
      <c r="I10" s="23">
        <v>52817.2</v>
      </c>
      <c r="J10" s="25">
        <v>399482.2</v>
      </c>
      <c r="K10" s="26">
        <v>73377</v>
      </c>
      <c r="L10" s="25">
        <v>506579</v>
      </c>
      <c r="M10" s="24">
        <v>-33719.5</v>
      </c>
    </row>
    <row r="11" ht="47.25" spans="1:13">
      <c r="A11" s="15" t="s">
        <v>41</v>
      </c>
      <c r="B11" s="27" t="s">
        <v>42</v>
      </c>
      <c r="C11" s="22">
        <v>1285036</v>
      </c>
      <c r="D11" s="23">
        <v>694809</v>
      </c>
      <c r="E11" s="23">
        <v>694544.8</v>
      </c>
      <c r="F11" s="29">
        <v>-264.2</v>
      </c>
      <c r="G11" s="29">
        <v>-590491.2</v>
      </c>
      <c r="H11" s="23">
        <v>456777.9</v>
      </c>
      <c r="I11" s="23">
        <v>237766.9</v>
      </c>
      <c r="J11" s="25">
        <v>604817.9</v>
      </c>
      <c r="K11" s="26">
        <v>89727</v>
      </c>
      <c r="L11" s="25">
        <v>1150422.5</v>
      </c>
      <c r="M11" s="24">
        <v>-455877.7</v>
      </c>
    </row>
    <row r="12" ht="78.75" spans="1:13">
      <c r="A12" s="15" t="s">
        <v>43</v>
      </c>
      <c r="B12" s="27" t="s">
        <v>44</v>
      </c>
      <c r="C12" s="22">
        <v>914187</v>
      </c>
      <c r="D12" s="23">
        <v>747844</v>
      </c>
      <c r="E12" s="23">
        <v>747826</v>
      </c>
      <c r="F12" s="29">
        <v>-18</v>
      </c>
      <c r="G12" s="29">
        <v>-166361</v>
      </c>
      <c r="H12" s="23">
        <v>655480.9</v>
      </c>
      <c r="I12" s="23">
        <v>92345.1</v>
      </c>
      <c r="J12" s="25">
        <v>820730</v>
      </c>
      <c r="K12" s="26">
        <v>-72904</v>
      </c>
      <c r="L12" s="25">
        <v>658223.2</v>
      </c>
      <c r="M12" s="24">
        <v>89602.8</v>
      </c>
    </row>
    <row r="13" ht="204.75" spans="1:13">
      <c r="A13" s="15" t="s">
        <v>45</v>
      </c>
      <c r="B13" s="27" t="s">
        <v>46</v>
      </c>
      <c r="C13" s="22">
        <v>119988</v>
      </c>
      <c r="D13" s="23">
        <v>90525</v>
      </c>
      <c r="E13" s="23">
        <v>90520.3</v>
      </c>
      <c r="F13" s="29">
        <v>-4.7</v>
      </c>
      <c r="G13" s="29">
        <v>-29467.7</v>
      </c>
      <c r="H13" s="23">
        <v>63052</v>
      </c>
      <c r="I13" s="23">
        <v>27468.3</v>
      </c>
      <c r="J13" s="25">
        <v>62079.4</v>
      </c>
      <c r="K13" s="26">
        <v>28441</v>
      </c>
      <c r="L13" s="25">
        <v>60523.7</v>
      </c>
      <c r="M13" s="24">
        <v>29996.6</v>
      </c>
    </row>
    <row r="14" ht="31.5" spans="1:13">
      <c r="A14" s="15" t="s">
        <v>47</v>
      </c>
      <c r="B14" s="27" t="s">
        <v>48</v>
      </c>
      <c r="C14" s="22">
        <v>579761</v>
      </c>
      <c r="D14" s="23">
        <v>268235</v>
      </c>
      <c r="E14" s="23">
        <v>268228.1</v>
      </c>
      <c r="F14" s="29">
        <v>-6.9</v>
      </c>
      <c r="G14" s="29">
        <v>-311532.9</v>
      </c>
      <c r="H14" s="23">
        <v>580441.8</v>
      </c>
      <c r="I14" s="23">
        <v>-312213.7</v>
      </c>
      <c r="J14" s="25">
        <v>689915.9</v>
      </c>
      <c r="K14" s="26">
        <v>-421688</v>
      </c>
      <c r="L14" s="25">
        <v>241260.6</v>
      </c>
      <c r="M14" s="24">
        <v>26967.5</v>
      </c>
    </row>
    <row r="15" spans="1:13">
      <c r="A15" s="15" t="s">
        <v>49</v>
      </c>
      <c r="B15" s="27" t="s">
        <v>50</v>
      </c>
      <c r="C15" s="22">
        <v>1064765</v>
      </c>
      <c r="D15" s="23">
        <v>215374</v>
      </c>
      <c r="E15" s="23">
        <v>215371</v>
      </c>
      <c r="F15" s="29">
        <v>-3</v>
      </c>
      <c r="G15" s="29">
        <v>-849394</v>
      </c>
      <c r="H15" s="23">
        <v>618353.8</v>
      </c>
      <c r="I15" s="23">
        <v>-402982.8</v>
      </c>
      <c r="J15" s="26">
        <v>251276</v>
      </c>
      <c r="K15" s="26">
        <v>-35905</v>
      </c>
      <c r="L15" s="24">
        <v>297290.2</v>
      </c>
      <c r="M15" s="24">
        <v>-81919.2</v>
      </c>
    </row>
    <row r="16" ht="31.5" spans="1:13">
      <c r="A16" s="15" t="s">
        <v>51</v>
      </c>
      <c r="B16" s="27" t="s">
        <v>52</v>
      </c>
      <c r="C16" s="22">
        <v>32818</v>
      </c>
      <c r="D16" s="23">
        <v>2139</v>
      </c>
      <c r="E16" s="23">
        <v>2135.4</v>
      </c>
      <c r="F16" s="29">
        <v>-3.6</v>
      </c>
      <c r="G16" s="29">
        <v>-30682.6</v>
      </c>
      <c r="H16" s="23">
        <v>1535.1</v>
      </c>
      <c r="I16" s="23">
        <v>600.3</v>
      </c>
      <c r="J16" s="26">
        <v>1528</v>
      </c>
      <c r="K16" s="26">
        <v>608</v>
      </c>
      <c r="L16" s="24">
        <v>1516.9</v>
      </c>
      <c r="M16" s="24">
        <v>618.5</v>
      </c>
    </row>
    <row r="17" spans="1:13">
      <c r="A17" s="15">
        <v>15</v>
      </c>
      <c r="B17" s="27" t="s">
        <v>53</v>
      </c>
      <c r="C17" s="22">
        <v>47891</v>
      </c>
      <c r="D17" s="23">
        <v>47891</v>
      </c>
      <c r="E17" s="23">
        <v>47891</v>
      </c>
      <c r="F17" s="29">
        <v>0</v>
      </c>
      <c r="G17" s="29">
        <v>0</v>
      </c>
      <c r="H17" s="23">
        <v>93981.2</v>
      </c>
      <c r="I17" s="23">
        <v>-46090.2</v>
      </c>
      <c r="J17" s="25">
        <v>733000.8</v>
      </c>
      <c r="K17" s="26">
        <v>-685110</v>
      </c>
      <c r="L17" s="25">
        <v>590708.6</v>
      </c>
      <c r="M17" s="24">
        <v>-542817.6</v>
      </c>
    </row>
    <row r="18" ht="31.5" spans="1:13">
      <c r="A18" s="15">
        <v>16</v>
      </c>
      <c r="B18" s="16" t="s">
        <v>54</v>
      </c>
      <c r="C18" s="22">
        <v>240879</v>
      </c>
      <c r="D18" s="23">
        <v>52356</v>
      </c>
      <c r="E18" s="23">
        <v>52355.7</v>
      </c>
      <c r="F18" s="19">
        <v>-0.3</v>
      </c>
      <c r="G18" s="19">
        <v>-188523.3</v>
      </c>
      <c r="H18" s="23">
        <v>47113</v>
      </c>
      <c r="I18" s="23">
        <v>5242.7</v>
      </c>
      <c r="J18" s="26">
        <v>53777</v>
      </c>
      <c r="K18" s="26">
        <v>-1421</v>
      </c>
      <c r="L18" s="24">
        <v>30656</v>
      </c>
      <c r="M18" s="24">
        <v>21699.7</v>
      </c>
    </row>
  </sheetData>
  <mergeCells count="10">
    <mergeCell ref="A3:M3"/>
    <mergeCell ref="L4:M4"/>
    <mergeCell ref="D5:E5"/>
    <mergeCell ref="F5:G5"/>
    <mergeCell ref="H5:I5"/>
    <mergeCell ref="J5:K5"/>
    <mergeCell ref="L5:M5"/>
    <mergeCell ref="A5:A6"/>
    <mergeCell ref="B5:B6"/>
    <mergeCell ref="C5:C6"/>
  </mergeCells>
  <pageMargins left="0.2" right="0.15748031496063" top="0.57" bottom="0.748031496062992" header="0.31496062992126" footer="0.31496062992126"/>
  <pageSetup paperSize="9" scale="7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кіріс</vt:lpstr>
      <vt:lpstr>шығыс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2015-06-05T18:19:00Z</dcterms:created>
  <dcterms:modified xsi:type="dcterms:W3CDTF">2026-10-07T07:29:08Z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5F1C5A94638449D581271BA7E29BDC50_12</vt:lpwstr>
  </property>
  <property fmtid="{D5CDD505-2E9C-101B-9397-08002B2CF9AE}" pid="3" name="KSOProductBuildVer">
    <vt:lpwstr>1049-12.1.0.28485</vt:lpwstr>
  </property>
  <property fmtid="{D5CDD505-2E9C-101B-9397-08002B2CF9AE}" pid="4" name="CalculationRule">
    <vt:i4>0</vt:i4>
  </property>
</Properties>
</file>