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AD3DFEAF-5EB3-400D-A6A3-CCD935A3F879}" xr6:coauthVersionLast="40" xr6:coauthVersionMax="47" xr10:uidLastSave="{00000000-0000-0000-0000-000000000000}"/>
  <bookViews>
    <workbookView xWindow="0" yWindow="0" windowWidth="28800" windowHeight="12225" xr2:uid="{00000000-000D-0000-FFFF-FFFF00000000}"/>
  </bookViews>
  <sheets>
    <sheet name="рус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1" l="1"/>
  <c r="K26" i="1" l="1"/>
  <c r="N15" i="1" l="1"/>
  <c r="G45" i="1" l="1"/>
  <c r="M45" i="1" s="1"/>
  <c r="H45" i="1"/>
  <c r="N45" i="1"/>
  <c r="O46" i="1"/>
  <c r="M46" i="1"/>
  <c r="K46" i="1"/>
  <c r="I46" i="1"/>
  <c r="F45" i="1"/>
  <c r="I45" i="1" s="1"/>
  <c r="E45" i="1"/>
  <c r="K45" i="1" l="1"/>
  <c r="O45" i="1"/>
  <c r="N41" i="1"/>
  <c r="K32" i="1"/>
  <c r="K20" i="1"/>
  <c r="J35" i="1" l="1"/>
  <c r="N37" i="1" l="1"/>
  <c r="K14" i="1"/>
  <c r="E39" i="1"/>
  <c r="L15" i="1" l="1"/>
  <c r="L11" i="1"/>
  <c r="J11" i="1"/>
  <c r="G39" i="1" l="1"/>
  <c r="N29" i="1" l="1"/>
  <c r="L7" i="1"/>
  <c r="F37" i="1"/>
  <c r="F15" i="1"/>
  <c r="E37" i="1"/>
  <c r="K36" i="1" l="1"/>
  <c r="O8" i="1"/>
  <c r="O9" i="1"/>
  <c r="O10" i="1"/>
  <c r="O12" i="1"/>
  <c r="O14" i="1"/>
  <c r="O16" i="1"/>
  <c r="O18" i="1"/>
  <c r="O20" i="1"/>
  <c r="O22" i="1"/>
  <c r="O23" i="1"/>
  <c r="O24" i="1"/>
  <c r="O26" i="1"/>
  <c r="O28" i="1"/>
  <c r="O30" i="1"/>
  <c r="O32" i="1"/>
  <c r="O34" i="1"/>
  <c r="O36" i="1"/>
  <c r="O37" i="1"/>
  <c r="O38" i="1"/>
  <c r="O40" i="1"/>
  <c r="O42" i="1"/>
  <c r="O43" i="1"/>
  <c r="O44" i="1"/>
  <c r="M8" i="1"/>
  <c r="M9" i="1"/>
  <c r="M10" i="1"/>
  <c r="M12" i="1"/>
  <c r="M14" i="1"/>
  <c r="M16" i="1"/>
  <c r="M18" i="1"/>
  <c r="M20" i="1"/>
  <c r="M22" i="1"/>
  <c r="M23" i="1"/>
  <c r="M24" i="1"/>
  <c r="M26" i="1"/>
  <c r="M28" i="1"/>
  <c r="M30" i="1"/>
  <c r="M32" i="1"/>
  <c r="M34" i="1"/>
  <c r="M36" i="1"/>
  <c r="M38" i="1"/>
  <c r="M40" i="1"/>
  <c r="M42" i="1"/>
  <c r="M43" i="1"/>
  <c r="M44" i="1"/>
  <c r="K8" i="1"/>
  <c r="K9" i="1"/>
  <c r="K10" i="1"/>
  <c r="K12" i="1"/>
  <c r="K16" i="1"/>
  <c r="K22" i="1"/>
  <c r="K23" i="1"/>
  <c r="K24" i="1"/>
  <c r="K28" i="1"/>
  <c r="K30" i="1"/>
  <c r="K34" i="1"/>
  <c r="K38" i="1"/>
  <c r="K40" i="1"/>
  <c r="K42" i="1"/>
  <c r="K43" i="1"/>
  <c r="K44" i="1"/>
  <c r="I8" i="1"/>
  <c r="I9" i="1"/>
  <c r="I10" i="1"/>
  <c r="I12" i="1"/>
  <c r="I14" i="1"/>
  <c r="I16" i="1"/>
  <c r="I18" i="1"/>
  <c r="I20" i="1"/>
  <c r="I22" i="1"/>
  <c r="I23" i="1"/>
  <c r="I24" i="1"/>
  <c r="I26" i="1"/>
  <c r="I28" i="1"/>
  <c r="I30" i="1"/>
  <c r="I32" i="1"/>
  <c r="I34" i="1"/>
  <c r="I36" i="1"/>
  <c r="I37" i="1"/>
  <c r="I38" i="1"/>
  <c r="I40" i="1"/>
  <c r="I42" i="1"/>
  <c r="I43" i="1"/>
  <c r="I44" i="1"/>
  <c r="H33" i="1" l="1"/>
  <c r="J33" i="1"/>
  <c r="L33" i="1"/>
  <c r="N33" i="1"/>
  <c r="E7" i="1"/>
  <c r="G33" i="1"/>
  <c r="F33" i="1"/>
  <c r="I33" i="1" s="1"/>
  <c r="E33" i="1"/>
  <c r="M33" i="1" l="1"/>
  <c r="O33" i="1"/>
  <c r="K33" i="1"/>
  <c r="L41" i="1"/>
  <c r="L29" i="1" l="1"/>
  <c r="N25" i="1" l="1"/>
  <c r="N17" i="1"/>
  <c r="L27" i="1"/>
  <c r="G29" i="1"/>
  <c r="F29" i="1"/>
  <c r="I29" i="1" s="1"/>
  <c r="O29" i="1" l="1"/>
  <c r="M29" i="1"/>
  <c r="N27" i="1"/>
  <c r="L39" i="1"/>
  <c r="M39" i="1" s="1"/>
  <c r="L37" i="1"/>
  <c r="M37" i="1" s="1"/>
  <c r="E29" i="1"/>
  <c r="N39" i="1" l="1"/>
  <c r="O39" i="1" s="1"/>
  <c r="N35" i="1"/>
  <c r="N31" i="1"/>
  <c r="N19" i="1"/>
  <c r="N13" i="1"/>
  <c r="N11" i="1"/>
  <c r="N7" i="1"/>
  <c r="L35" i="1"/>
  <c r="L31" i="1"/>
  <c r="L25" i="1"/>
  <c r="L19" i="1"/>
  <c r="L17" i="1"/>
  <c r="L13" i="1"/>
  <c r="J41" i="1"/>
  <c r="J39" i="1"/>
  <c r="K39" i="1" s="1"/>
  <c r="J37" i="1"/>
  <c r="J31" i="1"/>
  <c r="J29" i="1"/>
  <c r="K29" i="1" s="1"/>
  <c r="J27" i="1"/>
  <c r="J19" i="1"/>
  <c r="J17" i="1"/>
  <c r="J15" i="1"/>
  <c r="J13" i="1"/>
  <c r="J7" i="1"/>
  <c r="H8" i="1"/>
  <c r="H9" i="1"/>
  <c r="H10" i="1"/>
  <c r="H12" i="1"/>
  <c r="H14" i="1"/>
  <c r="H16" i="1"/>
  <c r="H18" i="1"/>
  <c r="H20" i="1"/>
  <c r="H22" i="1"/>
  <c r="H23" i="1"/>
  <c r="H24" i="1"/>
  <c r="H26" i="1"/>
  <c r="H28" i="1"/>
  <c r="H29" i="1"/>
  <c r="H30" i="1"/>
  <c r="H32" i="1"/>
  <c r="H36" i="1"/>
  <c r="H37" i="1"/>
  <c r="H38" i="1"/>
  <c r="H40" i="1"/>
  <c r="H42" i="1"/>
  <c r="H43" i="1"/>
  <c r="F41" i="1"/>
  <c r="G41" i="1"/>
  <c r="E41" i="1"/>
  <c r="F39" i="1"/>
  <c r="I39" i="1" s="1"/>
  <c r="F35" i="1"/>
  <c r="G35" i="1"/>
  <c r="E35" i="1"/>
  <c r="F31" i="1"/>
  <c r="G31" i="1"/>
  <c r="E31" i="1"/>
  <c r="F27" i="1"/>
  <c r="G27" i="1"/>
  <c r="E27" i="1"/>
  <c r="F25" i="1"/>
  <c r="G25" i="1"/>
  <c r="E25" i="1"/>
  <c r="F21" i="1"/>
  <c r="I21" i="1" s="1"/>
  <c r="G21" i="1"/>
  <c r="E21" i="1"/>
  <c r="F19" i="1"/>
  <c r="G19" i="1"/>
  <c r="E19" i="1"/>
  <c r="F17" i="1"/>
  <c r="G17" i="1"/>
  <c r="E17" i="1"/>
  <c r="G15" i="1"/>
  <c r="E15" i="1"/>
  <c r="F13" i="1"/>
  <c r="G13" i="1"/>
  <c r="E13" i="1"/>
  <c r="F7" i="1"/>
  <c r="G7" i="1"/>
  <c r="F11" i="1"/>
  <c r="G11" i="1"/>
  <c r="E11" i="1"/>
  <c r="N6" i="1" l="1"/>
  <c r="K37" i="1"/>
  <c r="J6" i="1"/>
  <c r="E6" i="1"/>
  <c r="L6" i="1"/>
  <c r="F6" i="1"/>
  <c r="M7" i="1"/>
  <c r="G6" i="1"/>
  <c r="K27" i="1"/>
  <c r="I27" i="1"/>
  <c r="H27" i="1"/>
  <c r="M27" i="1"/>
  <c r="K21" i="1"/>
  <c r="O21" i="1"/>
  <c r="M21" i="1"/>
  <c r="O27" i="1"/>
  <c r="I17" i="1"/>
  <c r="K13" i="1"/>
  <c r="O13" i="1"/>
  <c r="M13" i="1"/>
  <c r="I13" i="1"/>
  <c r="M11" i="1"/>
  <c r="K11" i="1"/>
  <c r="O11" i="1"/>
  <c r="I11" i="1"/>
  <c r="K31" i="1"/>
  <c r="O35" i="1"/>
  <c r="M17" i="1"/>
  <c r="O17" i="1"/>
  <c r="K17" i="1"/>
  <c r="K7" i="1"/>
  <c r="H17" i="1"/>
  <c r="K19" i="1"/>
  <c r="K41" i="1"/>
  <c r="M41" i="1"/>
  <c r="O41" i="1"/>
  <c r="I41" i="1"/>
  <c r="K35" i="1"/>
  <c r="I35" i="1"/>
  <c r="M35" i="1"/>
  <c r="I31" i="1"/>
  <c r="M31" i="1"/>
  <c r="O31" i="1"/>
  <c r="K25" i="1"/>
  <c r="O25" i="1"/>
  <c r="I25" i="1"/>
  <c r="M25" i="1"/>
  <c r="M19" i="1"/>
  <c r="I19" i="1"/>
  <c r="O19" i="1"/>
  <c r="M15" i="1"/>
  <c r="O15" i="1"/>
  <c r="K15" i="1"/>
  <c r="I15" i="1"/>
  <c r="I7" i="1"/>
  <c r="O7" i="1"/>
  <c r="H13" i="1"/>
  <c r="H21" i="1"/>
  <c r="H11" i="1"/>
  <c r="H41" i="1"/>
  <c r="H31" i="1"/>
  <c r="H25" i="1"/>
  <c r="H15" i="1"/>
  <c r="H7" i="1"/>
  <c r="H39" i="1"/>
  <c r="H35" i="1"/>
  <c r="H19" i="1"/>
  <c r="O6" i="1" l="1"/>
  <c r="K6" i="1"/>
  <c r="M6" i="1"/>
  <c r="H6" i="1"/>
  <c r="I6" i="1"/>
</calcChain>
</file>

<file path=xl/sharedStrings.xml><?xml version="1.0" encoding="utf-8"?>
<sst xmlns="http://schemas.openxmlformats.org/spreadsheetml/2006/main" count="139" uniqueCount="69">
  <si>
    <t>Наименование</t>
  </si>
  <si>
    <t xml:space="preserve">Факт </t>
  </si>
  <si>
    <t xml:space="preserve">План </t>
  </si>
  <si>
    <t xml:space="preserve">Отклонение от </t>
  </si>
  <si>
    <t xml:space="preserve">Факт  </t>
  </si>
  <si>
    <t>тыс. тенге</t>
  </si>
  <si>
    <t>периода</t>
  </si>
  <si>
    <t>года</t>
  </si>
  <si>
    <t>Коды бюджетной классификации</t>
  </si>
  <si>
    <t>452</t>
  </si>
  <si>
    <t/>
  </si>
  <si>
    <t>001</t>
  </si>
  <si>
    <t>015</t>
  </si>
  <si>
    <t>003</t>
  </si>
  <si>
    <t>006</t>
  </si>
  <si>
    <t>008</t>
  </si>
  <si>
    <t>010</t>
  </si>
  <si>
    <t>012</t>
  </si>
  <si>
    <t>100</t>
  </si>
  <si>
    <t>101</t>
  </si>
  <si>
    <t>102</t>
  </si>
  <si>
    <t>013</t>
  </si>
  <si>
    <t>018</t>
  </si>
  <si>
    <t>024</t>
  </si>
  <si>
    <t>054</t>
  </si>
  <si>
    <t>Расходы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</si>
  <si>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</si>
  <si>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За счет средств местного бюджета</t>
  </si>
  <si>
    <t>Проведение оценки имущества в целях налогообложения</t>
  </si>
  <si>
    <t>Возврат неиспользованных (недоиспользованных) целевых трансфертов</t>
  </si>
  <si>
    <t>Погашение долга местного исполнительного органа перед вышестоящим бюджетом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</si>
  <si>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</si>
  <si>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Резерв местного исполнительного органа района (города областного значения)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</si>
  <si>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</si>
  <si>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Резерв местного исполнительного органа района (города областного значения) на неотложные затраты</t>
  </si>
  <si>
    <t>Резерв местного исполнительного органа района (города областного значения) на исполнение обязательств по решениям судов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</si>
  <si>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</si>
  <si>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Капитальные расходы государственного органа</t>
  </si>
  <si>
    <t>Целевые текущие трансферты из нижестоящего бюджета на компенсацию потерь вышестоящего бюджета в связи с изменением законодательства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</si>
  <si>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</si>
  <si>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011</t>
  </si>
  <si>
    <t>За счет средств республиканского бюджета</t>
  </si>
  <si>
    <t>038</t>
  </si>
  <si>
    <t>Субвенция</t>
  </si>
  <si>
    <t>113</t>
  </si>
  <si>
    <t>Целевые текущие трансферты из местных бюджетов</t>
  </si>
  <si>
    <t>021</t>
  </si>
  <si>
    <t>Возврат неиспользованных бюджетных кредитов, выданных из местного бюджета</t>
  </si>
  <si>
    <t>055</t>
  </si>
  <si>
    <t>За счет гарантированного трансферта из Нац фонда</t>
  </si>
  <si>
    <t>007</t>
  </si>
  <si>
    <t>Бюджетные изъятия</t>
  </si>
  <si>
    <t>052</t>
  </si>
  <si>
    <t>Возврат сумм неиспользованных (недоиспольз</t>
  </si>
  <si>
    <t>За счет гарнтированного трансферта из Нац фонда</t>
  </si>
  <si>
    <t>028</t>
  </si>
  <si>
    <t>Приобретение имущества в ком собственность</t>
  </si>
  <si>
    <t>За счет трансфертов из областного бюджета</t>
  </si>
  <si>
    <t>000</t>
  </si>
  <si>
    <t>Трансферты другим уровням государственного управления</t>
  </si>
  <si>
    <t>План на 2026 год</t>
  </si>
  <si>
    <t>Откл. от факта на 01.02.25г.</t>
  </si>
  <si>
    <t>Откл. от факта на 01.02.2024г.</t>
  </si>
  <si>
    <t>Откл. от факта на 01.02.2023г.</t>
  </si>
  <si>
    <t>Исполнение расходов бюджета ГУ "Отдел финансов города Аксу" на 1 мая 2026 года</t>
  </si>
  <si>
    <t>Исполнение на 01.05.26г.</t>
  </si>
  <si>
    <t>01.05.25г.</t>
  </si>
  <si>
    <t>01.05.24.</t>
  </si>
  <si>
    <t>01.05.23г.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</si>
</sst>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" fontId="3" fillId="0" borderId="1" xfId="1" applyNumberFormat="1" applyFont="1" applyBorder="1" applyAlignment="1">
      <alignment horizontal="left" vertical="center" wrapText="1"/>
    </xf>
    <xf numFmtId="1" fontId="2" fillId="0" borderId="1" xfId="1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6"/>
  <sheetViews>
    <sheetView tabSelected="1" topLeftCell="A13" workbookViewId="0">
      <selection activeCell="E6" sqref="E6:O46"/>
    </sheetView>
  </sheetViews>
  <sheetFormatPr defaultRowHeight="15.75" x14ac:dyDescent="0.25"/>
  <cols>
    <col min="1" max="3" width="9.140625" style="1"/>
    <col min="4" max="4" width="20.42578125" style="7" customWidth="1"/>
    <col min="5" max="5" width="14.28515625" style="1" bestFit="1" customWidth="1"/>
    <col min="6" max="7" width="14.140625" style="1" customWidth="1"/>
    <col min="8" max="8" width="13.28515625" style="1" customWidth="1"/>
    <col min="9" max="9" width="12.5703125" style="1" customWidth="1"/>
    <col min="10" max="10" width="15.85546875" style="1" customWidth="1"/>
    <col min="11" max="11" width="14.140625" style="1" customWidth="1"/>
    <col min="12" max="12" width="13.5703125" style="1" customWidth="1"/>
    <col min="13" max="13" width="13.85546875" style="1" customWidth="1"/>
    <col min="14" max="14" width="15.140625" style="1" customWidth="1"/>
    <col min="15" max="15" width="14.5703125" style="1" customWidth="1"/>
    <col min="16" max="16" width="14.28515625" style="1" customWidth="1"/>
    <col min="17" max="16384" width="9.140625" style="1"/>
  </cols>
  <sheetData>
    <row r="2" spans="1:15" ht="18.75" customHeight="1" x14ac:dyDescent="0.25">
      <c r="A2" s="20" t="s">
        <v>64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25">
      <c r="H3" s="4"/>
      <c r="N3" s="21" t="s">
        <v>5</v>
      </c>
      <c r="O3" s="21"/>
    </row>
    <row r="4" spans="1:15" s="2" customFormat="1" x14ac:dyDescent="0.25">
      <c r="A4" s="19" t="s">
        <v>8</v>
      </c>
      <c r="B4" s="19"/>
      <c r="C4" s="19"/>
      <c r="D4" s="22" t="s">
        <v>0</v>
      </c>
      <c r="E4" s="23" t="s">
        <v>60</v>
      </c>
      <c r="F4" s="23" t="s">
        <v>65</v>
      </c>
      <c r="G4" s="23"/>
      <c r="H4" s="23" t="s">
        <v>3</v>
      </c>
      <c r="I4" s="23"/>
      <c r="J4" s="23" t="s">
        <v>66</v>
      </c>
      <c r="K4" s="23"/>
      <c r="L4" s="23" t="s">
        <v>67</v>
      </c>
      <c r="M4" s="23"/>
      <c r="N4" s="23" t="s">
        <v>68</v>
      </c>
      <c r="O4" s="23"/>
    </row>
    <row r="5" spans="1:15" s="2" customFormat="1" ht="47.25" x14ac:dyDescent="0.25">
      <c r="A5" s="19"/>
      <c r="B5" s="19"/>
      <c r="C5" s="19"/>
      <c r="D5" s="22"/>
      <c r="E5" s="23"/>
      <c r="F5" s="5" t="s">
        <v>2</v>
      </c>
      <c r="G5" s="5" t="s">
        <v>1</v>
      </c>
      <c r="H5" s="5" t="s">
        <v>6</v>
      </c>
      <c r="I5" s="5" t="s">
        <v>7</v>
      </c>
      <c r="J5" s="5" t="s">
        <v>4</v>
      </c>
      <c r="K5" s="5" t="s">
        <v>61</v>
      </c>
      <c r="L5" s="5" t="s">
        <v>4</v>
      </c>
      <c r="M5" s="5" t="s">
        <v>62</v>
      </c>
      <c r="N5" s="5" t="s">
        <v>4</v>
      </c>
      <c r="O5" s="5" t="s">
        <v>63</v>
      </c>
    </row>
    <row r="6" spans="1:15" s="3" customFormat="1" x14ac:dyDescent="0.25">
      <c r="A6" s="14" t="s">
        <v>9</v>
      </c>
      <c r="B6" s="6" t="s">
        <v>10</v>
      </c>
      <c r="C6" s="6" t="s">
        <v>10</v>
      </c>
      <c r="D6" s="8" t="s">
        <v>25</v>
      </c>
      <c r="E6" s="11">
        <f>SUM(E7+E11+E13+E15+E17+E19+E21+E25+E27+E29+E31+E33+E35+E37+E39+E41+E45)</f>
        <v>2834788</v>
      </c>
      <c r="F6" s="11">
        <f t="shared" ref="F6:O6" si="0">SUM(F7+F11+F13+F15+F17+F19+F21+F25+F27+F29+F31+F33+F35+F37+F39+F41+F45)</f>
        <v>1188074</v>
      </c>
      <c r="G6" s="11">
        <f t="shared" si="0"/>
        <v>1187919.2</v>
      </c>
      <c r="H6" s="11">
        <f t="shared" si="0"/>
        <v>154.80000000000291</v>
      </c>
      <c r="I6" s="11">
        <f t="shared" si="0"/>
        <v>154.80000000000291</v>
      </c>
      <c r="J6" s="11">
        <f>SUM(J7+J11+J13+J15+J17+J19+J21+J25+J27+J29+J31+J33+J35+J37+J39+J41)</f>
        <v>817284.2</v>
      </c>
      <c r="K6" s="11">
        <f t="shared" si="0"/>
        <v>370635.00000000006</v>
      </c>
      <c r="L6" s="11">
        <f t="shared" si="0"/>
        <v>1055687.5999999999</v>
      </c>
      <c r="M6" s="11">
        <f t="shared" si="0"/>
        <v>132231.6</v>
      </c>
      <c r="N6" s="11">
        <f>SUM(N7+N11+N13+N15+N17+N19+N21+N25+N27+N29+N31+N33+N35+N37+N39+N41)</f>
        <v>1254132.1000000001</v>
      </c>
      <c r="O6" s="11">
        <f t="shared" si="0"/>
        <v>-66212.900000000009</v>
      </c>
    </row>
    <row r="7" spans="1:15" ht="204.75" x14ac:dyDescent="0.25">
      <c r="A7" s="6" t="s">
        <v>10</v>
      </c>
      <c r="B7" s="6" t="s">
        <v>11</v>
      </c>
      <c r="C7" s="6" t="s">
        <v>10</v>
      </c>
      <c r="D7" s="9" t="s">
        <v>26</v>
      </c>
      <c r="E7" s="13">
        <f>SUM(E8:E10)</f>
        <v>113796</v>
      </c>
      <c r="F7" s="13">
        <f t="shared" ref="F7:G7" si="1">SUM(F8:F10)</f>
        <v>38027</v>
      </c>
      <c r="G7" s="13">
        <f t="shared" si="1"/>
        <v>37875.199999999997</v>
      </c>
      <c r="H7" s="12">
        <f>SUM(F7-G7)</f>
        <v>151.80000000000291</v>
      </c>
      <c r="I7" s="13">
        <f>SUM(F7-G7)</f>
        <v>151.80000000000291</v>
      </c>
      <c r="J7" s="13">
        <f>SUM(J8:J10)</f>
        <v>36531</v>
      </c>
      <c r="K7" s="12">
        <f>SUM(G7-J7)</f>
        <v>1344.1999999999971</v>
      </c>
      <c r="L7" s="13">
        <f>SUM(L8:L10)</f>
        <v>30329</v>
      </c>
      <c r="M7" s="12">
        <f>SUM(G7-L7)</f>
        <v>7546.1999999999971</v>
      </c>
      <c r="N7" s="12">
        <f>SUM(N8:N10)</f>
        <v>36295</v>
      </c>
      <c r="O7" s="12">
        <f>SUM(G7-N7)</f>
        <v>1580.1999999999971</v>
      </c>
    </row>
    <row r="8" spans="1:15" ht="47.25" x14ac:dyDescent="0.25">
      <c r="A8" s="6"/>
      <c r="B8" s="6"/>
      <c r="C8" s="6" t="s">
        <v>40</v>
      </c>
      <c r="D8" s="10" t="s">
        <v>41</v>
      </c>
      <c r="E8" s="13">
        <v>0</v>
      </c>
      <c r="F8" s="13">
        <v>0</v>
      </c>
      <c r="G8" s="13">
        <v>0</v>
      </c>
      <c r="H8" s="12">
        <f t="shared" ref="H8:H43" si="2">SUM(F8-G8)</f>
        <v>0</v>
      </c>
      <c r="I8" s="13">
        <f t="shared" ref="I8:I46" si="3">SUM(F8-G8)</f>
        <v>0</v>
      </c>
      <c r="J8" s="13">
        <v>0</v>
      </c>
      <c r="K8" s="12">
        <f t="shared" ref="K8:K46" si="4">SUM(G8-J8)</f>
        <v>0</v>
      </c>
      <c r="L8" s="12">
        <v>24</v>
      </c>
      <c r="M8" s="12">
        <f t="shared" ref="M8:M46" si="5">SUM(G8-L8)</f>
        <v>-24</v>
      </c>
      <c r="N8" s="12">
        <v>0</v>
      </c>
      <c r="O8" s="12">
        <f t="shared" ref="O8:O46" si="6">SUM(G8-N8)</f>
        <v>0</v>
      </c>
    </row>
    <row r="9" spans="1:15" ht="31.5" x14ac:dyDescent="0.25">
      <c r="A9" s="6" t="s">
        <v>10</v>
      </c>
      <c r="B9" s="6" t="s">
        <v>10</v>
      </c>
      <c r="C9" s="6" t="s">
        <v>12</v>
      </c>
      <c r="D9" s="9" t="s">
        <v>27</v>
      </c>
      <c r="E9" s="13">
        <v>113796</v>
      </c>
      <c r="F9" s="13">
        <v>38027</v>
      </c>
      <c r="G9" s="13">
        <v>37875.199999999997</v>
      </c>
      <c r="H9" s="12">
        <f t="shared" si="2"/>
        <v>151.80000000000291</v>
      </c>
      <c r="I9" s="13">
        <f t="shared" si="3"/>
        <v>151.80000000000291</v>
      </c>
      <c r="J9" s="13">
        <v>36531</v>
      </c>
      <c r="K9" s="12">
        <f t="shared" si="4"/>
        <v>1344.1999999999971</v>
      </c>
      <c r="L9" s="12">
        <v>30305</v>
      </c>
      <c r="M9" s="12">
        <f t="shared" si="5"/>
        <v>7570.1999999999971</v>
      </c>
      <c r="N9" s="12">
        <v>36295</v>
      </c>
      <c r="O9" s="12">
        <f t="shared" si="6"/>
        <v>1580.1999999999971</v>
      </c>
    </row>
    <row r="10" spans="1:15" ht="63" x14ac:dyDescent="0.25">
      <c r="A10" s="6"/>
      <c r="B10" s="6"/>
      <c r="C10" s="6" t="s">
        <v>48</v>
      </c>
      <c r="D10" s="9" t="s">
        <v>49</v>
      </c>
      <c r="E10" s="13">
        <v>0</v>
      </c>
      <c r="F10" s="13">
        <v>0</v>
      </c>
      <c r="G10" s="13">
        <v>0</v>
      </c>
      <c r="H10" s="12">
        <f t="shared" si="2"/>
        <v>0</v>
      </c>
      <c r="I10" s="13">
        <f t="shared" si="3"/>
        <v>0</v>
      </c>
      <c r="J10" s="13">
        <v>0</v>
      </c>
      <c r="K10" s="12">
        <f t="shared" si="4"/>
        <v>0</v>
      </c>
      <c r="L10" s="12">
        <v>0</v>
      </c>
      <c r="M10" s="12">
        <f t="shared" si="5"/>
        <v>0</v>
      </c>
      <c r="N10" s="12">
        <v>0</v>
      </c>
      <c r="O10" s="12">
        <f t="shared" si="6"/>
        <v>0</v>
      </c>
    </row>
    <row r="11" spans="1:15" ht="63" x14ac:dyDescent="0.25">
      <c r="A11" s="6" t="s">
        <v>10</v>
      </c>
      <c r="B11" s="6" t="s">
        <v>13</v>
      </c>
      <c r="C11" s="6" t="s">
        <v>10</v>
      </c>
      <c r="D11" s="9" t="s">
        <v>28</v>
      </c>
      <c r="E11" s="13">
        <f>SUM(E12)</f>
        <v>4009</v>
      </c>
      <c r="F11" s="13">
        <f t="shared" ref="F11:G11" si="7">SUM(F12)</f>
        <v>3962</v>
      </c>
      <c r="G11" s="13">
        <f t="shared" si="7"/>
        <v>3962</v>
      </c>
      <c r="H11" s="12">
        <f t="shared" si="2"/>
        <v>0</v>
      </c>
      <c r="I11" s="13">
        <f t="shared" si="3"/>
        <v>0</v>
      </c>
      <c r="J11" s="13">
        <f>SUM(J12)</f>
        <v>3766</v>
      </c>
      <c r="K11" s="12">
        <f t="shared" si="4"/>
        <v>196</v>
      </c>
      <c r="L11" s="12">
        <f>SUM(L12)</f>
        <v>3726.1</v>
      </c>
      <c r="M11" s="12">
        <f t="shared" si="5"/>
        <v>235.90000000000009</v>
      </c>
      <c r="N11" s="12">
        <f>SUM(N12)</f>
        <v>3723</v>
      </c>
      <c r="O11" s="12">
        <f t="shared" si="6"/>
        <v>239</v>
      </c>
    </row>
    <row r="12" spans="1:15" ht="31.5" x14ac:dyDescent="0.25">
      <c r="A12" s="6" t="s">
        <v>10</v>
      </c>
      <c r="B12" s="6" t="s">
        <v>10</v>
      </c>
      <c r="C12" s="6" t="s">
        <v>12</v>
      </c>
      <c r="D12" s="9" t="s">
        <v>27</v>
      </c>
      <c r="E12" s="13">
        <v>4009</v>
      </c>
      <c r="F12" s="13">
        <v>3962</v>
      </c>
      <c r="G12" s="13">
        <v>3962</v>
      </c>
      <c r="H12" s="12">
        <f t="shared" si="2"/>
        <v>0</v>
      </c>
      <c r="I12" s="13">
        <f t="shared" si="3"/>
        <v>0</v>
      </c>
      <c r="J12" s="13">
        <v>3766</v>
      </c>
      <c r="K12" s="12">
        <f t="shared" si="4"/>
        <v>196</v>
      </c>
      <c r="L12" s="12">
        <v>3726.1</v>
      </c>
      <c r="M12" s="12">
        <f t="shared" si="5"/>
        <v>235.90000000000009</v>
      </c>
      <c r="N12" s="12">
        <v>3723</v>
      </c>
      <c r="O12" s="12">
        <f t="shared" si="6"/>
        <v>239</v>
      </c>
    </row>
    <row r="13" spans="1:15" ht="78.75" x14ac:dyDescent="0.25">
      <c r="A13" s="6" t="s">
        <v>10</v>
      </c>
      <c r="B13" s="6" t="s">
        <v>14</v>
      </c>
      <c r="C13" s="6" t="s">
        <v>10</v>
      </c>
      <c r="D13" s="9" t="s">
        <v>29</v>
      </c>
      <c r="E13" s="13">
        <f>SUM(E14)</f>
        <v>2605</v>
      </c>
      <c r="F13" s="13">
        <f t="shared" ref="F13:G13" si="8">SUM(F14)</f>
        <v>2605</v>
      </c>
      <c r="G13" s="13">
        <f t="shared" si="8"/>
        <v>2605</v>
      </c>
      <c r="H13" s="12">
        <f t="shared" si="2"/>
        <v>0</v>
      </c>
      <c r="I13" s="13">
        <f t="shared" si="3"/>
        <v>0</v>
      </c>
      <c r="J13" s="13">
        <f>SUM(J14)</f>
        <v>486838</v>
      </c>
      <c r="K13" s="12">
        <f t="shared" si="4"/>
        <v>-484233</v>
      </c>
      <c r="L13" s="12">
        <f>SUM(L14)</f>
        <v>84503</v>
      </c>
      <c r="M13" s="12">
        <f t="shared" si="5"/>
        <v>-81898</v>
      </c>
      <c r="N13" s="12">
        <f>SUM(N14)</f>
        <v>63411.3</v>
      </c>
      <c r="O13" s="12">
        <f t="shared" si="6"/>
        <v>-60806.3</v>
      </c>
    </row>
    <row r="14" spans="1:15" ht="31.5" x14ac:dyDescent="0.25">
      <c r="A14" s="6" t="s">
        <v>10</v>
      </c>
      <c r="B14" s="6" t="s">
        <v>10</v>
      </c>
      <c r="C14" s="6" t="s">
        <v>12</v>
      </c>
      <c r="D14" s="9" t="s">
        <v>27</v>
      </c>
      <c r="E14" s="13">
        <v>2605</v>
      </c>
      <c r="F14" s="13">
        <v>2605</v>
      </c>
      <c r="G14" s="13">
        <v>2605</v>
      </c>
      <c r="H14" s="12">
        <f t="shared" si="2"/>
        <v>0</v>
      </c>
      <c r="I14" s="13">
        <f t="shared" si="3"/>
        <v>0</v>
      </c>
      <c r="J14" s="13">
        <v>486838</v>
      </c>
      <c r="K14" s="12">
        <f t="shared" si="4"/>
        <v>-484233</v>
      </c>
      <c r="L14" s="12">
        <v>84503</v>
      </c>
      <c r="M14" s="12">
        <f t="shared" si="5"/>
        <v>-81898</v>
      </c>
      <c r="N14" s="12">
        <v>63411.3</v>
      </c>
      <c r="O14" s="12">
        <f t="shared" si="6"/>
        <v>-60806.3</v>
      </c>
    </row>
    <row r="15" spans="1:15" ht="31.5" x14ac:dyDescent="0.25">
      <c r="A15" s="6"/>
      <c r="B15" s="6" t="s">
        <v>50</v>
      </c>
      <c r="C15" s="6"/>
      <c r="D15" s="9" t="s">
        <v>51</v>
      </c>
      <c r="E15" s="13">
        <f>SUM(E16)</f>
        <v>1300280</v>
      </c>
      <c r="F15" s="13">
        <f>SUM(F16)</f>
        <v>866849</v>
      </c>
      <c r="G15" s="13">
        <f>SUM(G16)</f>
        <v>866849</v>
      </c>
      <c r="H15" s="12">
        <f t="shared" si="2"/>
        <v>0</v>
      </c>
      <c r="I15" s="13">
        <f t="shared" si="3"/>
        <v>0</v>
      </c>
      <c r="J15" s="13">
        <f>SUM(J16)</f>
        <v>0</v>
      </c>
      <c r="K15" s="12">
        <f t="shared" si="4"/>
        <v>866849</v>
      </c>
      <c r="L15" s="13">
        <f>SUM(L16)</f>
        <v>680000</v>
      </c>
      <c r="M15" s="12">
        <f t="shared" si="5"/>
        <v>186849</v>
      </c>
      <c r="N15" s="12">
        <f>SUM(N16)</f>
        <v>961149</v>
      </c>
      <c r="O15" s="12">
        <f t="shared" si="6"/>
        <v>-94300</v>
      </c>
    </row>
    <row r="16" spans="1:15" ht="31.5" x14ac:dyDescent="0.25">
      <c r="A16" s="6"/>
      <c r="B16" s="6"/>
      <c r="C16" s="6" t="s">
        <v>12</v>
      </c>
      <c r="D16" s="9" t="s">
        <v>27</v>
      </c>
      <c r="E16" s="13">
        <v>1300280</v>
      </c>
      <c r="F16" s="13">
        <v>866849</v>
      </c>
      <c r="G16" s="13">
        <v>866849</v>
      </c>
      <c r="H16" s="12">
        <f t="shared" si="2"/>
        <v>0</v>
      </c>
      <c r="I16" s="13">
        <f t="shared" si="3"/>
        <v>0</v>
      </c>
      <c r="J16" s="13">
        <v>0</v>
      </c>
      <c r="K16" s="12">
        <f t="shared" si="4"/>
        <v>866849</v>
      </c>
      <c r="L16" s="12">
        <v>680000</v>
      </c>
      <c r="M16" s="12">
        <f t="shared" si="5"/>
        <v>186849</v>
      </c>
      <c r="N16" s="12">
        <v>961149</v>
      </c>
      <c r="O16" s="12">
        <f t="shared" si="6"/>
        <v>-94300</v>
      </c>
    </row>
    <row r="17" spans="1:15" ht="94.5" x14ac:dyDescent="0.25">
      <c r="A17" s="6" t="s">
        <v>10</v>
      </c>
      <c r="B17" s="6" t="s">
        <v>15</v>
      </c>
      <c r="C17" s="6" t="s">
        <v>10</v>
      </c>
      <c r="D17" s="9" t="s">
        <v>30</v>
      </c>
      <c r="E17" s="13">
        <f>SUM(E18)</f>
        <v>218097</v>
      </c>
      <c r="F17" s="13">
        <f t="shared" ref="F17:G17" si="9">SUM(F18)</f>
        <v>24739</v>
      </c>
      <c r="G17" s="13">
        <f t="shared" si="9"/>
        <v>24739</v>
      </c>
      <c r="H17" s="12">
        <f t="shared" si="2"/>
        <v>0</v>
      </c>
      <c r="I17" s="13">
        <f t="shared" si="3"/>
        <v>0</v>
      </c>
      <c r="J17" s="13">
        <f>SUM(J18)</f>
        <v>24739</v>
      </c>
      <c r="K17" s="12">
        <f t="shared" si="4"/>
        <v>0</v>
      </c>
      <c r="L17" s="12">
        <f>SUM(L18)</f>
        <v>24739</v>
      </c>
      <c r="M17" s="12">
        <f t="shared" si="5"/>
        <v>0</v>
      </c>
      <c r="N17" s="12">
        <f>SUM(N18)</f>
        <v>20545</v>
      </c>
      <c r="O17" s="12">
        <f t="shared" si="6"/>
        <v>4194</v>
      </c>
    </row>
    <row r="18" spans="1:15" ht="31.5" x14ac:dyDescent="0.25">
      <c r="A18" s="6" t="s">
        <v>10</v>
      </c>
      <c r="B18" s="6" t="s">
        <v>10</v>
      </c>
      <c r="C18" s="6" t="s">
        <v>12</v>
      </c>
      <c r="D18" s="9" t="s">
        <v>27</v>
      </c>
      <c r="E18" s="13">
        <v>218097</v>
      </c>
      <c r="F18" s="13">
        <v>24739</v>
      </c>
      <c r="G18" s="13">
        <v>24739</v>
      </c>
      <c r="H18" s="12">
        <f t="shared" si="2"/>
        <v>0</v>
      </c>
      <c r="I18" s="13">
        <f t="shared" si="3"/>
        <v>0</v>
      </c>
      <c r="J18" s="13">
        <v>24739</v>
      </c>
      <c r="K18" s="12">
        <f t="shared" si="4"/>
        <v>0</v>
      </c>
      <c r="L18" s="12">
        <v>24739</v>
      </c>
      <c r="M18" s="12">
        <f t="shared" si="5"/>
        <v>0</v>
      </c>
      <c r="N18" s="12">
        <v>20545</v>
      </c>
      <c r="O18" s="12">
        <f t="shared" si="6"/>
        <v>4194</v>
      </c>
    </row>
    <row r="19" spans="1:15" ht="141.75" x14ac:dyDescent="0.25">
      <c r="A19" s="6" t="s">
        <v>10</v>
      </c>
      <c r="B19" s="6" t="s">
        <v>16</v>
      </c>
      <c r="C19" s="6" t="s">
        <v>10</v>
      </c>
      <c r="D19" s="9" t="s">
        <v>31</v>
      </c>
      <c r="E19" s="13">
        <f>SUM(E20)</f>
        <v>8257</v>
      </c>
      <c r="F19" s="13">
        <f t="shared" ref="F19:G19" si="10">SUM(F20)</f>
        <v>3253</v>
      </c>
      <c r="G19" s="13">
        <f t="shared" si="10"/>
        <v>3252</v>
      </c>
      <c r="H19" s="12">
        <f t="shared" si="2"/>
        <v>1</v>
      </c>
      <c r="I19" s="13">
        <f t="shared" si="3"/>
        <v>1</v>
      </c>
      <c r="J19" s="13">
        <f>SUM(J20)</f>
        <v>4951.1000000000004</v>
      </c>
      <c r="K19" s="12">
        <f t="shared" si="4"/>
        <v>-1699.1000000000004</v>
      </c>
      <c r="L19" s="12">
        <f>SUM(L20)</f>
        <v>3930</v>
      </c>
      <c r="M19" s="12">
        <f t="shared" si="5"/>
        <v>-678</v>
      </c>
      <c r="N19" s="12">
        <f>SUM(N20)</f>
        <v>3519</v>
      </c>
      <c r="O19" s="12">
        <f t="shared" si="6"/>
        <v>-267</v>
      </c>
    </row>
    <row r="20" spans="1:15" ht="31.5" x14ac:dyDescent="0.25">
      <c r="A20" s="6" t="s">
        <v>10</v>
      </c>
      <c r="B20" s="6" t="s">
        <v>10</v>
      </c>
      <c r="C20" s="6" t="s">
        <v>12</v>
      </c>
      <c r="D20" s="9" t="s">
        <v>27</v>
      </c>
      <c r="E20" s="13">
        <v>8257</v>
      </c>
      <c r="F20" s="13">
        <v>3253</v>
      </c>
      <c r="G20" s="13">
        <v>3252</v>
      </c>
      <c r="H20" s="12">
        <f t="shared" si="2"/>
        <v>1</v>
      </c>
      <c r="I20" s="13">
        <f t="shared" si="3"/>
        <v>1</v>
      </c>
      <c r="J20" s="13">
        <v>4951.1000000000004</v>
      </c>
      <c r="K20" s="12">
        <f t="shared" si="4"/>
        <v>-1699.1000000000004</v>
      </c>
      <c r="L20" s="12">
        <v>3930</v>
      </c>
      <c r="M20" s="12">
        <f t="shared" si="5"/>
        <v>-678</v>
      </c>
      <c r="N20" s="12">
        <v>3519</v>
      </c>
      <c r="O20" s="12">
        <f t="shared" si="6"/>
        <v>-267</v>
      </c>
    </row>
    <row r="21" spans="1:15" ht="78.75" x14ac:dyDescent="0.25">
      <c r="A21" s="6" t="s">
        <v>10</v>
      </c>
      <c r="B21" s="6" t="s">
        <v>17</v>
      </c>
      <c r="C21" s="6" t="s">
        <v>10</v>
      </c>
      <c r="D21" s="9" t="s">
        <v>32</v>
      </c>
      <c r="E21" s="13">
        <f>SUM(E22:E24)</f>
        <v>297982</v>
      </c>
      <c r="F21" s="13">
        <f t="shared" ref="F21:G21" si="11">SUM(F22:F24)</f>
        <v>0</v>
      </c>
      <c r="G21" s="13">
        <f t="shared" si="11"/>
        <v>0</v>
      </c>
      <c r="H21" s="12">
        <f t="shared" si="2"/>
        <v>0</v>
      </c>
      <c r="I21" s="13">
        <f t="shared" si="3"/>
        <v>0</v>
      </c>
      <c r="J21" s="13">
        <v>0</v>
      </c>
      <c r="K21" s="12">
        <f t="shared" si="4"/>
        <v>0</v>
      </c>
      <c r="L21" s="12">
        <v>0</v>
      </c>
      <c r="M21" s="12">
        <f t="shared" si="5"/>
        <v>0</v>
      </c>
      <c r="N21" s="12">
        <v>0</v>
      </c>
      <c r="O21" s="12">
        <f t="shared" si="6"/>
        <v>0</v>
      </c>
    </row>
    <row r="22" spans="1:15" ht="236.25" x14ac:dyDescent="0.25">
      <c r="A22" s="6" t="s">
        <v>10</v>
      </c>
      <c r="B22" s="6" t="s">
        <v>10</v>
      </c>
      <c r="C22" s="6" t="s">
        <v>18</v>
      </c>
      <c r="D22" s="9" t="s">
        <v>33</v>
      </c>
      <c r="E22" s="13">
        <v>227982</v>
      </c>
      <c r="F22" s="13">
        <v>0</v>
      </c>
      <c r="G22" s="13">
        <v>0</v>
      </c>
      <c r="H22" s="12">
        <f t="shared" si="2"/>
        <v>0</v>
      </c>
      <c r="I22" s="13">
        <f t="shared" si="3"/>
        <v>0</v>
      </c>
      <c r="J22" s="13">
        <v>0</v>
      </c>
      <c r="K22" s="12">
        <f t="shared" si="4"/>
        <v>0</v>
      </c>
      <c r="L22" s="12">
        <v>0</v>
      </c>
      <c r="M22" s="12">
        <f t="shared" si="5"/>
        <v>0</v>
      </c>
      <c r="N22" s="12">
        <v>0</v>
      </c>
      <c r="O22" s="12">
        <f t="shared" si="6"/>
        <v>0</v>
      </c>
    </row>
    <row r="23" spans="1:15" ht="110.25" x14ac:dyDescent="0.25">
      <c r="A23" s="6" t="s">
        <v>10</v>
      </c>
      <c r="B23" s="6" t="s">
        <v>10</v>
      </c>
      <c r="C23" s="6" t="s">
        <v>19</v>
      </c>
      <c r="D23" s="9" t="s">
        <v>34</v>
      </c>
      <c r="E23" s="13">
        <v>65000</v>
      </c>
      <c r="F23" s="13">
        <v>0</v>
      </c>
      <c r="G23" s="13">
        <v>0</v>
      </c>
      <c r="H23" s="12">
        <f t="shared" si="2"/>
        <v>0</v>
      </c>
      <c r="I23" s="13">
        <f t="shared" si="3"/>
        <v>0</v>
      </c>
      <c r="J23" s="13">
        <v>0</v>
      </c>
      <c r="K23" s="12">
        <f t="shared" si="4"/>
        <v>0</v>
      </c>
      <c r="L23" s="12">
        <v>0</v>
      </c>
      <c r="M23" s="12">
        <f t="shared" si="5"/>
        <v>0</v>
      </c>
      <c r="N23" s="12">
        <v>0</v>
      </c>
      <c r="O23" s="12">
        <f t="shared" si="6"/>
        <v>0</v>
      </c>
    </row>
    <row r="24" spans="1:15" ht="126" x14ac:dyDescent="0.25">
      <c r="A24" s="6" t="s">
        <v>10</v>
      </c>
      <c r="B24" s="6" t="s">
        <v>10</v>
      </c>
      <c r="C24" s="6" t="s">
        <v>20</v>
      </c>
      <c r="D24" s="9" t="s">
        <v>35</v>
      </c>
      <c r="E24" s="13">
        <v>5000</v>
      </c>
      <c r="F24" s="13">
        <v>0</v>
      </c>
      <c r="G24" s="13">
        <v>0</v>
      </c>
      <c r="H24" s="12">
        <f t="shared" si="2"/>
        <v>0</v>
      </c>
      <c r="I24" s="13">
        <f t="shared" si="3"/>
        <v>0</v>
      </c>
      <c r="J24" s="13">
        <v>0</v>
      </c>
      <c r="K24" s="12">
        <f t="shared" si="4"/>
        <v>0</v>
      </c>
      <c r="L24" s="12">
        <v>0</v>
      </c>
      <c r="M24" s="12">
        <f t="shared" si="5"/>
        <v>0</v>
      </c>
      <c r="N24" s="12">
        <v>0</v>
      </c>
      <c r="O24" s="12">
        <f t="shared" si="6"/>
        <v>0</v>
      </c>
    </row>
    <row r="25" spans="1:15" ht="157.5" x14ac:dyDescent="0.25">
      <c r="A25" s="6" t="s">
        <v>10</v>
      </c>
      <c r="B25" s="6" t="s">
        <v>21</v>
      </c>
      <c r="C25" s="6" t="s">
        <v>10</v>
      </c>
      <c r="D25" s="9" t="s">
        <v>36</v>
      </c>
      <c r="E25" s="13">
        <f>SUM(E26)</f>
        <v>142972</v>
      </c>
      <c r="F25" s="13">
        <f t="shared" ref="F25:G25" si="12">SUM(F26)</f>
        <v>27</v>
      </c>
      <c r="G25" s="13">
        <f t="shared" si="12"/>
        <v>26</v>
      </c>
      <c r="H25" s="12">
        <f t="shared" si="2"/>
        <v>1</v>
      </c>
      <c r="I25" s="13">
        <f t="shared" si="3"/>
        <v>1</v>
      </c>
      <c r="J25" s="13">
        <v>7.1</v>
      </c>
      <c r="K25" s="12">
        <f t="shared" si="4"/>
        <v>18.899999999999999</v>
      </c>
      <c r="L25" s="12">
        <f>SUM(L26)</f>
        <v>26.6</v>
      </c>
      <c r="M25" s="12">
        <f t="shared" si="5"/>
        <v>-0.60000000000000142</v>
      </c>
      <c r="N25" s="12">
        <f>SUM(N26)</f>
        <v>19</v>
      </c>
      <c r="O25" s="12">
        <f t="shared" si="6"/>
        <v>7</v>
      </c>
    </row>
    <row r="26" spans="1:15" ht="31.5" x14ac:dyDescent="0.25">
      <c r="A26" s="6" t="s">
        <v>10</v>
      </c>
      <c r="B26" s="6" t="s">
        <v>10</v>
      </c>
      <c r="C26" s="6" t="s">
        <v>12</v>
      </c>
      <c r="D26" s="9" t="s">
        <v>27</v>
      </c>
      <c r="E26" s="13">
        <v>142972</v>
      </c>
      <c r="F26" s="13">
        <v>27</v>
      </c>
      <c r="G26" s="13">
        <v>26</v>
      </c>
      <c r="H26" s="12">
        <f t="shared" si="2"/>
        <v>1</v>
      </c>
      <c r="I26" s="13">
        <f t="shared" si="3"/>
        <v>1</v>
      </c>
      <c r="J26" s="13">
        <v>28.4</v>
      </c>
      <c r="K26" s="12">
        <f t="shared" si="4"/>
        <v>-2.3999999999999986</v>
      </c>
      <c r="L26" s="12">
        <v>26.6</v>
      </c>
      <c r="M26" s="12">
        <f t="shared" si="5"/>
        <v>-0.60000000000000142</v>
      </c>
      <c r="N26" s="12">
        <v>19</v>
      </c>
      <c r="O26" s="12">
        <f t="shared" si="6"/>
        <v>7</v>
      </c>
    </row>
    <row r="27" spans="1:15" ht="63" x14ac:dyDescent="0.25">
      <c r="A27" s="6" t="s">
        <v>10</v>
      </c>
      <c r="B27" s="6" t="s">
        <v>22</v>
      </c>
      <c r="C27" s="6" t="s">
        <v>10</v>
      </c>
      <c r="D27" s="9" t="s">
        <v>37</v>
      </c>
      <c r="E27" s="13">
        <f>SUM(E28)</f>
        <v>1790</v>
      </c>
      <c r="F27" s="13">
        <f t="shared" ref="F27:G27" si="13">SUM(F28)</f>
        <v>594</v>
      </c>
      <c r="G27" s="13">
        <f t="shared" si="13"/>
        <v>593</v>
      </c>
      <c r="H27" s="12">
        <f t="shared" si="2"/>
        <v>1</v>
      </c>
      <c r="I27" s="13">
        <f t="shared" si="3"/>
        <v>1</v>
      </c>
      <c r="J27" s="13">
        <f>SUM(J28)</f>
        <v>0</v>
      </c>
      <c r="K27" s="12">
        <f t="shared" si="4"/>
        <v>593</v>
      </c>
      <c r="L27" s="12">
        <f>SUM(L28)</f>
        <v>0</v>
      </c>
      <c r="M27" s="12">
        <f t="shared" si="5"/>
        <v>593</v>
      </c>
      <c r="N27" s="12">
        <f>SUM(N28)</f>
        <v>0</v>
      </c>
      <c r="O27" s="12">
        <f t="shared" si="6"/>
        <v>593</v>
      </c>
    </row>
    <row r="28" spans="1:15" ht="31.5" x14ac:dyDescent="0.25">
      <c r="A28" s="6" t="s">
        <v>10</v>
      </c>
      <c r="B28" s="6" t="s">
        <v>10</v>
      </c>
      <c r="C28" s="6" t="s">
        <v>12</v>
      </c>
      <c r="D28" s="9" t="s">
        <v>27</v>
      </c>
      <c r="E28" s="13">
        <v>1790</v>
      </c>
      <c r="F28" s="13">
        <v>594</v>
      </c>
      <c r="G28" s="13">
        <v>593</v>
      </c>
      <c r="H28" s="12">
        <f t="shared" si="2"/>
        <v>1</v>
      </c>
      <c r="I28" s="13">
        <f t="shared" si="3"/>
        <v>1</v>
      </c>
      <c r="J28" s="13">
        <v>0</v>
      </c>
      <c r="K28" s="12">
        <f t="shared" si="4"/>
        <v>593</v>
      </c>
      <c r="L28" s="12">
        <v>0</v>
      </c>
      <c r="M28" s="12">
        <f t="shared" si="5"/>
        <v>593</v>
      </c>
      <c r="N28" s="12">
        <v>0</v>
      </c>
      <c r="O28" s="12">
        <f t="shared" si="6"/>
        <v>593</v>
      </c>
    </row>
    <row r="29" spans="1:15" ht="94.5" x14ac:dyDescent="0.25">
      <c r="A29" s="6"/>
      <c r="B29" s="6" t="s">
        <v>46</v>
      </c>
      <c r="C29" s="6"/>
      <c r="D29" s="15" t="s">
        <v>47</v>
      </c>
      <c r="E29" s="13">
        <f>SUM(E30)</f>
        <v>0</v>
      </c>
      <c r="F29" s="13">
        <f>SUM(F30)</f>
        <v>0</v>
      </c>
      <c r="G29" s="13">
        <f>SUM(G30)</f>
        <v>0</v>
      </c>
      <c r="H29" s="12">
        <f t="shared" si="2"/>
        <v>0</v>
      </c>
      <c r="I29" s="13">
        <f t="shared" si="3"/>
        <v>0</v>
      </c>
      <c r="J29" s="13">
        <f>SUM(J30)</f>
        <v>0</v>
      </c>
      <c r="K29" s="12">
        <f t="shared" si="4"/>
        <v>0</v>
      </c>
      <c r="L29" s="12">
        <f>SUM(L30)</f>
        <v>15525</v>
      </c>
      <c r="M29" s="12">
        <f t="shared" si="5"/>
        <v>-15525</v>
      </c>
      <c r="N29" s="12">
        <f>SUM(N30)</f>
        <v>0</v>
      </c>
      <c r="O29" s="12">
        <f t="shared" si="6"/>
        <v>0</v>
      </c>
    </row>
    <row r="30" spans="1:15" ht="31.5" x14ac:dyDescent="0.25">
      <c r="A30" s="6"/>
      <c r="B30" s="6"/>
      <c r="C30" s="6" t="s">
        <v>12</v>
      </c>
      <c r="D30" s="15" t="s">
        <v>27</v>
      </c>
      <c r="E30" s="13">
        <v>0</v>
      </c>
      <c r="F30" s="13">
        <v>0</v>
      </c>
      <c r="G30" s="13">
        <v>0</v>
      </c>
      <c r="H30" s="12">
        <f t="shared" si="2"/>
        <v>0</v>
      </c>
      <c r="I30" s="13">
        <f t="shared" si="3"/>
        <v>0</v>
      </c>
      <c r="J30" s="13">
        <v>0</v>
      </c>
      <c r="K30" s="12">
        <f t="shared" si="4"/>
        <v>0</v>
      </c>
      <c r="L30" s="12">
        <v>15525</v>
      </c>
      <c r="M30" s="12">
        <f t="shared" si="5"/>
        <v>-15525</v>
      </c>
      <c r="N30" s="12">
        <v>0</v>
      </c>
      <c r="O30" s="12">
        <f t="shared" si="6"/>
        <v>0</v>
      </c>
    </row>
    <row r="31" spans="1:15" ht="157.5" x14ac:dyDescent="0.25">
      <c r="A31" s="6" t="s">
        <v>10</v>
      </c>
      <c r="B31" s="6" t="s">
        <v>23</v>
      </c>
      <c r="C31" s="6" t="s">
        <v>10</v>
      </c>
      <c r="D31" s="9" t="s">
        <v>38</v>
      </c>
      <c r="E31" s="13">
        <f>SUM(E32)</f>
        <v>0</v>
      </c>
      <c r="F31" s="13">
        <f t="shared" ref="F31:G31" si="14">SUM(F32)</f>
        <v>0</v>
      </c>
      <c r="G31" s="13">
        <f t="shared" si="14"/>
        <v>0</v>
      </c>
      <c r="H31" s="12">
        <f t="shared" si="2"/>
        <v>0</v>
      </c>
      <c r="I31" s="13">
        <f t="shared" si="3"/>
        <v>0</v>
      </c>
      <c r="J31" s="13">
        <f>SUM(J32)</f>
        <v>60188</v>
      </c>
      <c r="K31" s="12">
        <f t="shared" si="4"/>
        <v>-60188</v>
      </c>
      <c r="L31" s="12">
        <f>SUM(L32)</f>
        <v>63760</v>
      </c>
      <c r="M31" s="12">
        <f t="shared" si="5"/>
        <v>-63760</v>
      </c>
      <c r="N31" s="12">
        <f>SUM(N32)</f>
        <v>0</v>
      </c>
      <c r="O31" s="12">
        <f t="shared" si="6"/>
        <v>0</v>
      </c>
    </row>
    <row r="32" spans="1:15" ht="31.5" x14ac:dyDescent="0.25">
      <c r="A32" s="6" t="s">
        <v>10</v>
      </c>
      <c r="B32" s="6" t="s">
        <v>10</v>
      </c>
      <c r="C32" s="6" t="s">
        <v>12</v>
      </c>
      <c r="D32" s="9" t="s">
        <v>27</v>
      </c>
      <c r="E32" s="13">
        <v>0</v>
      </c>
      <c r="F32" s="13">
        <v>0</v>
      </c>
      <c r="G32" s="13">
        <v>0</v>
      </c>
      <c r="H32" s="12">
        <f t="shared" si="2"/>
        <v>0</v>
      </c>
      <c r="I32" s="13">
        <f t="shared" si="3"/>
        <v>0</v>
      </c>
      <c r="J32" s="13">
        <v>60188</v>
      </c>
      <c r="K32" s="12">
        <f t="shared" si="4"/>
        <v>-60188</v>
      </c>
      <c r="L32" s="12">
        <v>63760</v>
      </c>
      <c r="M32" s="12">
        <f t="shared" si="5"/>
        <v>-63760</v>
      </c>
      <c r="N32" s="12">
        <v>0</v>
      </c>
      <c r="O32" s="12">
        <f t="shared" si="6"/>
        <v>0</v>
      </c>
    </row>
    <row r="33" spans="1:15" ht="47.25" x14ac:dyDescent="0.25">
      <c r="A33" s="6"/>
      <c r="B33" s="6" t="s">
        <v>55</v>
      </c>
      <c r="C33" s="6"/>
      <c r="D33" s="9" t="s">
        <v>56</v>
      </c>
      <c r="E33" s="13">
        <f>SUM(E34)</f>
        <v>0</v>
      </c>
      <c r="F33" s="13">
        <f>SUM(F34)</f>
        <v>0</v>
      </c>
      <c r="G33" s="13">
        <f>SUM(G34)</f>
        <v>0</v>
      </c>
      <c r="H33" s="13">
        <f t="shared" ref="H33:N33" si="15">SUM(H34)</f>
        <v>0</v>
      </c>
      <c r="I33" s="13">
        <f t="shared" si="3"/>
        <v>0</v>
      </c>
      <c r="J33" s="13">
        <f t="shared" si="15"/>
        <v>0</v>
      </c>
      <c r="K33" s="12">
        <f t="shared" si="4"/>
        <v>0</v>
      </c>
      <c r="L33" s="13">
        <f t="shared" si="15"/>
        <v>0</v>
      </c>
      <c r="M33" s="12">
        <f t="shared" si="5"/>
        <v>0</v>
      </c>
      <c r="N33" s="13">
        <f t="shared" si="15"/>
        <v>0</v>
      </c>
      <c r="O33" s="12">
        <f t="shared" si="6"/>
        <v>0</v>
      </c>
    </row>
    <row r="34" spans="1:15" ht="63" x14ac:dyDescent="0.25">
      <c r="A34" s="6"/>
      <c r="B34" s="6"/>
      <c r="C34" s="6" t="s">
        <v>55</v>
      </c>
      <c r="D34" s="9" t="s">
        <v>57</v>
      </c>
      <c r="E34" s="13">
        <v>0</v>
      </c>
      <c r="F34" s="13">
        <v>0</v>
      </c>
      <c r="G34" s="13">
        <v>0</v>
      </c>
      <c r="H34" s="12">
        <v>0</v>
      </c>
      <c r="I34" s="13">
        <f t="shared" si="3"/>
        <v>0</v>
      </c>
      <c r="J34" s="13">
        <v>0</v>
      </c>
      <c r="K34" s="12">
        <f t="shared" si="4"/>
        <v>0</v>
      </c>
      <c r="L34" s="12">
        <v>0</v>
      </c>
      <c r="M34" s="12">
        <f t="shared" si="5"/>
        <v>0</v>
      </c>
      <c r="N34" s="12">
        <v>0</v>
      </c>
      <c r="O34" s="12">
        <f t="shared" si="6"/>
        <v>0</v>
      </c>
    </row>
    <row r="35" spans="1:15" x14ac:dyDescent="0.25">
      <c r="A35" s="6"/>
      <c r="B35" s="6" t="s">
        <v>42</v>
      </c>
      <c r="C35" s="6"/>
      <c r="D35" s="9" t="s">
        <v>43</v>
      </c>
      <c r="E35" s="13">
        <f>SUM(E36)</f>
        <v>745000</v>
      </c>
      <c r="F35" s="13">
        <f t="shared" ref="F35:G35" si="16">SUM(F36)</f>
        <v>248018</v>
      </c>
      <c r="G35" s="13">
        <f t="shared" si="16"/>
        <v>248018</v>
      </c>
      <c r="H35" s="12">
        <f t="shared" si="2"/>
        <v>0</v>
      </c>
      <c r="I35" s="13">
        <f t="shared" si="3"/>
        <v>0</v>
      </c>
      <c r="J35" s="13">
        <f>SUM(J36)</f>
        <v>107143</v>
      </c>
      <c r="K35" s="12">
        <f t="shared" si="4"/>
        <v>140875</v>
      </c>
      <c r="L35" s="12">
        <f>L36</f>
        <v>148998</v>
      </c>
      <c r="M35" s="12">
        <f t="shared" si="5"/>
        <v>99020</v>
      </c>
      <c r="N35" s="12">
        <f>SUM(N36)</f>
        <v>143654</v>
      </c>
      <c r="O35" s="12">
        <f t="shared" si="6"/>
        <v>104364</v>
      </c>
    </row>
    <row r="36" spans="1:15" x14ac:dyDescent="0.25">
      <c r="A36" s="6"/>
      <c r="B36" s="6"/>
      <c r="C36" s="6" t="s">
        <v>58</v>
      </c>
      <c r="D36" s="9"/>
      <c r="E36" s="13">
        <v>745000</v>
      </c>
      <c r="F36" s="13">
        <v>248018</v>
      </c>
      <c r="G36" s="13">
        <v>248018</v>
      </c>
      <c r="H36" s="12">
        <f t="shared" si="2"/>
        <v>0</v>
      </c>
      <c r="I36" s="13">
        <f t="shared" si="3"/>
        <v>0</v>
      </c>
      <c r="J36" s="13">
        <v>107143</v>
      </c>
      <c r="K36" s="12">
        <f t="shared" si="4"/>
        <v>140875</v>
      </c>
      <c r="L36" s="12">
        <v>148998</v>
      </c>
      <c r="M36" s="12">
        <f t="shared" si="5"/>
        <v>99020</v>
      </c>
      <c r="N36" s="12">
        <v>143654</v>
      </c>
      <c r="O36" s="12">
        <f t="shared" si="6"/>
        <v>104364</v>
      </c>
    </row>
    <row r="37" spans="1:15" ht="47.25" x14ac:dyDescent="0.25">
      <c r="A37" s="6"/>
      <c r="B37" s="6" t="s">
        <v>52</v>
      </c>
      <c r="C37" s="6"/>
      <c r="D37" s="9" t="s">
        <v>53</v>
      </c>
      <c r="E37" s="12">
        <f>SUM(E38)</f>
        <v>0</v>
      </c>
      <c r="F37" s="12">
        <f t="shared" ref="F37" si="17">SUM(F38)</f>
        <v>0</v>
      </c>
      <c r="G37" s="12">
        <v>0</v>
      </c>
      <c r="H37" s="12">
        <f t="shared" si="2"/>
        <v>0</v>
      </c>
      <c r="I37" s="13">
        <f t="shared" si="3"/>
        <v>0</v>
      </c>
      <c r="J37" s="13">
        <f>SUM(J38)</f>
        <v>0</v>
      </c>
      <c r="K37" s="12">
        <f t="shared" si="4"/>
        <v>0</v>
      </c>
      <c r="L37" s="13">
        <f>SUM(L38)</f>
        <v>0</v>
      </c>
      <c r="M37" s="12">
        <f t="shared" si="5"/>
        <v>0</v>
      </c>
      <c r="N37" s="13">
        <f>SUM(N38)</f>
        <v>0</v>
      </c>
      <c r="O37" s="12">
        <f t="shared" si="6"/>
        <v>0</v>
      </c>
    </row>
    <row r="38" spans="1:15" ht="31.5" x14ac:dyDescent="0.25">
      <c r="A38" s="6"/>
      <c r="B38" s="6"/>
      <c r="C38" s="6" t="s">
        <v>12</v>
      </c>
      <c r="D38" s="9" t="s">
        <v>27</v>
      </c>
      <c r="E38" s="13">
        <v>0</v>
      </c>
      <c r="F38" s="13">
        <v>0</v>
      </c>
      <c r="G38" s="13">
        <v>0</v>
      </c>
      <c r="H38" s="12">
        <f t="shared" si="2"/>
        <v>0</v>
      </c>
      <c r="I38" s="13">
        <f t="shared" si="3"/>
        <v>0</v>
      </c>
      <c r="J38" s="13">
        <v>0</v>
      </c>
      <c r="K38" s="12">
        <f t="shared" si="4"/>
        <v>0</v>
      </c>
      <c r="L38" s="12">
        <v>0</v>
      </c>
      <c r="M38" s="12">
        <f t="shared" si="5"/>
        <v>0</v>
      </c>
      <c r="N38" s="12">
        <v>0</v>
      </c>
      <c r="O38" s="12">
        <f t="shared" si="6"/>
        <v>0</v>
      </c>
    </row>
    <row r="39" spans="1:15" ht="204.75" x14ac:dyDescent="0.25">
      <c r="A39" s="6"/>
      <c r="B39" s="6" t="s">
        <v>24</v>
      </c>
      <c r="C39" s="6"/>
      <c r="D39" s="9" t="s">
        <v>39</v>
      </c>
      <c r="E39" s="13">
        <f>SUM(E40)</f>
        <v>0</v>
      </c>
      <c r="F39" s="13">
        <f t="shared" ref="F39" si="18">SUM(F40)</f>
        <v>0</v>
      </c>
      <c r="G39" s="13">
        <f>SUM(G40)</f>
        <v>0</v>
      </c>
      <c r="H39" s="12">
        <f t="shared" si="2"/>
        <v>0</v>
      </c>
      <c r="I39" s="13">
        <f t="shared" si="3"/>
        <v>0</v>
      </c>
      <c r="J39" s="13">
        <f>SUM(J40)</f>
        <v>93121</v>
      </c>
      <c r="K39" s="12">
        <f t="shared" si="4"/>
        <v>-93121</v>
      </c>
      <c r="L39" s="13">
        <f>SUM(L40)</f>
        <v>1.9</v>
      </c>
      <c r="M39" s="12">
        <f t="shared" si="5"/>
        <v>-1.9</v>
      </c>
      <c r="N39" s="13">
        <f>SUM(N40)</f>
        <v>3257.8</v>
      </c>
      <c r="O39" s="12">
        <f t="shared" si="6"/>
        <v>-3257.8</v>
      </c>
    </row>
    <row r="40" spans="1:15" ht="31.5" x14ac:dyDescent="0.25">
      <c r="A40" s="6"/>
      <c r="B40" s="6"/>
      <c r="C40" s="6" t="s">
        <v>12</v>
      </c>
      <c r="D40" s="10" t="s">
        <v>27</v>
      </c>
      <c r="E40" s="13">
        <v>0</v>
      </c>
      <c r="F40" s="13">
        <v>0</v>
      </c>
      <c r="G40" s="13">
        <v>0</v>
      </c>
      <c r="H40" s="12">
        <f t="shared" si="2"/>
        <v>0</v>
      </c>
      <c r="I40" s="13">
        <f t="shared" si="3"/>
        <v>0</v>
      </c>
      <c r="J40" s="13">
        <v>93121</v>
      </c>
      <c r="K40" s="12">
        <f t="shared" si="4"/>
        <v>-93121</v>
      </c>
      <c r="L40" s="12">
        <v>1.9</v>
      </c>
      <c r="M40" s="12">
        <f t="shared" si="5"/>
        <v>-1.9</v>
      </c>
      <c r="N40" s="12">
        <v>3257.8</v>
      </c>
      <c r="O40" s="12">
        <f t="shared" si="6"/>
        <v>-3257.8</v>
      </c>
    </row>
    <row r="41" spans="1:15" ht="47.25" x14ac:dyDescent="0.25">
      <c r="A41" s="6"/>
      <c r="B41" s="6" t="s">
        <v>44</v>
      </c>
      <c r="C41" s="6"/>
      <c r="D41" s="9" t="s">
        <v>45</v>
      </c>
      <c r="E41" s="13">
        <f>SUM(E42:E43)</f>
        <v>0</v>
      </c>
      <c r="F41" s="13">
        <f t="shared" ref="F41:G41" si="19">SUM(F42:F43)</f>
        <v>0</v>
      </c>
      <c r="G41" s="13">
        <f t="shared" si="19"/>
        <v>0</v>
      </c>
      <c r="H41" s="12">
        <f t="shared" si="2"/>
        <v>0</v>
      </c>
      <c r="I41" s="13">
        <f t="shared" si="3"/>
        <v>0</v>
      </c>
      <c r="J41" s="13">
        <f>SUM(J42:J43)</f>
        <v>0</v>
      </c>
      <c r="K41" s="12">
        <f t="shared" si="4"/>
        <v>0</v>
      </c>
      <c r="L41" s="12">
        <f>SUM(L42:L44)</f>
        <v>149</v>
      </c>
      <c r="M41" s="12">
        <f t="shared" si="5"/>
        <v>-149</v>
      </c>
      <c r="N41" s="12">
        <f>SUM(N42:N44)</f>
        <v>18559</v>
      </c>
      <c r="O41" s="12">
        <f t="shared" si="6"/>
        <v>-18559</v>
      </c>
    </row>
    <row r="42" spans="1:15" x14ac:dyDescent="0.25">
      <c r="A42" s="6"/>
      <c r="B42" s="6"/>
      <c r="C42" s="6" t="s">
        <v>40</v>
      </c>
      <c r="D42" s="9"/>
      <c r="E42" s="13">
        <v>0</v>
      </c>
      <c r="F42" s="13">
        <v>0</v>
      </c>
      <c r="G42" s="13">
        <v>0</v>
      </c>
      <c r="H42" s="12">
        <f t="shared" si="2"/>
        <v>0</v>
      </c>
      <c r="I42" s="13">
        <f t="shared" si="3"/>
        <v>0</v>
      </c>
      <c r="J42" s="13">
        <v>0</v>
      </c>
      <c r="K42" s="12">
        <f t="shared" si="4"/>
        <v>0</v>
      </c>
      <c r="L42" s="12">
        <v>149</v>
      </c>
      <c r="M42" s="12">
        <f t="shared" si="5"/>
        <v>-149</v>
      </c>
      <c r="N42" s="12">
        <v>0</v>
      </c>
      <c r="O42" s="12">
        <f t="shared" si="6"/>
        <v>0</v>
      </c>
    </row>
    <row r="43" spans="1:15" ht="31.5" x14ac:dyDescent="0.25">
      <c r="A43" s="6"/>
      <c r="B43" s="6"/>
      <c r="C43" s="6" t="s">
        <v>12</v>
      </c>
      <c r="D43" s="15" t="s">
        <v>27</v>
      </c>
      <c r="E43" s="13">
        <v>0</v>
      </c>
      <c r="F43" s="13">
        <v>0</v>
      </c>
      <c r="G43" s="13">
        <v>0</v>
      </c>
      <c r="H43" s="12">
        <f t="shared" si="2"/>
        <v>0</v>
      </c>
      <c r="I43" s="13">
        <f t="shared" si="3"/>
        <v>0</v>
      </c>
      <c r="J43" s="13">
        <v>0</v>
      </c>
      <c r="K43" s="12">
        <f t="shared" si="4"/>
        <v>0</v>
      </c>
      <c r="L43" s="12">
        <v>0</v>
      </c>
      <c r="M43" s="12">
        <f t="shared" si="5"/>
        <v>0</v>
      </c>
      <c r="N43" s="12">
        <v>18559</v>
      </c>
      <c r="O43" s="12">
        <f t="shared" si="6"/>
        <v>-18559</v>
      </c>
    </row>
    <row r="44" spans="1:15" ht="63" x14ac:dyDescent="0.25">
      <c r="A44" s="6"/>
      <c r="B44" s="6"/>
      <c r="C44" s="6" t="s">
        <v>48</v>
      </c>
      <c r="D44" s="15" t="s">
        <v>54</v>
      </c>
      <c r="E44" s="13">
        <v>0</v>
      </c>
      <c r="F44" s="13">
        <v>0</v>
      </c>
      <c r="G44" s="13">
        <v>0</v>
      </c>
      <c r="H44" s="13">
        <v>0</v>
      </c>
      <c r="I44" s="13">
        <f t="shared" si="3"/>
        <v>0</v>
      </c>
      <c r="J44" s="13">
        <v>0</v>
      </c>
      <c r="K44" s="12">
        <f t="shared" si="4"/>
        <v>0</v>
      </c>
      <c r="L44" s="12">
        <v>0</v>
      </c>
      <c r="M44" s="12">
        <f t="shared" si="5"/>
        <v>0</v>
      </c>
      <c r="N44" s="12">
        <v>0</v>
      </c>
      <c r="O44" s="12">
        <f t="shared" si="6"/>
        <v>0</v>
      </c>
    </row>
    <row r="45" spans="1:15" ht="63" x14ac:dyDescent="0.25">
      <c r="A45" s="16"/>
      <c r="B45" s="16">
        <v>121</v>
      </c>
      <c r="C45" s="16"/>
      <c r="D45" s="18" t="s">
        <v>59</v>
      </c>
      <c r="E45" s="16">
        <f>SUM(E46)</f>
        <v>0</v>
      </c>
      <c r="F45" s="16">
        <f>SUM(F46)</f>
        <v>0</v>
      </c>
      <c r="G45" s="16">
        <f t="shared" ref="G45:H45" si="20">SUM(G46)</f>
        <v>0</v>
      </c>
      <c r="H45" s="16">
        <f t="shared" si="20"/>
        <v>0</v>
      </c>
      <c r="I45" s="13">
        <f t="shared" si="3"/>
        <v>0</v>
      </c>
      <c r="J45" s="13">
        <v>0</v>
      </c>
      <c r="K45" s="12">
        <f t="shared" si="4"/>
        <v>0</v>
      </c>
      <c r="L45" s="12">
        <v>0</v>
      </c>
      <c r="M45" s="12">
        <f t="shared" si="5"/>
        <v>0</v>
      </c>
      <c r="N45" s="12">
        <f>SUM(N46)</f>
        <v>0</v>
      </c>
      <c r="O45" s="12">
        <f t="shared" si="6"/>
        <v>0</v>
      </c>
    </row>
    <row r="46" spans="1:15" x14ac:dyDescent="0.25">
      <c r="A46" s="16"/>
      <c r="B46" s="16"/>
      <c r="C46" s="16">
        <v>0</v>
      </c>
      <c r="D46" s="17"/>
      <c r="E46" s="16">
        <v>0</v>
      </c>
      <c r="F46" s="16">
        <v>0</v>
      </c>
      <c r="G46" s="13">
        <v>0</v>
      </c>
      <c r="H46" s="13">
        <v>0</v>
      </c>
      <c r="I46" s="13">
        <f t="shared" si="3"/>
        <v>0</v>
      </c>
      <c r="J46" s="13">
        <v>0</v>
      </c>
      <c r="K46" s="12">
        <f t="shared" si="4"/>
        <v>0</v>
      </c>
      <c r="L46" s="12">
        <v>0</v>
      </c>
      <c r="M46" s="12">
        <f t="shared" si="5"/>
        <v>0</v>
      </c>
      <c r="N46" s="12">
        <v>0</v>
      </c>
      <c r="O46" s="12">
        <f t="shared" si="6"/>
        <v>0</v>
      </c>
    </row>
  </sheetData>
  <mergeCells count="10">
    <mergeCell ref="A4:C5"/>
    <mergeCell ref="A2:O2"/>
    <mergeCell ref="N3:O3"/>
    <mergeCell ref="D4:D5"/>
    <mergeCell ref="E4:E5"/>
    <mergeCell ref="F4:G4"/>
    <mergeCell ref="H4:I4"/>
    <mergeCell ref="J4:K4"/>
    <mergeCell ref="L4:M4"/>
    <mergeCell ref="N4:O4"/>
  </mergeCells>
  <pageMargins left="0.19685039370078741" right="0.15748031496062992" top="0.55118110236220474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2026-08-12T05:31:07Z</dcterms:modified>
</cp:coreProperties>
</file>