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Есеп" sheetId="2" r:id="rId1"/>
  </sheets>
  <calcPr calcId="145621"/>
</workbook>
</file>

<file path=xl/calcChain.xml><?xml version="1.0" encoding="utf-8"?>
<calcChain xmlns="http://schemas.openxmlformats.org/spreadsheetml/2006/main">
  <c r="I18" i="2" l="1"/>
  <c r="H17" i="2"/>
  <c r="G17" i="2"/>
  <c r="G12" i="2"/>
  <c r="G32" i="2"/>
  <c r="G28" i="2"/>
  <c r="G29" i="2"/>
  <c r="H26" i="2"/>
  <c r="H25" i="2" s="1"/>
  <c r="H15" i="2"/>
  <c r="H14" i="2" s="1"/>
  <c r="I17" i="2" l="1"/>
  <c r="I13" i="2"/>
  <c r="I16" i="2"/>
  <c r="I21" i="2"/>
  <c r="I24" i="2"/>
  <c r="I25" i="2"/>
  <c r="I26" i="2"/>
  <c r="I27" i="2"/>
  <c r="I28" i="2"/>
  <c r="I29" i="2"/>
  <c r="I30" i="2"/>
  <c r="I33" i="2"/>
  <c r="I36" i="2"/>
  <c r="I37" i="2"/>
  <c r="I38" i="2"/>
  <c r="I39" i="2"/>
  <c r="I42" i="2"/>
  <c r="I44" i="2"/>
  <c r="I47" i="2"/>
  <c r="I50" i="2"/>
  <c r="I53" i="2"/>
  <c r="I56" i="2"/>
  <c r="I59" i="2"/>
  <c r="I62" i="2"/>
  <c r="H32" i="2"/>
  <c r="H31" i="2" s="1"/>
  <c r="H41" i="2"/>
  <c r="I41" i="2" s="1"/>
  <c r="H46" i="2"/>
  <c r="I46" i="2" s="1"/>
  <c r="H55" i="2"/>
  <c r="I55" i="2" s="1"/>
  <c r="H49" i="2"/>
  <c r="H48" i="2" s="1"/>
  <c r="I48" i="2" s="1"/>
  <c r="H52" i="2"/>
  <c r="H51" i="2" s="1"/>
  <c r="I51" i="2" s="1"/>
  <c r="H35" i="2"/>
  <c r="I35" i="2" s="1"/>
  <c r="H12" i="2"/>
  <c r="I12" i="2" s="1"/>
  <c r="H61" i="2"/>
  <c r="H60" i="2" s="1"/>
  <c r="H58" i="2"/>
  <c r="H57" i="2" s="1"/>
  <c r="H43" i="2"/>
  <c r="I43" i="2" s="1"/>
  <c r="H23" i="2"/>
  <c r="H22" i="2" s="1"/>
  <c r="H20" i="2"/>
  <c r="H19" i="2" s="1"/>
  <c r="G15" i="2"/>
  <c r="G23" i="2"/>
  <c r="G22" i="2" s="1"/>
  <c r="G20" i="2"/>
  <c r="G19" i="2" s="1"/>
  <c r="G58" i="2"/>
  <c r="G57" i="2" s="1"/>
  <c r="G61" i="2"/>
  <c r="G60" i="2" s="1"/>
  <c r="G43" i="2"/>
  <c r="G40" i="2" s="1"/>
  <c r="G31" i="2"/>
  <c r="H45" i="2" l="1"/>
  <c r="I45" i="2" s="1"/>
  <c r="I15" i="2"/>
  <c r="G14" i="2"/>
  <c r="I52" i="2"/>
  <c r="I22" i="2"/>
  <c r="I19" i="2"/>
  <c r="I60" i="2"/>
  <c r="I57" i="2"/>
  <c r="I49" i="2"/>
  <c r="H40" i="2"/>
  <c r="I40" i="2" s="1"/>
  <c r="H34" i="2"/>
  <c r="I34" i="2" s="1"/>
  <c r="I23" i="2"/>
  <c r="I61" i="2"/>
  <c r="I32" i="2"/>
  <c r="I20" i="2"/>
  <c r="I58" i="2"/>
  <c r="H54" i="2"/>
  <c r="I54" i="2" s="1"/>
  <c r="I31" i="2"/>
  <c r="G11" i="2" l="1"/>
  <c r="G10" i="2" s="1"/>
  <c r="I14" i="2"/>
  <c r="H11" i="2"/>
  <c r="H10" i="2" l="1"/>
  <c r="I10" i="2" s="1"/>
  <c r="I11" i="2"/>
</calcChain>
</file>

<file path=xl/sharedStrings.xml><?xml version="1.0" encoding="utf-8"?>
<sst xmlns="http://schemas.openxmlformats.org/spreadsheetml/2006/main" count="115" uniqueCount="62">
  <si>
    <t>288</t>
  </si>
  <si>
    <t/>
  </si>
  <si>
    <t>0501</t>
  </si>
  <si>
    <t>001</t>
  </si>
  <si>
    <t>015</t>
  </si>
  <si>
    <t>113</t>
  </si>
  <si>
    <t>009</t>
  </si>
  <si>
    <t>005</t>
  </si>
  <si>
    <t>512</t>
  </si>
  <si>
    <t>011</t>
  </si>
  <si>
    <t>431</t>
  </si>
  <si>
    <t>012</t>
  </si>
  <si>
    <t>024</t>
  </si>
  <si>
    <t>027</t>
  </si>
  <si>
    <t>035</t>
  </si>
  <si>
    <t>038</t>
  </si>
  <si>
    <t>051</t>
  </si>
  <si>
    <t>061</t>
  </si>
  <si>
    <t>069</t>
  </si>
  <si>
    <t>099</t>
  </si>
  <si>
    <t>339</t>
  </si>
  <si>
    <t>114</t>
  </si>
  <si>
    <t>441</t>
  </si>
  <si>
    <t>007</t>
  </si>
  <si>
    <t>000</t>
  </si>
  <si>
    <t>064</t>
  </si>
  <si>
    <t>"Қостанай облысы әкімдігінің құрылыс, сәулет және қала құрылысы басқармасы" ММ қаржыландыру жоспарының орындалуы туралы 01.10.2026 жылғы жағдайы бойынша  есеп</t>
  </si>
  <si>
    <t>Әкімші коды</t>
  </si>
  <si>
    <t>Мемлекеттік мекеменің коды</t>
  </si>
  <si>
    <t>Бағдарлама</t>
  </si>
  <si>
    <t>Кіші бағдарлама</t>
  </si>
  <si>
    <t>Ерекшелігі</t>
  </si>
  <si>
    <t>Шығыс атауы</t>
  </si>
  <si>
    <t>Жылдық қаржы жоспары</t>
  </si>
  <si>
    <t>Жыл басынан бастап төленген міндеттемелер</t>
  </si>
  <si>
    <t xml:space="preserve">жыл бойы орындалу % </t>
  </si>
  <si>
    <t>Облыстың құрылыс, сәулет және қала құрылысы басқармасы</t>
  </si>
  <si>
    <t>Қостанай облысы әкімдігінің құрылыс, сәулет және қала құрылысы басқармасы ММ</t>
  </si>
  <si>
    <t>Жергілікті деңгейде құрылыс, сәулет және қала құрылысы саласындағы мемлекеттік саясатты іске асыру жөніндегі қызметтер</t>
  </si>
  <si>
    <t>Жергілікті бюджет қаражаты есебінен</t>
  </si>
  <si>
    <t>Тұрғын үй сатып алуға аудандық (облыстық маңызы бар қалалар) бюджеттерге кредит беру</t>
  </si>
  <si>
    <t>Ішкі қарыздар есебінен</t>
  </si>
  <si>
    <t>Бюджеттік инвестициялық жобаларды іске асыруға арналған бюджеттік кредиттерді қоспағанда, жергілікті атқарушы органдарға бюджеттік кредиттер</t>
  </si>
  <si>
    <t>Инженерлік-коммуникациялық инфрақұрылымды дамытуға және (немесе) жайластыруға аудандық (облыстық маңызы бар қалалардың) бюджеттерге кредит беру</t>
  </si>
  <si>
    <t>Тұрғын үйді жобалауға және (немесе) салуға аудандық (облыстық маңызы бар қалаларға) бюджеттерге кредит беру</t>
  </si>
  <si>
    <t>Мектепке дейінгі тәрбие және оқыту объектілерін салу және реконструкциялау</t>
  </si>
  <si>
    <t>Жаңа объектілер салу және қолда бар объектілерді реконструкциялау</t>
  </si>
  <si>
    <t>Бастауыш, негізгі орта және жалпы орта білім беру объектілерін салу және реконструкциялау</t>
  </si>
  <si>
    <t>Жергілікті бюджет қаражаты есебіненЖергілікті бюджет қаражаты есебінен</t>
  </si>
  <si>
    <t>Спорт нысандарын дамыту</t>
  </si>
  <si>
    <t>Мәдениет объектілерін дамыту</t>
  </si>
  <si>
    <t>Мемлекеттік басқарудың басқа деңгейлеріне берілетін нысаналы даму трансферттері</t>
  </si>
  <si>
    <t>Мемлекеттік басқарудың басқа деңгейлеріне берілетін ағымдағы трансферттер</t>
  </si>
  <si>
    <t>Төмен тұрған бюджеттерге нысаналы даму трансферттері</t>
  </si>
  <si>
    <t>Төмен тұрған бюджеттерге берілетін ағымдағы нысаналы трансферттер</t>
  </si>
  <si>
    <t>Техникалық, кәсіптік және орта білімнен кейінгі білім беру объектілерін салу және реконструкциялау</t>
  </si>
  <si>
    <t>Қосымша білім беру объектілерін салу және реконструкциялау</t>
  </si>
  <si>
    <t>Мемлекеттік органдар объектілерін дамыту</t>
  </si>
  <si>
    <t>Кәсіпкерлікті дамыту жөніндегі 2021 – 2025 жылдарға арналған ұлттық жоба шеңберінде индустриялық инфрақұрылымды дамыту</t>
  </si>
  <si>
    <t>Денсаулық сақтау объектілерін салу және реконструкциялау</t>
  </si>
  <si>
    <t>Республикалық бюджет қаражаты есебінен</t>
  </si>
  <si>
    <t>Орман шаруашылығы объектілерін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</si>
</sst>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5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7" xfId="0" applyNumberFormat="1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0" fontId="2" fillId="0" borderId="10" xfId="0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3" fontId="2" fillId="0" borderId="10" xfId="0" applyNumberFormat="1" applyFont="1" applyBorder="1" applyAlignment="1">
      <alignment horizontal="left" vertical="top" wrapText="1"/>
    </xf>
    <xf numFmtId="0" fontId="3" fillId="0" borderId="0" xfId="0" applyFont="1"/>
    <xf numFmtId="49" fontId="4" fillId="0" borderId="10" xfId="0" applyNumberFormat="1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horizontal="right" vertical="top" wrapText="1"/>
    </xf>
    <xf numFmtId="164" fontId="4" fillId="0" borderId="10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2"/>
  <sheetViews>
    <sheetView tabSelected="1" zoomScale="140" zoomScaleNormal="140" workbookViewId="0">
      <selection activeCell="L37" sqref="L37"/>
    </sheetView>
  </sheetViews>
  <sheetFormatPr defaultColWidth="11" defaultRowHeight="15.75" customHeight="1" x14ac:dyDescent="0.25"/>
  <cols>
    <col min="1" max="1" width="10.28515625" style="1" customWidth="1"/>
    <col min="2" max="2" width="4.7109375" style="1" customWidth="1"/>
    <col min="3" max="3" width="3.5703125" style="1" customWidth="1"/>
    <col min="4" max="4" width="3.28515625" style="1" customWidth="1"/>
    <col min="5" max="5" width="10.28515625" style="1" customWidth="1"/>
    <col min="6" max="6" width="45.85546875" style="1" customWidth="1"/>
    <col min="7" max="7" width="15.42578125" style="1" customWidth="1"/>
    <col min="8" max="8" width="16.7109375" style="1" customWidth="1"/>
    <col min="9" max="9" width="13.5703125" style="1" customWidth="1"/>
    <col min="10" max="16384" width="11" style="1"/>
  </cols>
  <sheetData>
    <row r="2" spans="1:9" ht="34.5" customHeight="1" x14ac:dyDescent="0.25">
      <c r="A2" s="23" t="s">
        <v>26</v>
      </c>
      <c r="B2" s="23"/>
      <c r="C2" s="23"/>
      <c r="D2" s="23"/>
      <c r="E2" s="23"/>
      <c r="F2" s="23"/>
      <c r="G2" s="23"/>
      <c r="H2" s="23"/>
      <c r="I2" s="23"/>
    </row>
    <row r="4" spans="1:9" x14ac:dyDescent="0.25">
      <c r="F4" s="2"/>
    </row>
    <row r="5" spans="1:9" ht="15.75" customHeight="1" x14ac:dyDescent="0.25">
      <c r="A5" s="3" t="s">
        <v>27</v>
      </c>
      <c r="B5" s="4"/>
      <c r="C5" s="4"/>
      <c r="D5" s="4"/>
      <c r="E5" s="5"/>
      <c r="F5" s="22" t="s">
        <v>32</v>
      </c>
      <c r="G5" s="22" t="s">
        <v>33</v>
      </c>
      <c r="H5" s="22" t="s">
        <v>34</v>
      </c>
      <c r="I5" s="22" t="s">
        <v>35</v>
      </c>
    </row>
    <row r="6" spans="1:9" x14ac:dyDescent="0.25">
      <c r="A6" s="6"/>
      <c r="B6" s="7" t="s">
        <v>28</v>
      </c>
      <c r="C6" s="7"/>
      <c r="D6" s="7"/>
      <c r="E6" s="8"/>
      <c r="F6" s="22"/>
      <c r="G6" s="22"/>
      <c r="H6" s="22"/>
      <c r="I6" s="22"/>
    </row>
    <row r="7" spans="1:9" x14ac:dyDescent="0.25">
      <c r="A7" s="6"/>
      <c r="B7" s="7"/>
      <c r="C7" s="7" t="s">
        <v>29</v>
      </c>
      <c r="D7" s="7"/>
      <c r="E7" s="8"/>
      <c r="F7" s="22"/>
      <c r="G7" s="22"/>
      <c r="H7" s="22"/>
      <c r="I7" s="22"/>
    </row>
    <row r="8" spans="1:9" x14ac:dyDescent="0.25">
      <c r="A8" s="6"/>
      <c r="B8" s="7"/>
      <c r="C8" s="7"/>
      <c r="D8" s="7" t="s">
        <v>30</v>
      </c>
      <c r="E8" s="8"/>
      <c r="F8" s="22"/>
      <c r="G8" s="22"/>
      <c r="H8" s="22"/>
      <c r="I8" s="22"/>
    </row>
    <row r="9" spans="1:9" x14ac:dyDescent="0.25">
      <c r="A9" s="9"/>
      <c r="B9" s="10"/>
      <c r="C9" s="10"/>
      <c r="D9" s="10"/>
      <c r="E9" s="11" t="s">
        <v>31</v>
      </c>
      <c r="F9" s="22"/>
      <c r="G9" s="22"/>
      <c r="H9" s="22"/>
      <c r="I9" s="22"/>
    </row>
    <row r="10" spans="1:9" ht="24" x14ac:dyDescent="0.25">
      <c r="A10" s="12" t="s">
        <v>0</v>
      </c>
      <c r="B10" s="12"/>
      <c r="C10" s="12"/>
      <c r="D10" s="12"/>
      <c r="E10" s="13"/>
      <c r="F10" s="13" t="s">
        <v>36</v>
      </c>
      <c r="G10" s="20">
        <f>G11</f>
        <v>75117724.200000003</v>
      </c>
      <c r="H10" s="20">
        <f>H11</f>
        <v>46112549.809</v>
      </c>
      <c r="I10" s="20">
        <f t="shared" ref="I10:I19" si="0">H10/G10*100</f>
        <v>61.387043204644897</v>
      </c>
    </row>
    <row r="11" spans="1:9" ht="24" x14ac:dyDescent="0.25">
      <c r="A11" s="14" t="s">
        <v>1</v>
      </c>
      <c r="B11" s="14" t="s">
        <v>2</v>
      </c>
      <c r="C11" s="14"/>
      <c r="D11" s="12"/>
      <c r="E11" s="15"/>
      <c r="F11" s="15" t="s">
        <v>37</v>
      </c>
      <c r="G11" s="21">
        <f>G12+G19+G22+G25+G28+G31+G34+G37+G40+G45+G48+G51+G54+G57+G60+G14</f>
        <v>75117724.200000003</v>
      </c>
      <c r="H11" s="21">
        <f>H12+H19+H22+H25+H28+H31+H34+H37+H40+H45+H48+H51+H54+H57+H60+H14</f>
        <v>46112549.809</v>
      </c>
      <c r="I11" s="20">
        <f t="shared" si="0"/>
        <v>61.387043204644897</v>
      </c>
    </row>
    <row r="12" spans="1:9" s="18" customFormat="1" ht="36" x14ac:dyDescent="0.25">
      <c r="A12" s="14"/>
      <c r="B12" s="14"/>
      <c r="C12" s="14" t="s">
        <v>3</v>
      </c>
      <c r="D12" s="14"/>
      <c r="E12" s="15"/>
      <c r="F12" s="15" t="s">
        <v>38</v>
      </c>
      <c r="G12" s="21">
        <f>G13</f>
        <v>435240.6</v>
      </c>
      <c r="H12" s="21">
        <f>H13</f>
        <v>259797.85200000001</v>
      </c>
      <c r="I12" s="20">
        <f t="shared" si="0"/>
        <v>59.690629045176401</v>
      </c>
    </row>
    <row r="13" spans="1:9" x14ac:dyDescent="0.25">
      <c r="A13" s="12"/>
      <c r="B13" s="12"/>
      <c r="C13" s="12"/>
      <c r="D13" s="12" t="s">
        <v>4</v>
      </c>
      <c r="E13" s="13"/>
      <c r="F13" s="13" t="s">
        <v>39</v>
      </c>
      <c r="G13" s="20">
        <v>435240.6</v>
      </c>
      <c r="H13" s="20">
        <v>259797.85200000001</v>
      </c>
      <c r="I13" s="20">
        <f t="shared" si="0"/>
        <v>59.690629045176401</v>
      </c>
    </row>
    <row r="14" spans="1:9" s="18" customFormat="1" ht="37.5" customHeight="1" x14ac:dyDescent="0.25">
      <c r="A14" s="14"/>
      <c r="B14" s="14"/>
      <c r="C14" s="19" t="s">
        <v>25</v>
      </c>
      <c r="D14" s="19"/>
      <c r="E14" s="15"/>
      <c r="F14" s="15" t="s">
        <v>40</v>
      </c>
      <c r="G14" s="21">
        <f>G15+G17</f>
        <v>19658540</v>
      </c>
      <c r="H14" s="21">
        <f>H15+H17</f>
        <v>5943974.2999999998</v>
      </c>
      <c r="I14" s="20">
        <f t="shared" si="0"/>
        <v>30.236092303904559</v>
      </c>
    </row>
    <row r="15" spans="1:9" x14ac:dyDescent="0.25">
      <c r="A15" s="12"/>
      <c r="B15" s="12"/>
      <c r="C15" s="16"/>
      <c r="D15" s="16" t="s">
        <v>7</v>
      </c>
      <c r="E15" s="13"/>
      <c r="F15" s="13" t="s">
        <v>41</v>
      </c>
      <c r="G15" s="20">
        <f>G16</f>
        <v>19616160</v>
      </c>
      <c r="H15" s="20">
        <f>H16</f>
        <v>5943974.2999999998</v>
      </c>
      <c r="I15" s="20">
        <f t="shared" si="0"/>
        <v>30.301416281270139</v>
      </c>
    </row>
    <row r="16" spans="1:9" ht="36" x14ac:dyDescent="0.25">
      <c r="A16" s="12"/>
      <c r="B16" s="12"/>
      <c r="C16" s="16"/>
      <c r="D16" s="16"/>
      <c r="E16" s="17">
        <v>511</v>
      </c>
      <c r="F16" s="13" t="s">
        <v>42</v>
      </c>
      <c r="G16" s="20">
        <v>19616160</v>
      </c>
      <c r="H16" s="20">
        <v>5943974.2999999998</v>
      </c>
      <c r="I16" s="20">
        <f t="shared" si="0"/>
        <v>30.301416281270139</v>
      </c>
    </row>
    <row r="17" spans="1:9" x14ac:dyDescent="0.25">
      <c r="A17" s="12"/>
      <c r="B17" s="12"/>
      <c r="C17" s="16"/>
      <c r="D17" s="16" t="s">
        <v>4</v>
      </c>
      <c r="E17" s="13"/>
      <c r="F17" s="13" t="s">
        <v>41</v>
      </c>
      <c r="G17" s="20">
        <f>G18</f>
        <v>42380</v>
      </c>
      <c r="H17" s="20">
        <f>H18</f>
        <v>0</v>
      </c>
      <c r="I17" s="20">
        <f t="shared" ref="I17:I18" si="1">H17/G17*100</f>
        <v>0</v>
      </c>
    </row>
    <row r="18" spans="1:9" ht="36" x14ac:dyDescent="0.25">
      <c r="A18" s="12"/>
      <c r="B18" s="12"/>
      <c r="C18" s="16"/>
      <c r="D18" s="16"/>
      <c r="E18" s="17">
        <v>511</v>
      </c>
      <c r="F18" s="13" t="s">
        <v>42</v>
      </c>
      <c r="G18" s="20">
        <v>42380</v>
      </c>
      <c r="H18" s="20">
        <v>0</v>
      </c>
      <c r="I18" s="20">
        <f t="shared" si="1"/>
        <v>0</v>
      </c>
    </row>
    <row r="19" spans="1:9" s="18" customFormat="1" ht="48" x14ac:dyDescent="0.25">
      <c r="A19" s="14"/>
      <c r="B19" s="14"/>
      <c r="C19" s="19" t="s">
        <v>23</v>
      </c>
      <c r="D19" s="19"/>
      <c r="E19" s="15"/>
      <c r="F19" s="15" t="s">
        <v>43</v>
      </c>
      <c r="G19" s="21">
        <f>G20</f>
        <v>2501653</v>
      </c>
      <c r="H19" s="21">
        <f>H20</f>
        <v>1476260.4</v>
      </c>
      <c r="I19" s="20">
        <f t="shared" si="0"/>
        <v>59.011397663864649</v>
      </c>
    </row>
    <row r="20" spans="1:9" x14ac:dyDescent="0.25">
      <c r="A20" s="12"/>
      <c r="B20" s="12"/>
      <c r="C20" s="16"/>
      <c r="D20" s="16" t="s">
        <v>24</v>
      </c>
      <c r="E20" s="13"/>
      <c r="F20" s="13" t="s">
        <v>41</v>
      </c>
      <c r="G20" s="20">
        <f>G21</f>
        <v>2501653</v>
      </c>
      <c r="H20" s="20">
        <f>H21</f>
        <v>1476260.4</v>
      </c>
      <c r="I20" s="20">
        <f t="shared" ref="I20:I40" si="2">H20/G20*100</f>
        <v>59.011397663864649</v>
      </c>
    </row>
    <row r="21" spans="1:9" ht="36" x14ac:dyDescent="0.25">
      <c r="A21" s="12"/>
      <c r="B21" s="12"/>
      <c r="C21" s="16"/>
      <c r="D21" s="16"/>
      <c r="E21" s="13" t="s">
        <v>8</v>
      </c>
      <c r="F21" s="13" t="s">
        <v>42</v>
      </c>
      <c r="G21" s="20">
        <v>2501653</v>
      </c>
      <c r="H21" s="20">
        <v>1476260.4</v>
      </c>
      <c r="I21" s="20">
        <f t="shared" si="2"/>
        <v>59.011397663864649</v>
      </c>
    </row>
    <row r="22" spans="1:9" s="18" customFormat="1" ht="36" x14ac:dyDescent="0.25">
      <c r="A22" s="14"/>
      <c r="B22" s="14"/>
      <c r="C22" s="14" t="s">
        <v>6</v>
      </c>
      <c r="D22" s="14"/>
      <c r="E22" s="15"/>
      <c r="F22" s="15" t="s">
        <v>44</v>
      </c>
      <c r="G22" s="21">
        <f>G23</f>
        <v>11073923</v>
      </c>
      <c r="H22" s="21">
        <f>H23</f>
        <v>9931873.4000000004</v>
      </c>
      <c r="I22" s="20">
        <f t="shared" si="2"/>
        <v>89.687036834191474</v>
      </c>
    </row>
    <row r="23" spans="1:9" x14ac:dyDescent="0.25">
      <c r="A23" s="12"/>
      <c r="B23" s="12"/>
      <c r="C23" s="12"/>
      <c r="D23" s="12" t="s">
        <v>7</v>
      </c>
      <c r="E23" s="13"/>
      <c r="F23" s="13" t="s">
        <v>41</v>
      </c>
      <c r="G23" s="20">
        <f>G24</f>
        <v>11073923</v>
      </c>
      <c r="H23" s="20">
        <f>H24</f>
        <v>9931873.4000000004</v>
      </c>
      <c r="I23" s="20">
        <f t="shared" si="2"/>
        <v>89.687036834191474</v>
      </c>
    </row>
    <row r="24" spans="1:9" ht="36" x14ac:dyDescent="0.25">
      <c r="A24" s="12"/>
      <c r="B24" s="12"/>
      <c r="C24" s="12"/>
      <c r="D24" s="12"/>
      <c r="E24" s="13" t="s">
        <v>8</v>
      </c>
      <c r="F24" s="13" t="s">
        <v>42</v>
      </c>
      <c r="G24" s="20">
        <v>11073923</v>
      </c>
      <c r="H24" s="20">
        <v>9931873.4000000004</v>
      </c>
      <c r="I24" s="20">
        <f t="shared" si="2"/>
        <v>89.687036834191474</v>
      </c>
    </row>
    <row r="25" spans="1:9" s="18" customFormat="1" ht="24" x14ac:dyDescent="0.25">
      <c r="A25" s="14"/>
      <c r="B25" s="14"/>
      <c r="C25" s="14" t="s">
        <v>9</v>
      </c>
      <c r="D25" s="14"/>
      <c r="E25" s="15"/>
      <c r="F25" s="15" t="s">
        <v>45</v>
      </c>
      <c r="G25" s="21">
        <v>63000</v>
      </c>
      <c r="H25" s="21">
        <f>H26</f>
        <v>1317.9</v>
      </c>
      <c r="I25" s="20">
        <f t="shared" si="2"/>
        <v>2.0919047619047624</v>
      </c>
    </row>
    <row r="26" spans="1:9" x14ac:dyDescent="0.25">
      <c r="A26" s="12"/>
      <c r="B26" s="12"/>
      <c r="C26" s="12"/>
      <c r="D26" s="12" t="s">
        <v>4</v>
      </c>
      <c r="E26" s="13"/>
      <c r="F26" s="13" t="s">
        <v>39</v>
      </c>
      <c r="G26" s="20">
        <v>63000</v>
      </c>
      <c r="H26" s="20">
        <f>H27</f>
        <v>1317.9</v>
      </c>
      <c r="I26" s="20">
        <f t="shared" si="2"/>
        <v>2.0919047619047624</v>
      </c>
    </row>
    <row r="27" spans="1:9" ht="24" x14ac:dyDescent="0.25">
      <c r="A27" s="12"/>
      <c r="B27" s="12"/>
      <c r="C27" s="12"/>
      <c r="D27" s="12"/>
      <c r="E27" s="13" t="s">
        <v>10</v>
      </c>
      <c r="F27" s="13" t="s">
        <v>46</v>
      </c>
      <c r="G27" s="20">
        <v>63000</v>
      </c>
      <c r="H27" s="20">
        <v>1317.9</v>
      </c>
      <c r="I27" s="20">
        <f t="shared" si="2"/>
        <v>2.0919047619047624</v>
      </c>
    </row>
    <row r="28" spans="1:9" s="18" customFormat="1" ht="24" x14ac:dyDescent="0.25">
      <c r="A28" s="14"/>
      <c r="B28" s="14"/>
      <c r="C28" s="14" t="s">
        <v>11</v>
      </c>
      <c r="D28" s="14"/>
      <c r="E28" s="15"/>
      <c r="F28" s="15" t="s">
        <v>47</v>
      </c>
      <c r="G28" s="21">
        <f>G29</f>
        <v>189911.4</v>
      </c>
      <c r="H28" s="21">
        <v>0</v>
      </c>
      <c r="I28" s="20">
        <f t="shared" si="2"/>
        <v>0</v>
      </c>
    </row>
    <row r="29" spans="1:9" ht="24" x14ac:dyDescent="0.25">
      <c r="A29" s="12"/>
      <c r="B29" s="12"/>
      <c r="C29" s="12"/>
      <c r="D29" s="12" t="s">
        <v>4</v>
      </c>
      <c r="E29" s="13"/>
      <c r="F29" s="13" t="s">
        <v>48</v>
      </c>
      <c r="G29" s="20">
        <f>G30</f>
        <v>189911.4</v>
      </c>
      <c r="H29" s="20">
        <v>0</v>
      </c>
      <c r="I29" s="20">
        <f t="shared" si="2"/>
        <v>0</v>
      </c>
    </row>
    <row r="30" spans="1:9" ht="24" x14ac:dyDescent="0.25">
      <c r="A30" s="12"/>
      <c r="B30" s="12"/>
      <c r="C30" s="12"/>
      <c r="D30" s="12"/>
      <c r="E30" s="13" t="s">
        <v>10</v>
      </c>
      <c r="F30" s="13" t="s">
        <v>46</v>
      </c>
      <c r="G30" s="20">
        <v>189911.4</v>
      </c>
      <c r="H30" s="20">
        <v>0</v>
      </c>
      <c r="I30" s="20">
        <f t="shared" si="2"/>
        <v>0</v>
      </c>
    </row>
    <row r="31" spans="1:9" s="18" customFormat="1" x14ac:dyDescent="0.25">
      <c r="A31" s="14"/>
      <c r="B31" s="14"/>
      <c r="C31" s="14" t="s">
        <v>12</v>
      </c>
      <c r="D31" s="14"/>
      <c r="E31" s="15"/>
      <c r="F31" s="15" t="s">
        <v>49</v>
      </c>
      <c r="G31" s="21">
        <f>G32</f>
        <v>9996881.5</v>
      </c>
      <c r="H31" s="21">
        <f>H32</f>
        <v>8798810.5999999996</v>
      </c>
      <c r="I31" s="20">
        <f t="shared" si="2"/>
        <v>88.015553650405877</v>
      </c>
    </row>
    <row r="32" spans="1:9" x14ac:dyDescent="0.25">
      <c r="A32" s="12"/>
      <c r="B32" s="12"/>
      <c r="C32" s="12"/>
      <c r="D32" s="12" t="s">
        <v>4</v>
      </c>
      <c r="E32" s="13"/>
      <c r="F32" s="13" t="s">
        <v>39</v>
      </c>
      <c r="G32" s="20">
        <f>G33</f>
        <v>9996881.5</v>
      </c>
      <c r="H32" s="20">
        <f>H33</f>
        <v>8798810.5999999996</v>
      </c>
      <c r="I32" s="20">
        <f t="shared" si="2"/>
        <v>88.015553650405877</v>
      </c>
    </row>
    <row r="33" spans="1:9" ht="24" x14ac:dyDescent="0.25">
      <c r="A33" s="12"/>
      <c r="B33" s="12"/>
      <c r="C33" s="12"/>
      <c r="D33" s="12"/>
      <c r="E33" s="13" t="s">
        <v>10</v>
      </c>
      <c r="F33" s="13" t="s">
        <v>46</v>
      </c>
      <c r="G33" s="20">
        <v>9996881.5</v>
      </c>
      <c r="H33" s="20">
        <v>8798810.5999999996</v>
      </c>
      <c r="I33" s="20">
        <f t="shared" si="2"/>
        <v>88.015553650405877</v>
      </c>
    </row>
    <row r="34" spans="1:9" s="18" customFormat="1" x14ac:dyDescent="0.25">
      <c r="A34" s="14"/>
      <c r="B34" s="14"/>
      <c r="C34" s="14" t="s">
        <v>13</v>
      </c>
      <c r="D34" s="14"/>
      <c r="E34" s="15"/>
      <c r="F34" s="15" t="s">
        <v>50</v>
      </c>
      <c r="G34" s="21">
        <v>30000</v>
      </c>
      <c r="H34" s="21">
        <f>H35</f>
        <v>0</v>
      </c>
      <c r="I34" s="20">
        <f t="shared" si="2"/>
        <v>0</v>
      </c>
    </row>
    <row r="35" spans="1:9" x14ac:dyDescent="0.25">
      <c r="A35" s="12"/>
      <c r="B35" s="12"/>
      <c r="C35" s="12"/>
      <c r="D35" s="12" t="s">
        <v>4</v>
      </c>
      <c r="E35" s="13"/>
      <c r="F35" s="13" t="s">
        <v>39</v>
      </c>
      <c r="G35" s="20">
        <v>30000</v>
      </c>
      <c r="H35" s="20">
        <f>H36</f>
        <v>0</v>
      </c>
      <c r="I35" s="20">
        <f t="shared" si="2"/>
        <v>0</v>
      </c>
    </row>
    <row r="36" spans="1:9" ht="24" x14ac:dyDescent="0.25">
      <c r="A36" s="12"/>
      <c r="B36" s="12"/>
      <c r="C36" s="12"/>
      <c r="D36" s="12"/>
      <c r="E36" s="13" t="s">
        <v>10</v>
      </c>
      <c r="F36" s="13" t="s">
        <v>46</v>
      </c>
      <c r="G36" s="20">
        <v>30000</v>
      </c>
      <c r="H36" s="20">
        <v>0</v>
      </c>
      <c r="I36" s="20">
        <f t="shared" si="2"/>
        <v>0</v>
      </c>
    </row>
    <row r="37" spans="1:9" s="18" customFormat="1" x14ac:dyDescent="0.25">
      <c r="A37" s="14"/>
      <c r="B37" s="14"/>
      <c r="C37" s="14" t="s">
        <v>14</v>
      </c>
      <c r="D37" s="14"/>
      <c r="E37" s="15"/>
      <c r="F37" s="15" t="s">
        <v>61</v>
      </c>
      <c r="G37" s="21">
        <v>46620</v>
      </c>
      <c r="H37" s="21">
        <v>0</v>
      </c>
      <c r="I37" s="20">
        <f t="shared" si="2"/>
        <v>0</v>
      </c>
    </row>
    <row r="38" spans="1:9" x14ac:dyDescent="0.25">
      <c r="A38" s="12"/>
      <c r="B38" s="12"/>
      <c r="C38" s="12"/>
      <c r="D38" s="12" t="s">
        <v>4</v>
      </c>
      <c r="E38" s="13"/>
      <c r="F38" s="13" t="s">
        <v>39</v>
      </c>
      <c r="G38" s="20">
        <v>46620</v>
      </c>
      <c r="H38" s="20">
        <v>0</v>
      </c>
      <c r="I38" s="20">
        <f t="shared" si="2"/>
        <v>0</v>
      </c>
    </row>
    <row r="39" spans="1:9" ht="24" x14ac:dyDescent="0.25">
      <c r="A39" s="12"/>
      <c r="B39" s="12"/>
      <c r="C39" s="12"/>
      <c r="D39" s="12"/>
      <c r="E39" s="13" t="s">
        <v>10</v>
      </c>
      <c r="F39" s="13" t="s">
        <v>46</v>
      </c>
      <c r="G39" s="20">
        <v>46620</v>
      </c>
      <c r="H39" s="20">
        <v>0</v>
      </c>
      <c r="I39" s="20">
        <f t="shared" si="2"/>
        <v>0</v>
      </c>
    </row>
    <row r="40" spans="1:9" s="18" customFormat="1" ht="24" x14ac:dyDescent="0.25">
      <c r="A40" s="14"/>
      <c r="B40" s="14"/>
      <c r="C40" s="14" t="s">
        <v>15</v>
      </c>
      <c r="D40" s="14"/>
      <c r="E40" s="15"/>
      <c r="F40" s="15" t="s">
        <v>59</v>
      </c>
      <c r="G40" s="21">
        <f>G41+G43</f>
        <v>1984123.1</v>
      </c>
      <c r="H40" s="21">
        <f>H41+H43</f>
        <v>1063795.8</v>
      </c>
      <c r="I40" s="20">
        <f t="shared" si="2"/>
        <v>53.61541327753303</v>
      </c>
    </row>
    <row r="41" spans="1:9" x14ac:dyDescent="0.25">
      <c r="A41" s="12"/>
      <c r="B41" s="12"/>
      <c r="C41" s="12"/>
      <c r="D41" s="16" t="s">
        <v>9</v>
      </c>
      <c r="E41" s="13"/>
      <c r="F41" s="13" t="s">
        <v>60</v>
      </c>
      <c r="G41" s="20">
        <v>533104</v>
      </c>
      <c r="H41" s="20">
        <f>H42</f>
        <v>246936</v>
      </c>
      <c r="I41" s="20">
        <f t="shared" ref="I41:I61" si="3">H41/G41*100</f>
        <v>46.320417779645247</v>
      </c>
    </row>
    <row r="42" spans="1:9" ht="24" x14ac:dyDescent="0.25">
      <c r="A42" s="12"/>
      <c r="B42" s="12"/>
      <c r="C42" s="12"/>
      <c r="D42" s="12"/>
      <c r="E42" s="13" t="s">
        <v>10</v>
      </c>
      <c r="F42" s="13" t="s">
        <v>46</v>
      </c>
      <c r="G42" s="20">
        <v>533104</v>
      </c>
      <c r="H42" s="20">
        <v>246936</v>
      </c>
      <c r="I42" s="20">
        <f t="shared" si="3"/>
        <v>46.320417779645247</v>
      </c>
    </row>
    <row r="43" spans="1:9" x14ac:dyDescent="0.25">
      <c r="A43" s="12"/>
      <c r="B43" s="12"/>
      <c r="C43" s="12"/>
      <c r="D43" s="12" t="s">
        <v>4</v>
      </c>
      <c r="E43" s="13"/>
      <c r="F43" s="13" t="s">
        <v>39</v>
      </c>
      <c r="G43" s="20">
        <f>G44</f>
        <v>1451019.1</v>
      </c>
      <c r="H43" s="20">
        <f>H44</f>
        <v>816859.8</v>
      </c>
      <c r="I43" s="20">
        <f t="shared" si="3"/>
        <v>56.295592525281023</v>
      </c>
    </row>
    <row r="44" spans="1:9" ht="24" x14ac:dyDescent="0.25">
      <c r="A44" s="12"/>
      <c r="B44" s="12"/>
      <c r="C44" s="12"/>
      <c r="D44" s="12"/>
      <c r="E44" s="13" t="s">
        <v>10</v>
      </c>
      <c r="F44" s="13" t="s">
        <v>46</v>
      </c>
      <c r="G44" s="20">
        <v>1451019.1</v>
      </c>
      <c r="H44" s="20">
        <v>816859.8</v>
      </c>
      <c r="I44" s="20">
        <f t="shared" si="3"/>
        <v>56.295592525281023</v>
      </c>
    </row>
    <row r="45" spans="1:9" s="18" customFormat="1" ht="36" x14ac:dyDescent="0.25">
      <c r="A45" s="14"/>
      <c r="B45" s="14"/>
      <c r="C45" s="14" t="s">
        <v>16</v>
      </c>
      <c r="D45" s="14"/>
      <c r="E45" s="15"/>
      <c r="F45" s="15" t="s">
        <v>58</v>
      </c>
      <c r="G45" s="21">
        <v>23030</v>
      </c>
      <c r="H45" s="21">
        <f>H46</f>
        <v>23029.357</v>
      </c>
      <c r="I45" s="20">
        <f t="shared" si="3"/>
        <v>99.997207989578811</v>
      </c>
    </row>
    <row r="46" spans="1:9" x14ac:dyDescent="0.25">
      <c r="A46" s="12"/>
      <c r="B46" s="12"/>
      <c r="C46" s="12"/>
      <c r="D46" s="12" t="s">
        <v>4</v>
      </c>
      <c r="E46" s="13"/>
      <c r="F46" s="13" t="s">
        <v>39</v>
      </c>
      <c r="G46" s="20">
        <v>23030</v>
      </c>
      <c r="H46" s="20">
        <f>H47</f>
        <v>23029.357</v>
      </c>
      <c r="I46" s="20">
        <f t="shared" si="3"/>
        <v>99.997207989578811</v>
      </c>
    </row>
    <row r="47" spans="1:9" ht="24" x14ac:dyDescent="0.25">
      <c r="A47" s="12"/>
      <c r="B47" s="12"/>
      <c r="C47" s="12"/>
      <c r="D47" s="12"/>
      <c r="E47" s="13" t="s">
        <v>10</v>
      </c>
      <c r="F47" s="13" t="s">
        <v>46</v>
      </c>
      <c r="G47" s="20">
        <v>23030</v>
      </c>
      <c r="H47" s="20">
        <v>23029.357</v>
      </c>
      <c r="I47" s="20">
        <f t="shared" si="3"/>
        <v>99.997207989578811</v>
      </c>
    </row>
    <row r="48" spans="1:9" s="18" customFormat="1" x14ac:dyDescent="0.25">
      <c r="A48" s="14"/>
      <c r="B48" s="14"/>
      <c r="C48" s="14" t="s">
        <v>17</v>
      </c>
      <c r="D48" s="14"/>
      <c r="E48" s="15"/>
      <c r="F48" s="15" t="s">
        <v>57</v>
      </c>
      <c r="G48" s="21">
        <v>350000</v>
      </c>
      <c r="H48" s="21">
        <f>H49</f>
        <v>299848.7</v>
      </c>
      <c r="I48" s="20">
        <f t="shared" si="3"/>
        <v>85.671057142857137</v>
      </c>
    </row>
    <row r="49" spans="1:9" x14ac:dyDescent="0.25">
      <c r="A49" s="12"/>
      <c r="B49" s="12"/>
      <c r="C49" s="12"/>
      <c r="D49" s="12" t="s">
        <v>4</v>
      </c>
      <c r="E49" s="13"/>
      <c r="F49" s="13" t="s">
        <v>39</v>
      </c>
      <c r="G49" s="20">
        <v>350000</v>
      </c>
      <c r="H49" s="20">
        <f>H50</f>
        <v>299848.7</v>
      </c>
      <c r="I49" s="20">
        <f t="shared" si="3"/>
        <v>85.671057142857137</v>
      </c>
    </row>
    <row r="50" spans="1:9" ht="24" x14ac:dyDescent="0.25">
      <c r="A50" s="12"/>
      <c r="B50" s="12"/>
      <c r="C50" s="12"/>
      <c r="D50" s="12"/>
      <c r="E50" s="13" t="s">
        <v>10</v>
      </c>
      <c r="F50" s="13" t="s">
        <v>46</v>
      </c>
      <c r="G50" s="20">
        <v>350000</v>
      </c>
      <c r="H50" s="20">
        <v>299848.7</v>
      </c>
      <c r="I50" s="20">
        <f t="shared" si="3"/>
        <v>85.671057142857137</v>
      </c>
    </row>
    <row r="51" spans="1:9" s="18" customFormat="1" ht="24" x14ac:dyDescent="0.25">
      <c r="A51" s="14"/>
      <c r="B51" s="14"/>
      <c r="C51" s="14" t="s">
        <v>18</v>
      </c>
      <c r="D51" s="14"/>
      <c r="E51" s="15"/>
      <c r="F51" s="15" t="s">
        <v>56</v>
      </c>
      <c r="G51" s="21">
        <v>14995</v>
      </c>
      <c r="H51" s="21">
        <f>H52</f>
        <v>0</v>
      </c>
      <c r="I51" s="20">
        <f t="shared" si="3"/>
        <v>0</v>
      </c>
    </row>
    <row r="52" spans="1:9" x14ac:dyDescent="0.25">
      <c r="A52" s="12"/>
      <c r="B52" s="12"/>
      <c r="C52" s="12"/>
      <c r="D52" s="12" t="s">
        <v>4</v>
      </c>
      <c r="E52" s="13"/>
      <c r="F52" s="13" t="s">
        <v>39</v>
      </c>
      <c r="G52" s="20">
        <v>14995</v>
      </c>
      <c r="H52" s="20">
        <f>H53</f>
        <v>0</v>
      </c>
      <c r="I52" s="20">
        <f t="shared" si="3"/>
        <v>0</v>
      </c>
    </row>
    <row r="53" spans="1:9" ht="24" x14ac:dyDescent="0.25">
      <c r="A53" s="12"/>
      <c r="B53" s="12"/>
      <c r="C53" s="12"/>
      <c r="D53" s="12"/>
      <c r="E53" s="13" t="s">
        <v>10</v>
      </c>
      <c r="F53" s="13" t="s">
        <v>46</v>
      </c>
      <c r="G53" s="20">
        <v>14995</v>
      </c>
      <c r="H53" s="20">
        <v>0</v>
      </c>
      <c r="I53" s="20">
        <f t="shared" si="3"/>
        <v>0</v>
      </c>
    </row>
    <row r="54" spans="1:9" s="18" customFormat="1" ht="24" x14ac:dyDescent="0.25">
      <c r="A54" s="14"/>
      <c r="B54" s="14"/>
      <c r="C54" s="14" t="s">
        <v>19</v>
      </c>
      <c r="D54" s="14"/>
      <c r="E54" s="15"/>
      <c r="F54" s="15" t="s">
        <v>55</v>
      </c>
      <c r="G54" s="21">
        <v>22700</v>
      </c>
      <c r="H54" s="21">
        <f>H55</f>
        <v>0</v>
      </c>
      <c r="I54" s="20">
        <f t="shared" si="3"/>
        <v>0</v>
      </c>
    </row>
    <row r="55" spans="1:9" x14ac:dyDescent="0.25">
      <c r="A55" s="12"/>
      <c r="B55" s="12"/>
      <c r="C55" s="12"/>
      <c r="D55" s="12" t="s">
        <v>4</v>
      </c>
      <c r="E55" s="13"/>
      <c r="F55" s="13" t="s">
        <v>39</v>
      </c>
      <c r="G55" s="20">
        <v>22700</v>
      </c>
      <c r="H55" s="20">
        <f>H56</f>
        <v>0</v>
      </c>
      <c r="I55" s="20">
        <f t="shared" si="3"/>
        <v>0</v>
      </c>
    </row>
    <row r="56" spans="1:9" ht="24" x14ac:dyDescent="0.25">
      <c r="A56" s="12"/>
      <c r="B56" s="12"/>
      <c r="C56" s="12"/>
      <c r="D56" s="12"/>
      <c r="E56" s="13" t="s">
        <v>10</v>
      </c>
      <c r="F56" s="13" t="s">
        <v>46</v>
      </c>
      <c r="G56" s="20">
        <v>22700</v>
      </c>
      <c r="H56" s="20">
        <v>0</v>
      </c>
      <c r="I56" s="20">
        <f t="shared" si="3"/>
        <v>0</v>
      </c>
    </row>
    <row r="57" spans="1:9" s="18" customFormat="1" ht="24" x14ac:dyDescent="0.25">
      <c r="A57" s="14"/>
      <c r="B57" s="14"/>
      <c r="C57" s="14" t="s">
        <v>5</v>
      </c>
      <c r="D57" s="14"/>
      <c r="E57" s="15"/>
      <c r="F57" s="15" t="s">
        <v>54</v>
      </c>
      <c r="G57" s="21">
        <f>G58</f>
        <v>5236698.5999999996</v>
      </c>
      <c r="H57" s="21">
        <f>H58</f>
        <v>2824702.8</v>
      </c>
      <c r="I57" s="20">
        <f t="shared" si="3"/>
        <v>53.940526575273971</v>
      </c>
    </row>
    <row r="58" spans="1:9" x14ac:dyDescent="0.25">
      <c r="A58" s="12"/>
      <c r="B58" s="12"/>
      <c r="C58" s="12"/>
      <c r="D58" s="12" t="s">
        <v>4</v>
      </c>
      <c r="E58" s="13"/>
      <c r="F58" s="13" t="s">
        <v>39</v>
      </c>
      <c r="G58" s="20">
        <f>G59</f>
        <v>5236698.5999999996</v>
      </c>
      <c r="H58" s="20">
        <f>H59</f>
        <v>2824702.8</v>
      </c>
      <c r="I58" s="20">
        <f t="shared" si="3"/>
        <v>53.940526575273971</v>
      </c>
    </row>
    <row r="59" spans="1:9" ht="24" x14ac:dyDescent="0.25">
      <c r="A59" s="12"/>
      <c r="B59" s="12"/>
      <c r="C59" s="12"/>
      <c r="D59" s="12"/>
      <c r="E59" s="13" t="s">
        <v>20</v>
      </c>
      <c r="F59" s="13" t="s">
        <v>52</v>
      </c>
      <c r="G59" s="20">
        <v>5236698.5999999996</v>
      </c>
      <c r="H59" s="20">
        <v>2824702.8</v>
      </c>
      <c r="I59" s="20">
        <f t="shared" si="3"/>
        <v>53.940526575273971</v>
      </c>
    </row>
    <row r="60" spans="1:9" s="18" customFormat="1" ht="24" x14ac:dyDescent="0.25">
      <c r="A60" s="14"/>
      <c r="B60" s="14"/>
      <c r="C60" s="14" t="s">
        <v>21</v>
      </c>
      <c r="D60" s="14"/>
      <c r="E60" s="15"/>
      <c r="F60" s="15" t="s">
        <v>53</v>
      </c>
      <c r="G60" s="21">
        <f>G61</f>
        <v>23490408</v>
      </c>
      <c r="H60" s="21">
        <f>H61</f>
        <v>15489138.699999999</v>
      </c>
      <c r="I60" s="20">
        <f t="shared" si="3"/>
        <v>65.938142496290396</v>
      </c>
    </row>
    <row r="61" spans="1:9" x14ac:dyDescent="0.25">
      <c r="A61" s="12"/>
      <c r="B61" s="12"/>
      <c r="C61" s="12"/>
      <c r="D61" s="12" t="s">
        <v>4</v>
      </c>
      <c r="E61" s="13"/>
      <c r="F61" s="13" t="s">
        <v>39</v>
      </c>
      <c r="G61" s="20">
        <f>G62</f>
        <v>23490408</v>
      </c>
      <c r="H61" s="20">
        <f>H62</f>
        <v>15489138.699999999</v>
      </c>
      <c r="I61" s="20">
        <f t="shared" si="3"/>
        <v>65.938142496290396</v>
      </c>
    </row>
    <row r="62" spans="1:9" ht="24" x14ac:dyDescent="0.25">
      <c r="A62" s="12"/>
      <c r="B62" s="12"/>
      <c r="C62" s="12"/>
      <c r="D62" s="12"/>
      <c r="E62" s="13" t="s">
        <v>22</v>
      </c>
      <c r="F62" s="13" t="s">
        <v>51</v>
      </c>
      <c r="G62" s="20">
        <v>23490408</v>
      </c>
      <c r="H62" s="20">
        <v>15489138.699999999</v>
      </c>
      <c r="I62" s="20">
        <f>H62/G62*100</f>
        <v>65.938142496290396</v>
      </c>
    </row>
  </sheetData>
  <mergeCells count="5">
    <mergeCell ref="H5:H9"/>
    <mergeCell ref="I5:I9"/>
    <mergeCell ref="A2:I2"/>
    <mergeCell ref="F5:F9"/>
    <mergeCell ref="G5:G9"/>
  </mergeCells>
  <pageMargins left="0.31496062992125984" right="0.31496062992125984" top="0.74803149606299213" bottom="0.74803149606299213" header="0.31496062992125984" footer="0.31496062992125984"/>
  <pageSetup scale="70" fitToHeight="0" orientation="portrait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Есеп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2025-10-13T12:24:54Z</dcterms:created>
  <dcterms:modified xsi:type="dcterms:W3CDTF">2026-10-05T12:12:38Z</dcterms:modified>
</cp:coreProperties>
</file>