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vod01\Desktop\2026\УФ сайт\июль 2026\"/>
    </mc:Choice>
  </mc:AlternateContent>
  <bookViews>
    <workbookView xWindow="480" yWindow="135" windowWidth="18195" windowHeight="11760"/>
  </bookViews>
  <sheets>
    <sheet name="короткая таблица" sheetId="1" r:id="rId1"/>
    <sheet name="короткая таблица каз" sheetId="2" r:id="rId2"/>
  </sheets>
  <calcPr calcId="152511"/>
</workbook>
</file>

<file path=xl/calcChain.xml><?xml version="1.0" encoding="utf-8"?>
<calcChain xmlns="http://schemas.openxmlformats.org/spreadsheetml/2006/main">
  <c r="H5" i="1" l="1"/>
  <c r="J5" i="1"/>
  <c r="K5" i="1"/>
  <c r="L5" i="1"/>
  <c r="M5" i="1"/>
  <c r="H6" i="1"/>
  <c r="J6" i="1"/>
  <c r="K6" i="1"/>
  <c r="L6" i="1"/>
  <c r="M6" i="1"/>
  <c r="H7" i="1"/>
  <c r="J7" i="1"/>
  <c r="K7" i="1"/>
  <c r="L7" i="1"/>
  <c r="M7" i="1"/>
  <c r="H8" i="1"/>
  <c r="J8" i="1"/>
  <c r="K8" i="1"/>
  <c r="L8" i="1"/>
  <c r="M8" i="1"/>
  <c r="H9" i="1"/>
  <c r="J9" i="1"/>
  <c r="K9" i="1"/>
  <c r="L9" i="1"/>
  <c r="M9" i="1"/>
  <c r="H10" i="1"/>
  <c r="J10" i="1"/>
  <c r="K10" i="1"/>
  <c r="L10" i="1"/>
  <c r="M10" i="1"/>
  <c r="H11" i="1"/>
  <c r="J11" i="1"/>
  <c r="K11" i="1"/>
  <c r="L11" i="1"/>
  <c r="M11" i="1"/>
  <c r="H12" i="1"/>
  <c r="J12" i="1"/>
  <c r="K12" i="1"/>
  <c r="L12" i="1"/>
  <c r="M12" i="1"/>
  <c r="H13" i="1"/>
  <c r="J13" i="1"/>
  <c r="K13" i="1"/>
  <c r="L13" i="1"/>
  <c r="M13" i="1"/>
  <c r="H14" i="1"/>
  <c r="J14" i="1"/>
  <c r="K14" i="1"/>
  <c r="L14" i="1"/>
  <c r="M14" i="1"/>
  <c r="H15" i="1"/>
  <c r="J15" i="1"/>
  <c r="K15" i="1"/>
  <c r="L15" i="1"/>
  <c r="M15" i="1"/>
  <c r="H16" i="1"/>
  <c r="J16" i="1"/>
  <c r="K16" i="1"/>
  <c r="L16" i="1"/>
  <c r="M16" i="1"/>
  <c r="H17" i="1"/>
  <c r="J17" i="1"/>
  <c r="K17" i="1"/>
  <c r="L17" i="1"/>
  <c r="M17" i="1"/>
  <c r="H18" i="1"/>
  <c r="J18" i="1"/>
  <c r="K18" i="1"/>
  <c r="L18" i="1"/>
  <c r="M18" i="1"/>
  <c r="H19" i="1"/>
  <c r="I19" i="1"/>
  <c r="J19" i="1"/>
  <c r="K19" i="1"/>
  <c r="L19" i="1"/>
  <c r="M19" i="1"/>
  <c r="H20" i="1"/>
  <c r="I20" i="1"/>
  <c r="J20" i="1"/>
  <c r="K20" i="1"/>
  <c r="L20" i="1"/>
  <c r="M20" i="1"/>
  <c r="H21" i="1"/>
  <c r="I21" i="1"/>
  <c r="J21" i="1"/>
  <c r="K21" i="1" l="1"/>
  <c r="M21" i="1"/>
  <c r="L21" i="1"/>
  <c r="B6" i="2" l="1"/>
  <c r="C6" i="2"/>
  <c r="D6" i="2"/>
  <c r="E6" i="2"/>
  <c r="F6" i="2"/>
  <c r="G6" i="2"/>
  <c r="H6" i="2"/>
  <c r="I6" i="2"/>
  <c r="J6" i="2"/>
  <c r="K6" i="2"/>
  <c r="L6" i="2"/>
  <c r="M6" i="2"/>
  <c r="B7" i="2"/>
  <c r="C7" i="2"/>
  <c r="D7" i="2"/>
  <c r="E7" i="2"/>
  <c r="F7" i="2"/>
  <c r="G7" i="2"/>
  <c r="H7" i="2"/>
  <c r="I7" i="2"/>
  <c r="J7" i="2"/>
  <c r="K7" i="2"/>
  <c r="L7" i="2"/>
  <c r="M7" i="2"/>
  <c r="B8" i="2"/>
  <c r="C8" i="2"/>
  <c r="D8" i="2"/>
  <c r="E8" i="2"/>
  <c r="F8" i="2"/>
  <c r="G8" i="2"/>
  <c r="H8" i="2"/>
  <c r="I8" i="2"/>
  <c r="J8" i="2"/>
  <c r="K8" i="2"/>
  <c r="L8" i="2"/>
  <c r="M8" i="2"/>
  <c r="B9" i="2"/>
  <c r="C9" i="2"/>
  <c r="D9" i="2"/>
  <c r="E9" i="2"/>
  <c r="F9" i="2"/>
  <c r="G9" i="2"/>
  <c r="H9" i="2"/>
  <c r="I9" i="2"/>
  <c r="J9" i="2"/>
  <c r="K9" i="2"/>
  <c r="L9" i="2"/>
  <c r="M9" i="2"/>
  <c r="B10" i="2"/>
  <c r="C10" i="2"/>
  <c r="D10" i="2"/>
  <c r="E10" i="2"/>
  <c r="F10" i="2"/>
  <c r="G10" i="2"/>
  <c r="H10" i="2"/>
  <c r="I10" i="2"/>
  <c r="J10" i="2"/>
  <c r="K10" i="2"/>
  <c r="L10" i="2"/>
  <c r="M10" i="2"/>
  <c r="B11" i="2"/>
  <c r="C11" i="2"/>
  <c r="D11" i="2"/>
  <c r="E11" i="2"/>
  <c r="F11" i="2"/>
  <c r="G11" i="2"/>
  <c r="H11" i="2"/>
  <c r="I11" i="2"/>
  <c r="J11" i="2"/>
  <c r="K11" i="2"/>
  <c r="L11" i="2"/>
  <c r="M11" i="2"/>
  <c r="B12" i="2"/>
  <c r="C12" i="2"/>
  <c r="D12" i="2"/>
  <c r="E12" i="2"/>
  <c r="F12" i="2"/>
  <c r="G12" i="2"/>
  <c r="H12" i="2"/>
  <c r="I12" i="2"/>
  <c r="J12" i="2"/>
  <c r="K12" i="2"/>
  <c r="L12" i="2"/>
  <c r="M12" i="2"/>
  <c r="B13" i="2"/>
  <c r="C13" i="2"/>
  <c r="D13" i="2"/>
  <c r="E13" i="2"/>
  <c r="F13" i="2"/>
  <c r="G13" i="2"/>
  <c r="H13" i="2"/>
  <c r="I13" i="2"/>
  <c r="J13" i="2"/>
  <c r="K13" i="2"/>
  <c r="L13" i="2"/>
  <c r="M13" i="2"/>
  <c r="B14" i="2"/>
  <c r="C14" i="2"/>
  <c r="D14" i="2"/>
  <c r="E14" i="2"/>
  <c r="F14" i="2"/>
  <c r="G14" i="2"/>
  <c r="H14" i="2"/>
  <c r="I14" i="2"/>
  <c r="J14" i="2"/>
  <c r="K14" i="2"/>
  <c r="L14" i="2"/>
  <c r="M14" i="2"/>
  <c r="B15" i="2"/>
  <c r="C15" i="2"/>
  <c r="D15" i="2"/>
  <c r="E15" i="2"/>
  <c r="F15" i="2"/>
  <c r="G15" i="2"/>
  <c r="H15" i="2"/>
  <c r="I15" i="2"/>
  <c r="J15" i="2"/>
  <c r="K15" i="2"/>
  <c r="L15" i="2"/>
  <c r="M15" i="2"/>
  <c r="B16" i="2"/>
  <c r="C16" i="2"/>
  <c r="D16" i="2"/>
  <c r="E16" i="2"/>
  <c r="F16" i="2"/>
  <c r="G16" i="2"/>
  <c r="H16" i="2"/>
  <c r="I16" i="2"/>
  <c r="J16" i="2"/>
  <c r="K16" i="2"/>
  <c r="L16" i="2"/>
  <c r="M16" i="2"/>
  <c r="B17" i="2"/>
  <c r="C17" i="2"/>
  <c r="D17" i="2"/>
  <c r="E17" i="2"/>
  <c r="F17" i="2"/>
  <c r="G17" i="2"/>
  <c r="H17" i="2"/>
  <c r="I17" i="2"/>
  <c r="J17" i="2"/>
  <c r="K17" i="2"/>
  <c r="L17" i="2"/>
  <c r="M17" i="2"/>
  <c r="B18" i="2"/>
  <c r="C18" i="2"/>
  <c r="D18" i="2"/>
  <c r="E18" i="2"/>
  <c r="F18" i="2"/>
  <c r="G18" i="2"/>
  <c r="H18" i="2"/>
  <c r="I18" i="2"/>
  <c r="J18" i="2"/>
  <c r="K18" i="2"/>
  <c r="L18" i="2"/>
  <c r="M18" i="2"/>
  <c r="B19" i="2"/>
  <c r="C19" i="2"/>
  <c r="D19" i="2"/>
  <c r="E19" i="2"/>
  <c r="F19" i="2"/>
  <c r="G19" i="2"/>
  <c r="H19" i="2"/>
  <c r="I19" i="2"/>
  <c r="J19" i="2"/>
  <c r="K19" i="2"/>
  <c r="L19" i="2"/>
  <c r="M19" i="2"/>
  <c r="B20" i="2"/>
  <c r="C20" i="2"/>
  <c r="D20" i="2"/>
  <c r="E20" i="2"/>
  <c r="F20" i="2"/>
  <c r="G20" i="2"/>
  <c r="H20" i="2"/>
  <c r="I20" i="2"/>
  <c r="J20" i="2"/>
  <c r="K20" i="2"/>
  <c r="L20" i="2"/>
  <c r="M20" i="2"/>
  <c r="B21" i="2"/>
  <c r="C21" i="2"/>
  <c r="D21" i="2"/>
  <c r="E21" i="2"/>
  <c r="F21" i="2"/>
  <c r="G21" i="2"/>
  <c r="H21" i="2"/>
  <c r="I21" i="2"/>
  <c r="J21" i="2"/>
  <c r="K21" i="2"/>
  <c r="L21" i="2"/>
  <c r="M21" i="2"/>
  <c r="C5" i="2"/>
  <c r="D5" i="2"/>
  <c r="E5" i="2"/>
  <c r="F5" i="2"/>
  <c r="G5" i="2"/>
  <c r="H5" i="2"/>
  <c r="I5" i="2"/>
  <c r="J5" i="2"/>
  <c r="K5" i="2"/>
  <c r="L5" i="2"/>
  <c r="M5" i="2"/>
  <c r="B5" i="2"/>
</calcChain>
</file>

<file path=xl/sharedStrings.xml><?xml version="1.0" encoding="utf-8"?>
<sst xmlns="http://schemas.openxmlformats.org/spreadsheetml/2006/main" count="72" uniqueCount="54">
  <si>
    <t>млн.тенге</t>
  </si>
  <si>
    <t>Наименование</t>
  </si>
  <si>
    <t>в том числе</t>
  </si>
  <si>
    <t>Исполнение</t>
  </si>
  <si>
    <t>% исполнения</t>
  </si>
  <si>
    <t>Недоосвоено</t>
  </si>
  <si>
    <t>ЦТ из РБ</t>
  </si>
  <si>
    <t>МБ</t>
  </si>
  <si>
    <t>Айыртауский</t>
  </si>
  <si>
    <t>Акжарский</t>
  </si>
  <si>
    <t>Аккайынский</t>
  </si>
  <si>
    <t>Есильский</t>
  </si>
  <si>
    <t>Жамбылский</t>
  </si>
  <si>
    <t>М. Жумабаева</t>
  </si>
  <si>
    <t>Кызылжарский</t>
  </si>
  <si>
    <t>Мамлютский</t>
  </si>
  <si>
    <t>Г. Мусрепова</t>
  </si>
  <si>
    <t>Тайыншинский</t>
  </si>
  <si>
    <t>Тимирязевский</t>
  </si>
  <si>
    <t>Уалихановский</t>
  </si>
  <si>
    <t>Шал акына</t>
  </si>
  <si>
    <t>Всего по районам</t>
  </si>
  <si>
    <t>г.Петропавловск</t>
  </si>
  <si>
    <r>
      <t>Областной</t>
    </r>
    <r>
      <rPr>
        <sz val="13"/>
        <color indexed="8"/>
        <rFont val="Arial Cyr"/>
      </rPr>
      <t xml:space="preserve"> </t>
    </r>
  </si>
  <si>
    <t xml:space="preserve">Всего  </t>
  </si>
  <si>
    <t>Айыртау</t>
  </si>
  <si>
    <t>Ақжар</t>
  </si>
  <si>
    <t>Аққайың</t>
  </si>
  <si>
    <t>Есіл</t>
  </si>
  <si>
    <t>Жамбыл</t>
  </si>
  <si>
    <t>Қызылжар</t>
  </si>
  <si>
    <t>Мамлют</t>
  </si>
  <si>
    <t>Ғ. Мүсірепов</t>
  </si>
  <si>
    <t>Тайынша</t>
  </si>
  <si>
    <t>Тимирязев</t>
  </si>
  <si>
    <t>Уәлиханов</t>
  </si>
  <si>
    <t>Шал ақын</t>
  </si>
  <si>
    <t>Аудандар бойынша жиыны</t>
  </si>
  <si>
    <t>Петропавл қ.</t>
  </si>
  <si>
    <t>Облыстық</t>
  </si>
  <si>
    <t>БАРЛЫҒЫ</t>
  </si>
  <si>
    <t>млн.теңге</t>
  </si>
  <si>
    <t>соның ішінде</t>
  </si>
  <si>
    <t>Атауы</t>
  </si>
  <si>
    <t>Атқару</t>
  </si>
  <si>
    <t>Атқару %</t>
  </si>
  <si>
    <t xml:space="preserve">РБ НТ </t>
  </si>
  <si>
    <t>ЖБ</t>
  </si>
  <si>
    <t>Игерілмегені</t>
  </si>
  <si>
    <t>М.Жұмабаев</t>
  </si>
  <si>
    <t>Исполнение  бюджета области на 1 августа 2026 года</t>
  </si>
  <si>
    <t>2026 жылғы  1 тамыздағы облыс бюджетінің  атқарылуы</t>
  </si>
  <si>
    <t xml:space="preserve">2026ж.01.08 нақтыланған жоспар </t>
  </si>
  <si>
    <t>Уточненный план на 01.08.2026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</si>
</sst>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7" x14ac:knownFonts="1">
    <font>
      <sz val="10"/>
      <name val="Arial Cyr"/>
      <charset val="204"/>
    </font>
    <font>
      <b/>
      <sz val="14"/>
      <name val="Arial Cyr"/>
      <charset val="204"/>
    </font>
    <font>
      <b/>
      <i/>
      <sz val="13"/>
      <color rgb="FF000000"/>
      <name val="Arial Cyr"/>
    </font>
    <font>
      <sz val="13"/>
      <name val="Arial Cyr"/>
    </font>
    <font>
      <sz val="13"/>
      <color rgb="FF000000"/>
      <name val="Arial Cyr"/>
    </font>
    <font>
      <b/>
      <sz val="13"/>
      <color rgb="FF000000"/>
      <name val="Arial"/>
      <family val="2"/>
      <charset val="204"/>
    </font>
    <font>
      <sz val="13"/>
      <name val="Arial Cyr"/>
      <charset val="204"/>
    </font>
    <font>
      <sz val="13"/>
      <color rgb="FF000000"/>
      <name val="Arial"/>
      <family val="2"/>
      <charset val="204"/>
    </font>
    <font>
      <i/>
      <sz val="13"/>
      <color rgb="FF000000"/>
      <name val="Arial Cyr"/>
    </font>
    <font>
      <b/>
      <i/>
      <sz val="13"/>
      <color rgb="FF000000"/>
      <name val="Arial"/>
      <family val="2"/>
      <charset val="204"/>
    </font>
    <font>
      <i/>
      <sz val="13"/>
      <name val="Arial Cyr"/>
      <charset val="204"/>
    </font>
    <font>
      <sz val="13"/>
      <color indexed="8"/>
      <name val="Arial Cyr"/>
    </font>
    <font>
      <b/>
      <sz val="13"/>
      <color rgb="FF000000"/>
      <name val="Arial Cyr"/>
    </font>
    <font>
      <sz val="11"/>
      <name val="Arial Cyr"/>
      <charset val="204"/>
    </font>
    <font>
      <i/>
      <sz val="10"/>
      <color rgb="FF000000"/>
      <name val="Arial Cyr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0" fontId="13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</cellStyleXfs>
  <cellXfs count="29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164" fontId="5" fillId="0" borderId="1" xfId="0" applyNumberFormat="1" applyFont="1" applyBorder="1" applyAlignment="1">
      <alignment horizontal="right" vertical="center" wrapText="1" readingOrder="1"/>
    </xf>
    <xf numFmtId="0" fontId="6" fillId="0" borderId="0" xfId="0" applyFont="1" applyAlignment="1">
      <alignment vertical="center" readingOrder="1"/>
    </xf>
    <xf numFmtId="0" fontId="7" fillId="0" borderId="1" xfId="0" applyFont="1" applyBorder="1" applyAlignment="1">
      <alignment horizontal="left" vertical="center" wrapText="1" readingOrder="1"/>
    </xf>
    <xf numFmtId="0" fontId="8" fillId="0" borderId="1" xfId="0" applyFont="1" applyBorder="1" applyAlignment="1">
      <alignment horizontal="left" vertical="center" wrapText="1" readingOrder="1"/>
    </xf>
    <xf numFmtId="164" fontId="9" fillId="0" borderId="1" xfId="0" applyNumberFormat="1" applyFont="1" applyBorder="1" applyAlignment="1">
      <alignment horizontal="right" vertical="center" wrapText="1" readingOrder="1"/>
    </xf>
    <xf numFmtId="0" fontId="10" fillId="0" borderId="0" xfId="0" applyFont="1" applyAlignment="1">
      <alignment vertical="center" readingOrder="1"/>
    </xf>
    <xf numFmtId="0" fontId="12" fillId="2" borderId="1" xfId="0" applyFont="1" applyFill="1" applyBorder="1" applyAlignment="1">
      <alignment horizontal="left" vertical="center" wrapText="1" readingOrder="1"/>
    </xf>
    <xf numFmtId="164" fontId="5" fillId="2" borderId="1" xfId="0" applyNumberFormat="1" applyFont="1" applyFill="1" applyBorder="1" applyAlignment="1">
      <alignment horizontal="right" vertical="center" wrapText="1" readingOrder="1"/>
    </xf>
    <xf numFmtId="164" fontId="5" fillId="2" borderId="1" xfId="0" applyNumberFormat="1" applyFont="1" applyFill="1" applyBorder="1" applyAlignment="1">
      <alignment horizontal="left" vertical="center" wrapText="1" readingOrder="1"/>
    </xf>
    <xf numFmtId="164" fontId="0" fillId="0" borderId="0" xfId="0" applyNumberFormat="1"/>
    <xf numFmtId="164" fontId="5" fillId="0" borderId="0" xfId="0" applyNumberFormat="1" applyFont="1" applyFill="1" applyBorder="1" applyAlignment="1">
      <alignment horizontal="right" vertical="center" wrapText="1" readingOrder="1"/>
    </xf>
    <xf numFmtId="0" fontId="6" fillId="0" borderId="0" xfId="0" applyFont="1" applyFill="1" applyAlignment="1">
      <alignment vertical="center" readingOrder="1"/>
    </xf>
    <xf numFmtId="0" fontId="14" fillId="0" borderId="0" xfId="0" applyFont="1" applyFill="1" applyBorder="1" applyAlignment="1">
      <alignment horizontal="left" vertical="center" readingOrder="1"/>
    </xf>
    <xf numFmtId="0" fontId="2" fillId="0" borderId="1" xfId="0" applyFont="1" applyBorder="1" applyAlignment="1">
      <alignment horizontal="center" vertical="center" wrapText="1" readingOrder="1"/>
    </xf>
    <xf numFmtId="164" fontId="5" fillId="0" borderId="1" xfId="0" applyNumberFormat="1" applyFont="1" applyBorder="1" applyAlignment="1">
      <alignment horizontal="right" vertical="center" wrapText="1" readingOrder="1"/>
    </xf>
    <xf numFmtId="164" fontId="5" fillId="2" borderId="1" xfId="0" applyNumberFormat="1" applyFont="1" applyFill="1" applyBorder="1" applyAlignment="1">
      <alignment horizontal="right" vertical="center" wrapText="1" readingOrder="1"/>
    </xf>
    <xf numFmtId="164" fontId="5" fillId="0" borderId="1" xfId="0" applyNumberFormat="1" applyFont="1" applyFill="1" applyBorder="1" applyAlignment="1">
      <alignment horizontal="right" vertical="center" wrapText="1" readingOrder="1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2" fillId="0" borderId="4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0" fontId="2" fillId="0" borderId="1" xfId="0" applyFont="1" applyFill="1" applyBorder="1" applyAlignment="1">
      <alignment horizontal="center" vertical="center" wrapText="1" readingOrder="1"/>
    </xf>
  </cellXfs>
  <cellStyles count="14">
    <cellStyle name="Обычный" xfId="0" builtinId="0"/>
    <cellStyle name="Обычный 10" xfId="2"/>
    <cellStyle name="Обычный 11" xfId="3"/>
    <cellStyle name="Обычный 12" xfId="4"/>
    <cellStyle name="Обычный 2" xfId="1"/>
    <cellStyle name="Обычный 2 2" xfId="5"/>
    <cellStyle name="Обычный 2 3" xfId="6"/>
    <cellStyle name="Обычный 3" xfId="7"/>
    <cellStyle name="Обычный 4" xfId="8"/>
    <cellStyle name="Обычный 5" xfId="9"/>
    <cellStyle name="Обычный 6" xfId="10"/>
    <cellStyle name="Обычный 7" xfId="11"/>
    <cellStyle name="Обычный 8" xfId="12"/>
    <cellStyle name="Обычный 9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27"/>
  <sheetViews>
    <sheetView tabSelected="1" workbookViewId="0">
      <selection activeCell="F9" sqref="F9"/>
    </sheetView>
  </sheetViews>
  <sheetFormatPr defaultRowHeight="12.75" x14ac:dyDescent="0.2"/>
  <cols>
    <col min="1" max="1" width="22.140625" customWidth="1"/>
    <col min="2" max="2" width="17.140625" customWidth="1"/>
    <col min="3" max="4" width="13.28515625" customWidth="1"/>
    <col min="5" max="5" width="16.5703125" customWidth="1"/>
    <col min="6" max="7" width="13.28515625" customWidth="1"/>
    <col min="8" max="8" width="11" customWidth="1"/>
    <col min="9" max="10" width="11.140625" customWidth="1"/>
    <col min="11" max="11" width="13" customWidth="1"/>
    <col min="12" max="13" width="11.140625" customWidth="1"/>
  </cols>
  <sheetData>
    <row r="1" spans="1:13" ht="18" customHeight="1" x14ac:dyDescent="0.25">
      <c r="A1" s="22" t="s">
        <v>50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2.5" customHeight="1" x14ac:dyDescent="0.2">
      <c r="M2" t="s">
        <v>0</v>
      </c>
    </row>
    <row r="3" spans="1:13" s="1" customFormat="1" ht="30.75" customHeight="1" x14ac:dyDescent="0.25">
      <c r="A3" s="23" t="s">
        <v>1</v>
      </c>
      <c r="B3" s="23" t="s">
        <v>53</v>
      </c>
      <c r="C3" s="25" t="s">
        <v>2</v>
      </c>
      <c r="D3" s="26"/>
      <c r="E3" s="23" t="s">
        <v>3</v>
      </c>
      <c r="F3" s="25" t="s">
        <v>2</v>
      </c>
      <c r="G3" s="26"/>
      <c r="H3" s="23" t="s">
        <v>4</v>
      </c>
      <c r="I3" s="25" t="s">
        <v>2</v>
      </c>
      <c r="J3" s="26"/>
      <c r="K3" s="23" t="s">
        <v>5</v>
      </c>
      <c r="L3" s="25" t="s">
        <v>2</v>
      </c>
      <c r="M3" s="26"/>
    </row>
    <row r="4" spans="1:13" s="1" customFormat="1" ht="30.75" customHeight="1" x14ac:dyDescent="0.25">
      <c r="A4" s="24"/>
      <c r="B4" s="24"/>
      <c r="C4" s="17" t="s">
        <v>6</v>
      </c>
      <c r="D4" s="17" t="s">
        <v>7</v>
      </c>
      <c r="E4" s="24"/>
      <c r="F4" s="17" t="s">
        <v>6</v>
      </c>
      <c r="G4" s="17" t="s">
        <v>7</v>
      </c>
      <c r="H4" s="24"/>
      <c r="I4" s="17" t="s">
        <v>6</v>
      </c>
      <c r="J4" s="17" t="s">
        <v>7</v>
      </c>
      <c r="K4" s="24"/>
      <c r="L4" s="17" t="s">
        <v>6</v>
      </c>
      <c r="M4" s="17" t="s">
        <v>7</v>
      </c>
    </row>
    <row r="5" spans="1:13" s="5" customFormat="1" ht="20.25" customHeight="1" x14ac:dyDescent="0.2">
      <c r="A5" s="3" t="s">
        <v>8</v>
      </c>
      <c r="B5" s="18">
        <v>3614.7382000000002</v>
      </c>
      <c r="C5" s="18">
        <v>0</v>
      </c>
      <c r="D5" s="18">
        <v>3614.7382000000002</v>
      </c>
      <c r="E5" s="18">
        <v>3610.4240852700004</v>
      </c>
      <c r="F5" s="18">
        <v>0</v>
      </c>
      <c r="G5" s="18">
        <v>3610.4240852700004</v>
      </c>
      <c r="H5" s="18">
        <f>E5/B5*100</f>
        <v>99.880652083462095</v>
      </c>
      <c r="I5" s="18">
        <v>0</v>
      </c>
      <c r="J5" s="18">
        <f>G5/D5*100</f>
        <v>99.880652083462095</v>
      </c>
      <c r="K5" s="18">
        <f>E5-B5</f>
        <v>-4.3141147299998011</v>
      </c>
      <c r="L5" s="18">
        <f>F5-C5</f>
        <v>0</v>
      </c>
      <c r="M5" s="18">
        <f>G5-D5</f>
        <v>-4.3141147299998011</v>
      </c>
    </row>
    <row r="6" spans="1:13" s="5" customFormat="1" ht="20.25" customHeight="1" x14ac:dyDescent="0.2">
      <c r="A6" s="3" t="s">
        <v>9</v>
      </c>
      <c r="B6" s="18">
        <v>2061.9238999999998</v>
      </c>
      <c r="C6" s="18">
        <v>0</v>
      </c>
      <c r="D6" s="18">
        <v>2061.9238999999998</v>
      </c>
      <c r="E6" s="18">
        <v>2061.0539984900001</v>
      </c>
      <c r="F6" s="18">
        <v>0</v>
      </c>
      <c r="G6" s="18">
        <v>2061.0539984900001</v>
      </c>
      <c r="H6" s="18">
        <f t="shared" ref="H6:H20" si="0">E6/B6*100</f>
        <v>99.957811172856594</v>
      </c>
      <c r="I6" s="18">
        <v>0</v>
      </c>
      <c r="J6" s="18">
        <f t="shared" ref="J6:J17" si="1">G6/D6*100</f>
        <v>99.957811172856594</v>
      </c>
      <c r="K6" s="18">
        <f t="shared" ref="K6:K20" si="2">E6-B6</f>
        <v>-0.86990150999963589</v>
      </c>
      <c r="L6" s="18">
        <f t="shared" ref="L6:L20" si="3">F6-C6</f>
        <v>0</v>
      </c>
      <c r="M6" s="18">
        <f t="shared" ref="M6:M20" si="4">G6-D6</f>
        <v>-0.86990150999963589</v>
      </c>
    </row>
    <row r="7" spans="1:13" s="5" customFormat="1" ht="20.25" customHeight="1" x14ac:dyDescent="0.2">
      <c r="A7" s="3" t="s">
        <v>10</v>
      </c>
      <c r="B7" s="18">
        <v>2181.1295</v>
      </c>
      <c r="C7" s="18">
        <v>0</v>
      </c>
      <c r="D7" s="18">
        <v>2181.1295</v>
      </c>
      <c r="E7" s="18">
        <v>2137.1950650499998</v>
      </c>
      <c r="F7" s="18">
        <v>0</v>
      </c>
      <c r="G7" s="18">
        <v>2137.1950650499998</v>
      </c>
      <c r="H7" s="18">
        <f t="shared" si="0"/>
        <v>97.985702593541546</v>
      </c>
      <c r="I7" s="18">
        <v>0</v>
      </c>
      <c r="J7" s="18">
        <f t="shared" si="1"/>
        <v>97.985702593541546</v>
      </c>
      <c r="K7" s="18">
        <f t="shared" si="2"/>
        <v>-43.934434950000195</v>
      </c>
      <c r="L7" s="18">
        <f t="shared" si="3"/>
        <v>0</v>
      </c>
      <c r="M7" s="18">
        <f t="shared" si="4"/>
        <v>-43.934434950000195</v>
      </c>
    </row>
    <row r="8" spans="1:13" s="5" customFormat="1" ht="20.25" customHeight="1" x14ac:dyDescent="0.2">
      <c r="A8" s="3" t="s">
        <v>11</v>
      </c>
      <c r="B8" s="18">
        <v>3303.5846000000001</v>
      </c>
      <c r="C8" s="18">
        <v>0</v>
      </c>
      <c r="D8" s="18">
        <v>3303.5846000000001</v>
      </c>
      <c r="E8" s="18">
        <v>3302.1293565799997</v>
      </c>
      <c r="F8" s="18">
        <v>0</v>
      </c>
      <c r="G8" s="18">
        <v>3302.1293565799997</v>
      </c>
      <c r="H8" s="18">
        <f t="shared" si="0"/>
        <v>99.955949563997834</v>
      </c>
      <c r="I8" s="18">
        <v>0</v>
      </c>
      <c r="J8" s="18">
        <f t="shared" si="1"/>
        <v>99.955949563997834</v>
      </c>
      <c r="K8" s="18">
        <f t="shared" si="2"/>
        <v>-1.4552434200004427</v>
      </c>
      <c r="L8" s="18">
        <f t="shared" si="3"/>
        <v>0</v>
      </c>
      <c r="M8" s="18">
        <f t="shared" si="4"/>
        <v>-1.4552434200004427</v>
      </c>
    </row>
    <row r="9" spans="1:13" s="5" customFormat="1" ht="20.25" customHeight="1" x14ac:dyDescent="0.2">
      <c r="A9" s="3" t="s">
        <v>12</v>
      </c>
      <c r="B9" s="18">
        <v>2184.3438999999998</v>
      </c>
      <c r="C9" s="18">
        <v>0</v>
      </c>
      <c r="D9" s="18">
        <v>2184.3438999999998</v>
      </c>
      <c r="E9" s="18">
        <v>2183.5781504000001</v>
      </c>
      <c r="F9" s="18">
        <v>0</v>
      </c>
      <c r="G9" s="18">
        <v>2183.5781504000001</v>
      </c>
      <c r="H9" s="18">
        <f t="shared" si="0"/>
        <v>99.964943725207391</v>
      </c>
      <c r="I9" s="18">
        <v>0</v>
      </c>
      <c r="J9" s="18">
        <f t="shared" si="1"/>
        <v>99.964943725207391</v>
      </c>
      <c r="K9" s="18">
        <f t="shared" si="2"/>
        <v>-0.76574959999970815</v>
      </c>
      <c r="L9" s="18">
        <f t="shared" si="3"/>
        <v>0</v>
      </c>
      <c r="M9" s="18">
        <f t="shared" si="4"/>
        <v>-0.76574959999970815</v>
      </c>
    </row>
    <row r="10" spans="1:13" s="5" customFormat="1" ht="20.25" customHeight="1" x14ac:dyDescent="0.2">
      <c r="A10" s="3" t="s">
        <v>13</v>
      </c>
      <c r="B10" s="18">
        <v>3086.9657000000002</v>
      </c>
      <c r="C10" s="18">
        <v>0</v>
      </c>
      <c r="D10" s="18">
        <v>3086.9657000000002</v>
      </c>
      <c r="E10" s="18">
        <v>3083.4200701300001</v>
      </c>
      <c r="F10" s="18">
        <v>0</v>
      </c>
      <c r="G10" s="18">
        <v>3083.4200701300001</v>
      </c>
      <c r="H10" s="18">
        <f t="shared" si="0"/>
        <v>99.885141909092155</v>
      </c>
      <c r="I10" s="18">
        <v>0</v>
      </c>
      <c r="J10" s="18">
        <f t="shared" si="1"/>
        <v>99.885141909092155</v>
      </c>
      <c r="K10" s="18">
        <f t="shared" si="2"/>
        <v>-3.5456298700000843</v>
      </c>
      <c r="L10" s="18">
        <f t="shared" si="3"/>
        <v>0</v>
      </c>
      <c r="M10" s="18">
        <f t="shared" si="4"/>
        <v>-3.5456298700000843</v>
      </c>
    </row>
    <row r="11" spans="1:13" s="5" customFormat="1" ht="20.25" customHeight="1" x14ac:dyDescent="0.2">
      <c r="A11" s="3" t="s">
        <v>14</v>
      </c>
      <c r="B11" s="18">
        <v>5331.4865</v>
      </c>
      <c r="C11" s="18">
        <v>0</v>
      </c>
      <c r="D11" s="18">
        <v>5331.4865</v>
      </c>
      <c r="E11" s="18">
        <v>5289.5611799999997</v>
      </c>
      <c r="F11" s="18">
        <v>0</v>
      </c>
      <c r="G11" s="18">
        <v>5289.5611799999997</v>
      </c>
      <c r="H11" s="18">
        <f t="shared" si="0"/>
        <v>99.213627944101518</v>
      </c>
      <c r="I11" s="18">
        <v>0</v>
      </c>
      <c r="J11" s="18">
        <f t="shared" si="1"/>
        <v>99.213627944101518</v>
      </c>
      <c r="K11" s="18">
        <f t="shared" si="2"/>
        <v>-41.925320000000283</v>
      </c>
      <c r="L11" s="18">
        <f t="shared" si="3"/>
        <v>0</v>
      </c>
      <c r="M11" s="18">
        <f t="shared" si="4"/>
        <v>-41.925320000000283</v>
      </c>
    </row>
    <row r="12" spans="1:13" s="5" customFormat="1" ht="20.25" customHeight="1" x14ac:dyDescent="0.2">
      <c r="A12" s="3" t="s">
        <v>15</v>
      </c>
      <c r="B12" s="18">
        <v>2222.3901000000001</v>
      </c>
      <c r="C12" s="18">
        <v>0</v>
      </c>
      <c r="D12" s="18">
        <v>2222.3901000000001</v>
      </c>
      <c r="E12" s="18">
        <v>2198.7087808800002</v>
      </c>
      <c r="F12" s="18">
        <v>0</v>
      </c>
      <c r="G12" s="18">
        <v>2198.7087808800002</v>
      </c>
      <c r="H12" s="18">
        <f t="shared" si="0"/>
        <v>98.934421138755084</v>
      </c>
      <c r="I12" s="18">
        <v>0</v>
      </c>
      <c r="J12" s="18">
        <f t="shared" si="1"/>
        <v>98.934421138755084</v>
      </c>
      <c r="K12" s="18">
        <f t="shared" si="2"/>
        <v>-23.681319119999898</v>
      </c>
      <c r="L12" s="18">
        <f t="shared" si="3"/>
        <v>0</v>
      </c>
      <c r="M12" s="18">
        <f t="shared" si="4"/>
        <v>-23.681319119999898</v>
      </c>
    </row>
    <row r="13" spans="1:13" s="5" customFormat="1" ht="20.25" customHeight="1" x14ac:dyDescent="0.2">
      <c r="A13" s="3" t="s">
        <v>16</v>
      </c>
      <c r="B13" s="18">
        <v>5450.2097999999996</v>
      </c>
      <c r="C13" s="18">
        <v>0</v>
      </c>
      <c r="D13" s="18">
        <v>5450.2097999999996</v>
      </c>
      <c r="E13" s="18">
        <v>5445.2296187999991</v>
      </c>
      <c r="F13" s="18">
        <v>0</v>
      </c>
      <c r="G13" s="18">
        <v>5445.2296187999991</v>
      </c>
      <c r="H13" s="18">
        <f t="shared" si="0"/>
        <v>99.908624045995424</v>
      </c>
      <c r="I13" s="18">
        <v>0</v>
      </c>
      <c r="J13" s="18">
        <f t="shared" si="1"/>
        <v>99.908624045995424</v>
      </c>
      <c r="K13" s="18">
        <f t="shared" si="2"/>
        <v>-4.9801812000005157</v>
      </c>
      <c r="L13" s="18">
        <f t="shared" si="3"/>
        <v>0</v>
      </c>
      <c r="M13" s="18">
        <f t="shared" si="4"/>
        <v>-4.9801812000005157</v>
      </c>
    </row>
    <row r="14" spans="1:13" s="5" customFormat="1" ht="20.25" customHeight="1" x14ac:dyDescent="0.2">
      <c r="A14" s="3" t="s">
        <v>17</v>
      </c>
      <c r="B14" s="18">
        <v>3814.3992000000003</v>
      </c>
      <c r="C14" s="18">
        <v>0</v>
      </c>
      <c r="D14" s="18">
        <v>3814.3992000000003</v>
      </c>
      <c r="E14" s="18">
        <v>3680.7489968399996</v>
      </c>
      <c r="F14" s="18">
        <v>0</v>
      </c>
      <c r="G14" s="18">
        <v>3680.7489968399996</v>
      </c>
      <c r="H14" s="18">
        <f t="shared" si="0"/>
        <v>96.496166338331847</v>
      </c>
      <c r="I14" s="18">
        <v>0</v>
      </c>
      <c r="J14" s="18">
        <f t="shared" si="1"/>
        <v>96.496166338331847</v>
      </c>
      <c r="K14" s="18">
        <f t="shared" si="2"/>
        <v>-133.65020316000073</v>
      </c>
      <c r="L14" s="18">
        <f t="shared" si="3"/>
        <v>0</v>
      </c>
      <c r="M14" s="18">
        <f t="shared" si="4"/>
        <v>-133.65020316000073</v>
      </c>
    </row>
    <row r="15" spans="1:13" s="5" customFormat="1" ht="20.25" customHeight="1" x14ac:dyDescent="0.2">
      <c r="A15" s="6" t="s">
        <v>18</v>
      </c>
      <c r="B15" s="18">
        <v>1665.3756000000001</v>
      </c>
      <c r="C15" s="18">
        <v>0</v>
      </c>
      <c r="D15" s="18">
        <v>1665.3756000000001</v>
      </c>
      <c r="E15" s="18">
        <v>1664.6569575200001</v>
      </c>
      <c r="F15" s="18">
        <v>0</v>
      </c>
      <c r="G15" s="18">
        <v>1664.6569575200001</v>
      </c>
      <c r="H15" s="18">
        <f t="shared" si="0"/>
        <v>99.956848023953285</v>
      </c>
      <c r="I15" s="18">
        <v>0</v>
      </c>
      <c r="J15" s="18">
        <f t="shared" si="1"/>
        <v>99.956848023953285</v>
      </c>
      <c r="K15" s="18">
        <f t="shared" si="2"/>
        <v>-0.71864247999997133</v>
      </c>
      <c r="L15" s="18">
        <f t="shared" si="3"/>
        <v>0</v>
      </c>
      <c r="M15" s="18">
        <f t="shared" si="4"/>
        <v>-0.71864247999997133</v>
      </c>
    </row>
    <row r="16" spans="1:13" s="5" customFormat="1" ht="20.25" customHeight="1" x14ac:dyDescent="0.2">
      <c r="A16" s="3" t="s">
        <v>19</v>
      </c>
      <c r="B16" s="18">
        <v>2450.7948999999999</v>
      </c>
      <c r="C16" s="18">
        <v>0</v>
      </c>
      <c r="D16" s="18">
        <v>2450.7948999999999</v>
      </c>
      <c r="E16" s="18">
        <v>2439.8028719099998</v>
      </c>
      <c r="F16" s="18">
        <v>0</v>
      </c>
      <c r="G16" s="18">
        <v>2439.8028719099998</v>
      </c>
      <c r="H16" s="18">
        <f t="shared" si="0"/>
        <v>99.551491310431558</v>
      </c>
      <c r="I16" s="18">
        <v>0</v>
      </c>
      <c r="J16" s="18">
        <f t="shared" si="1"/>
        <v>99.551491310431558</v>
      </c>
      <c r="K16" s="18">
        <f t="shared" si="2"/>
        <v>-10.992028090000076</v>
      </c>
      <c r="L16" s="18">
        <f t="shared" si="3"/>
        <v>0</v>
      </c>
      <c r="M16" s="18">
        <f t="shared" si="4"/>
        <v>-10.992028090000076</v>
      </c>
    </row>
    <row r="17" spans="1:13" s="5" customFormat="1" ht="20.25" customHeight="1" x14ac:dyDescent="0.2">
      <c r="A17" s="3" t="s">
        <v>20</v>
      </c>
      <c r="B17" s="18">
        <v>2064.5212999999999</v>
      </c>
      <c r="C17" s="18">
        <v>0</v>
      </c>
      <c r="D17" s="18">
        <v>2064.5212999999999</v>
      </c>
      <c r="E17" s="18">
        <v>2063.5480509099998</v>
      </c>
      <c r="F17" s="18">
        <v>0</v>
      </c>
      <c r="G17" s="18">
        <v>2063.5480509099998</v>
      </c>
      <c r="H17" s="18">
        <f t="shared" si="0"/>
        <v>99.952858365278189</v>
      </c>
      <c r="I17" s="18">
        <v>0</v>
      </c>
      <c r="J17" s="18">
        <f t="shared" si="1"/>
        <v>99.952858365278189</v>
      </c>
      <c r="K17" s="18">
        <f t="shared" si="2"/>
        <v>-0.9732490900000812</v>
      </c>
      <c r="L17" s="18">
        <f t="shared" si="3"/>
        <v>0</v>
      </c>
      <c r="M17" s="18">
        <f t="shared" si="4"/>
        <v>-0.9732490900000812</v>
      </c>
    </row>
    <row r="18" spans="1:13" s="9" customFormat="1" ht="20.25" customHeight="1" x14ac:dyDescent="0.2">
      <c r="A18" s="7" t="s">
        <v>21</v>
      </c>
      <c r="B18" s="18">
        <v>39431.8632</v>
      </c>
      <c r="C18" s="18">
        <v>0</v>
      </c>
      <c r="D18" s="18">
        <v>39431.8632</v>
      </c>
      <c r="E18" s="18">
        <v>39160.057182779994</v>
      </c>
      <c r="F18" s="18">
        <v>0</v>
      </c>
      <c r="G18" s="18">
        <v>39160.057182779994</v>
      </c>
      <c r="H18" s="18">
        <f t="shared" si="0"/>
        <v>99.310694460869385</v>
      </c>
      <c r="I18" s="18">
        <v>0</v>
      </c>
      <c r="J18" s="18">
        <f>G18/D18*100</f>
        <v>99.310694460869385</v>
      </c>
      <c r="K18" s="18">
        <f t="shared" si="2"/>
        <v>-271.80601722000574</v>
      </c>
      <c r="L18" s="18">
        <f t="shared" si="3"/>
        <v>0</v>
      </c>
      <c r="M18" s="18">
        <f t="shared" si="4"/>
        <v>-271.80601722000574</v>
      </c>
    </row>
    <row r="19" spans="1:13" s="5" customFormat="1" ht="20.25" customHeight="1" x14ac:dyDescent="0.2">
      <c r="A19" s="3" t="s">
        <v>22</v>
      </c>
      <c r="B19" s="20">
        <v>35637.178700000004</v>
      </c>
      <c r="C19" s="20">
        <v>2960.8</v>
      </c>
      <c r="D19" s="20">
        <v>32676.378700000005</v>
      </c>
      <c r="E19" s="20">
        <v>33752.917070689989</v>
      </c>
      <c r="F19" s="20">
        <v>2636.8</v>
      </c>
      <c r="G19" s="20">
        <v>31116.11707068999</v>
      </c>
      <c r="H19" s="18">
        <f t="shared" si="0"/>
        <v>94.71265207279157</v>
      </c>
      <c r="I19" s="18">
        <f>F19/C19*100</f>
        <v>89.057011618481496</v>
      </c>
      <c r="J19" s="18">
        <f t="shared" ref="J19:J20" si="5">G19/D19*100</f>
        <v>95.225108499216844</v>
      </c>
      <c r="K19" s="18">
        <f>E19-B19</f>
        <v>-1884.2616293100145</v>
      </c>
      <c r="L19" s="18">
        <f t="shared" si="3"/>
        <v>-324</v>
      </c>
      <c r="M19" s="18">
        <f t="shared" si="4"/>
        <v>-1560.2616293100145</v>
      </c>
    </row>
    <row r="20" spans="1:13" s="5" customFormat="1" ht="20.25" customHeight="1" x14ac:dyDescent="0.2">
      <c r="A20" s="3" t="s">
        <v>23</v>
      </c>
      <c r="B20" s="18">
        <v>268584.60110000003</v>
      </c>
      <c r="C20" s="18">
        <v>14857.92</v>
      </c>
      <c r="D20" s="18">
        <v>253726.68110000002</v>
      </c>
      <c r="E20" s="18">
        <v>268165.78845795011</v>
      </c>
      <c r="F20" s="18">
        <v>14630.391900000001</v>
      </c>
      <c r="G20" s="18">
        <v>253535.39655795012</v>
      </c>
      <c r="H20" s="18">
        <f t="shared" si="0"/>
        <v>99.844066770643352</v>
      </c>
      <c r="I20" s="18">
        <f>F20/C20*100</f>
        <v>98.468640967241711</v>
      </c>
      <c r="J20" s="18">
        <f t="shared" si="5"/>
        <v>99.924610001115923</v>
      </c>
      <c r="K20" s="18">
        <f t="shared" si="2"/>
        <v>-418.81264204991749</v>
      </c>
      <c r="L20" s="18">
        <f t="shared" si="3"/>
        <v>-227.52809999999954</v>
      </c>
      <c r="M20" s="18">
        <f t="shared" si="4"/>
        <v>-191.28454204989248</v>
      </c>
    </row>
    <row r="21" spans="1:13" s="5" customFormat="1" ht="20.25" customHeight="1" x14ac:dyDescent="0.2">
      <c r="A21" s="10" t="s">
        <v>24</v>
      </c>
      <c r="B21" s="19">
        <v>306491.59830000001</v>
      </c>
      <c r="C21" s="19">
        <v>16974.72</v>
      </c>
      <c r="D21" s="19">
        <v>289516.87829999998</v>
      </c>
      <c r="E21" s="19">
        <v>304882.50789680996</v>
      </c>
      <c r="F21" s="19">
        <v>16857.655500000001</v>
      </c>
      <c r="G21" s="19">
        <v>288024.8523968099</v>
      </c>
      <c r="H21" s="19">
        <f>E21/B21*100</f>
        <v>99.474996896451614</v>
      </c>
      <c r="I21" s="19">
        <f>F21/C21*100</f>
        <v>99.310359758511481</v>
      </c>
      <c r="J21" s="19">
        <f>G21/D21*100</f>
        <v>99.484649768279127</v>
      </c>
      <c r="K21" s="19">
        <f t="shared" ref="K21:M21" si="6">K18+K19+K20</f>
        <v>-2574.8802885799378</v>
      </c>
      <c r="L21" s="19">
        <f t="shared" si="6"/>
        <v>-551.52809999999954</v>
      </c>
      <c r="M21" s="19">
        <f t="shared" si="6"/>
        <v>-2023.3521885799128</v>
      </c>
    </row>
    <row r="22" spans="1:13" s="15" customFormat="1" ht="20.25" customHeight="1" x14ac:dyDescent="0.2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</row>
    <row r="23" spans="1:13" x14ac:dyDescent="0.2">
      <c r="A23" s="16"/>
    </row>
    <row r="24" spans="1:13" x14ac:dyDescent="0.2">
      <c r="K24" s="13"/>
    </row>
    <row r="25" spans="1:13" x14ac:dyDescent="0.2">
      <c r="A25" s="21"/>
      <c r="B25" s="21"/>
      <c r="C25" s="21"/>
      <c r="D25" s="21"/>
      <c r="E25" s="21"/>
    </row>
    <row r="26" spans="1:13" x14ac:dyDescent="0.2">
      <c r="A26" s="21"/>
      <c r="B26" s="21"/>
      <c r="C26" s="21"/>
      <c r="D26" s="21"/>
      <c r="E26" s="21"/>
    </row>
    <row r="27" spans="1:13" x14ac:dyDescent="0.2">
      <c r="A27" s="21"/>
      <c r="B27" s="21"/>
      <c r="C27" s="21"/>
      <c r="D27" s="21"/>
      <c r="E27" s="21"/>
    </row>
  </sheetData>
  <mergeCells count="13">
    <mergeCell ref="A25:E25"/>
    <mergeCell ref="A26:E26"/>
    <mergeCell ref="A27:E27"/>
    <mergeCell ref="A1:M1"/>
    <mergeCell ref="A3:A4"/>
    <mergeCell ref="B3:B4"/>
    <mergeCell ref="C3:D3"/>
    <mergeCell ref="E3:E4"/>
    <mergeCell ref="F3:G3"/>
    <mergeCell ref="H3:H4"/>
    <mergeCell ref="I3:J3"/>
    <mergeCell ref="K3:K4"/>
    <mergeCell ref="L3:M3"/>
  </mergeCells>
  <pageMargins left="0.31496062992125984" right="0.31496062992125984" top="0.74803149606299213" bottom="0.74803149606299213" header="0.31496062992125984" footer="0.31496062992125984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26"/>
  <sheetViews>
    <sheetView workbookViewId="0">
      <selection activeCell="B3" sqref="B3:B4"/>
    </sheetView>
  </sheetViews>
  <sheetFormatPr defaultRowHeight="12.75" x14ac:dyDescent="0.2"/>
  <cols>
    <col min="1" max="1" width="22.140625" customWidth="1"/>
    <col min="2" max="2" width="17.140625" customWidth="1"/>
    <col min="3" max="4" width="13.28515625" customWidth="1"/>
    <col min="5" max="5" width="16.5703125" customWidth="1"/>
    <col min="6" max="7" width="13.28515625" customWidth="1"/>
    <col min="8" max="8" width="11" customWidth="1"/>
    <col min="9" max="10" width="11.140625" customWidth="1"/>
    <col min="11" max="11" width="13" customWidth="1"/>
    <col min="12" max="13" width="11.140625" customWidth="1"/>
  </cols>
  <sheetData>
    <row r="1" spans="1:13" ht="18" x14ac:dyDescent="0.25">
      <c r="A1" s="22" t="s">
        <v>51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7" customHeight="1" x14ac:dyDescent="0.2">
      <c r="M2" t="s">
        <v>41</v>
      </c>
    </row>
    <row r="3" spans="1:13" s="1" customFormat="1" ht="30.75" customHeight="1" x14ac:dyDescent="0.25">
      <c r="A3" s="27" t="s">
        <v>43</v>
      </c>
      <c r="B3" s="28" t="s">
        <v>52</v>
      </c>
      <c r="C3" s="27" t="s">
        <v>42</v>
      </c>
      <c r="D3" s="27"/>
      <c r="E3" s="27" t="s">
        <v>44</v>
      </c>
      <c r="F3" s="27" t="s">
        <v>42</v>
      </c>
      <c r="G3" s="27"/>
      <c r="H3" s="27" t="s">
        <v>45</v>
      </c>
      <c r="I3" s="27" t="s">
        <v>42</v>
      </c>
      <c r="J3" s="27"/>
      <c r="K3" s="28" t="s">
        <v>48</v>
      </c>
      <c r="L3" s="27" t="s">
        <v>42</v>
      </c>
      <c r="M3" s="27"/>
    </row>
    <row r="4" spans="1:13" s="1" customFormat="1" ht="30.75" customHeight="1" x14ac:dyDescent="0.25">
      <c r="A4" s="27"/>
      <c r="B4" s="28"/>
      <c r="C4" s="2" t="s">
        <v>46</v>
      </c>
      <c r="D4" s="2" t="s">
        <v>47</v>
      </c>
      <c r="E4" s="27"/>
      <c r="F4" s="2" t="s">
        <v>46</v>
      </c>
      <c r="G4" s="2" t="s">
        <v>47</v>
      </c>
      <c r="H4" s="27"/>
      <c r="I4" s="2" t="s">
        <v>46</v>
      </c>
      <c r="J4" s="2" t="s">
        <v>47</v>
      </c>
      <c r="K4" s="28"/>
      <c r="L4" s="2" t="s">
        <v>46</v>
      </c>
      <c r="M4" s="2" t="s">
        <v>47</v>
      </c>
    </row>
    <row r="5" spans="1:13" s="5" customFormat="1" ht="21.75" customHeight="1" x14ac:dyDescent="0.2">
      <c r="A5" s="3" t="s">
        <v>25</v>
      </c>
      <c r="B5" s="4">
        <f>'короткая таблица'!B5</f>
        <v>3614.7382000000002</v>
      </c>
      <c r="C5" s="4">
        <f>'короткая таблица'!C5</f>
        <v>0</v>
      </c>
      <c r="D5" s="4">
        <f>'короткая таблица'!D5</f>
        <v>3614.7382000000002</v>
      </c>
      <c r="E5" s="4">
        <f>'короткая таблица'!E5</f>
        <v>3610.4240852700004</v>
      </c>
      <c r="F5" s="4">
        <f>'короткая таблица'!F5</f>
        <v>0</v>
      </c>
      <c r="G5" s="4">
        <f>'короткая таблица'!G5</f>
        <v>3610.4240852700004</v>
      </c>
      <c r="H5" s="4">
        <f>'короткая таблица'!H5</f>
        <v>99.880652083462095</v>
      </c>
      <c r="I5" s="4">
        <f>'короткая таблица'!I5</f>
        <v>0</v>
      </c>
      <c r="J5" s="4">
        <f>'короткая таблица'!J5</f>
        <v>99.880652083462095</v>
      </c>
      <c r="K5" s="4">
        <f>'короткая таблица'!K5</f>
        <v>-4.3141147299998011</v>
      </c>
      <c r="L5" s="4">
        <f>'короткая таблица'!L5</f>
        <v>0</v>
      </c>
      <c r="M5" s="4">
        <f>'короткая таблица'!M5</f>
        <v>-4.3141147299998011</v>
      </c>
    </row>
    <row r="6" spans="1:13" s="5" customFormat="1" ht="21.75" customHeight="1" x14ac:dyDescent="0.2">
      <c r="A6" s="3" t="s">
        <v>26</v>
      </c>
      <c r="B6" s="4">
        <f>'короткая таблица'!B6</f>
        <v>2061.9238999999998</v>
      </c>
      <c r="C6" s="4">
        <f>'короткая таблица'!C6</f>
        <v>0</v>
      </c>
      <c r="D6" s="4">
        <f>'короткая таблица'!D6</f>
        <v>2061.9238999999998</v>
      </c>
      <c r="E6" s="4">
        <f>'короткая таблица'!E6</f>
        <v>2061.0539984900001</v>
      </c>
      <c r="F6" s="4">
        <f>'короткая таблица'!F6</f>
        <v>0</v>
      </c>
      <c r="G6" s="4">
        <f>'короткая таблица'!G6</f>
        <v>2061.0539984900001</v>
      </c>
      <c r="H6" s="4">
        <f>'короткая таблица'!H6</f>
        <v>99.957811172856594</v>
      </c>
      <c r="I6" s="4">
        <f>'короткая таблица'!I6</f>
        <v>0</v>
      </c>
      <c r="J6" s="4">
        <f>'короткая таблица'!J6</f>
        <v>99.957811172856594</v>
      </c>
      <c r="K6" s="4">
        <f>'короткая таблица'!K6</f>
        <v>-0.86990150999963589</v>
      </c>
      <c r="L6" s="4">
        <f>'короткая таблица'!L6</f>
        <v>0</v>
      </c>
      <c r="M6" s="4">
        <f>'короткая таблица'!M6</f>
        <v>-0.86990150999963589</v>
      </c>
    </row>
    <row r="7" spans="1:13" s="5" customFormat="1" ht="21.75" customHeight="1" x14ac:dyDescent="0.2">
      <c r="A7" s="3" t="s">
        <v>27</v>
      </c>
      <c r="B7" s="4">
        <f>'короткая таблица'!B7</f>
        <v>2181.1295</v>
      </c>
      <c r="C7" s="4">
        <f>'короткая таблица'!C7</f>
        <v>0</v>
      </c>
      <c r="D7" s="4">
        <f>'короткая таблица'!D7</f>
        <v>2181.1295</v>
      </c>
      <c r="E7" s="4">
        <f>'короткая таблица'!E7</f>
        <v>2137.1950650499998</v>
      </c>
      <c r="F7" s="4">
        <f>'короткая таблица'!F7</f>
        <v>0</v>
      </c>
      <c r="G7" s="4">
        <f>'короткая таблица'!G7</f>
        <v>2137.1950650499998</v>
      </c>
      <c r="H7" s="4">
        <f>'короткая таблица'!H7</f>
        <v>97.985702593541546</v>
      </c>
      <c r="I7" s="4">
        <f>'короткая таблица'!I7</f>
        <v>0</v>
      </c>
      <c r="J7" s="4">
        <f>'короткая таблица'!J7</f>
        <v>97.985702593541546</v>
      </c>
      <c r="K7" s="4">
        <f>'короткая таблица'!K7</f>
        <v>-43.934434950000195</v>
      </c>
      <c r="L7" s="4">
        <f>'короткая таблица'!L7</f>
        <v>0</v>
      </c>
      <c r="M7" s="4">
        <f>'короткая таблица'!M7</f>
        <v>-43.934434950000195</v>
      </c>
    </row>
    <row r="8" spans="1:13" s="5" customFormat="1" ht="21.75" customHeight="1" x14ac:dyDescent="0.2">
      <c r="A8" s="3" t="s">
        <v>28</v>
      </c>
      <c r="B8" s="4">
        <f>'короткая таблица'!B8</f>
        <v>3303.5846000000001</v>
      </c>
      <c r="C8" s="4">
        <f>'короткая таблица'!C8</f>
        <v>0</v>
      </c>
      <c r="D8" s="4">
        <f>'короткая таблица'!D8</f>
        <v>3303.5846000000001</v>
      </c>
      <c r="E8" s="4">
        <f>'короткая таблица'!E8</f>
        <v>3302.1293565799997</v>
      </c>
      <c r="F8" s="4">
        <f>'короткая таблица'!F8</f>
        <v>0</v>
      </c>
      <c r="G8" s="4">
        <f>'короткая таблица'!G8</f>
        <v>3302.1293565799997</v>
      </c>
      <c r="H8" s="4">
        <f>'короткая таблица'!H8</f>
        <v>99.955949563997834</v>
      </c>
      <c r="I8" s="4">
        <f>'короткая таблица'!I8</f>
        <v>0</v>
      </c>
      <c r="J8" s="4">
        <f>'короткая таблица'!J8</f>
        <v>99.955949563997834</v>
      </c>
      <c r="K8" s="4">
        <f>'короткая таблица'!K8</f>
        <v>-1.4552434200004427</v>
      </c>
      <c r="L8" s="4">
        <f>'короткая таблица'!L8</f>
        <v>0</v>
      </c>
      <c r="M8" s="4">
        <f>'короткая таблица'!M8</f>
        <v>-1.4552434200004427</v>
      </c>
    </row>
    <row r="9" spans="1:13" s="5" customFormat="1" ht="21.75" customHeight="1" x14ac:dyDescent="0.2">
      <c r="A9" s="3" t="s">
        <v>29</v>
      </c>
      <c r="B9" s="4">
        <f>'короткая таблица'!B9</f>
        <v>2184.3438999999998</v>
      </c>
      <c r="C9" s="4">
        <f>'короткая таблица'!C9</f>
        <v>0</v>
      </c>
      <c r="D9" s="4">
        <f>'короткая таблица'!D9</f>
        <v>2184.3438999999998</v>
      </c>
      <c r="E9" s="4">
        <f>'короткая таблица'!E9</f>
        <v>2183.5781504000001</v>
      </c>
      <c r="F9" s="4">
        <f>'короткая таблица'!F9</f>
        <v>0</v>
      </c>
      <c r="G9" s="4">
        <f>'короткая таблица'!G9</f>
        <v>2183.5781504000001</v>
      </c>
      <c r="H9" s="4">
        <f>'короткая таблица'!H9</f>
        <v>99.964943725207391</v>
      </c>
      <c r="I9" s="4">
        <f>'короткая таблица'!I9</f>
        <v>0</v>
      </c>
      <c r="J9" s="4">
        <f>'короткая таблица'!J9</f>
        <v>99.964943725207391</v>
      </c>
      <c r="K9" s="4">
        <f>'короткая таблица'!K9</f>
        <v>-0.76574959999970815</v>
      </c>
      <c r="L9" s="4">
        <f>'короткая таблица'!L9</f>
        <v>0</v>
      </c>
      <c r="M9" s="4">
        <f>'короткая таблица'!M9</f>
        <v>-0.76574959999970815</v>
      </c>
    </row>
    <row r="10" spans="1:13" s="5" customFormat="1" ht="21.75" customHeight="1" x14ac:dyDescent="0.2">
      <c r="A10" s="3" t="s">
        <v>49</v>
      </c>
      <c r="B10" s="4">
        <f>'короткая таблица'!B10</f>
        <v>3086.9657000000002</v>
      </c>
      <c r="C10" s="4">
        <f>'короткая таблица'!C10</f>
        <v>0</v>
      </c>
      <c r="D10" s="4">
        <f>'короткая таблица'!D10</f>
        <v>3086.9657000000002</v>
      </c>
      <c r="E10" s="4">
        <f>'короткая таблица'!E10</f>
        <v>3083.4200701300001</v>
      </c>
      <c r="F10" s="4">
        <f>'короткая таблица'!F10</f>
        <v>0</v>
      </c>
      <c r="G10" s="4">
        <f>'короткая таблица'!G10</f>
        <v>3083.4200701300001</v>
      </c>
      <c r="H10" s="4">
        <f>'короткая таблица'!H10</f>
        <v>99.885141909092155</v>
      </c>
      <c r="I10" s="4">
        <f>'короткая таблица'!I10</f>
        <v>0</v>
      </c>
      <c r="J10" s="4">
        <f>'короткая таблица'!J10</f>
        <v>99.885141909092155</v>
      </c>
      <c r="K10" s="4">
        <f>'короткая таблица'!K10</f>
        <v>-3.5456298700000843</v>
      </c>
      <c r="L10" s="4">
        <f>'короткая таблица'!L10</f>
        <v>0</v>
      </c>
      <c r="M10" s="4">
        <f>'короткая таблица'!M10</f>
        <v>-3.5456298700000843</v>
      </c>
    </row>
    <row r="11" spans="1:13" s="5" customFormat="1" ht="21.75" customHeight="1" x14ac:dyDescent="0.2">
      <c r="A11" s="3" t="s">
        <v>30</v>
      </c>
      <c r="B11" s="4">
        <f>'короткая таблица'!B11</f>
        <v>5331.4865</v>
      </c>
      <c r="C11" s="4">
        <f>'короткая таблица'!C11</f>
        <v>0</v>
      </c>
      <c r="D11" s="4">
        <f>'короткая таблица'!D11</f>
        <v>5331.4865</v>
      </c>
      <c r="E11" s="4">
        <f>'короткая таблица'!E11</f>
        <v>5289.5611799999997</v>
      </c>
      <c r="F11" s="4">
        <f>'короткая таблица'!F11</f>
        <v>0</v>
      </c>
      <c r="G11" s="4">
        <f>'короткая таблица'!G11</f>
        <v>5289.5611799999997</v>
      </c>
      <c r="H11" s="4">
        <f>'короткая таблица'!H11</f>
        <v>99.213627944101518</v>
      </c>
      <c r="I11" s="4">
        <f>'короткая таблица'!I11</f>
        <v>0</v>
      </c>
      <c r="J11" s="4">
        <f>'короткая таблица'!J11</f>
        <v>99.213627944101518</v>
      </c>
      <c r="K11" s="4">
        <f>'короткая таблица'!K11</f>
        <v>-41.925320000000283</v>
      </c>
      <c r="L11" s="4">
        <f>'короткая таблица'!L11</f>
        <v>0</v>
      </c>
      <c r="M11" s="4">
        <f>'короткая таблица'!M11</f>
        <v>-41.925320000000283</v>
      </c>
    </row>
    <row r="12" spans="1:13" s="5" customFormat="1" ht="21.75" customHeight="1" x14ac:dyDescent="0.2">
      <c r="A12" s="3" t="s">
        <v>31</v>
      </c>
      <c r="B12" s="4">
        <f>'короткая таблица'!B12</f>
        <v>2222.3901000000001</v>
      </c>
      <c r="C12" s="4">
        <f>'короткая таблица'!C12</f>
        <v>0</v>
      </c>
      <c r="D12" s="4">
        <f>'короткая таблица'!D12</f>
        <v>2222.3901000000001</v>
      </c>
      <c r="E12" s="4">
        <f>'короткая таблица'!E12</f>
        <v>2198.7087808800002</v>
      </c>
      <c r="F12" s="4">
        <f>'короткая таблица'!F12</f>
        <v>0</v>
      </c>
      <c r="G12" s="4">
        <f>'короткая таблица'!G12</f>
        <v>2198.7087808800002</v>
      </c>
      <c r="H12" s="4">
        <f>'короткая таблица'!H12</f>
        <v>98.934421138755084</v>
      </c>
      <c r="I12" s="4">
        <f>'короткая таблица'!I12</f>
        <v>0</v>
      </c>
      <c r="J12" s="4">
        <f>'короткая таблица'!J12</f>
        <v>98.934421138755084</v>
      </c>
      <c r="K12" s="4">
        <f>'короткая таблица'!K12</f>
        <v>-23.681319119999898</v>
      </c>
      <c r="L12" s="4">
        <f>'короткая таблица'!L12</f>
        <v>0</v>
      </c>
      <c r="M12" s="4">
        <f>'короткая таблица'!M12</f>
        <v>-23.681319119999898</v>
      </c>
    </row>
    <row r="13" spans="1:13" s="5" customFormat="1" ht="21.75" customHeight="1" x14ac:dyDescent="0.2">
      <c r="A13" s="3" t="s">
        <v>32</v>
      </c>
      <c r="B13" s="4">
        <f>'короткая таблица'!B13</f>
        <v>5450.2097999999996</v>
      </c>
      <c r="C13" s="4">
        <f>'короткая таблица'!C13</f>
        <v>0</v>
      </c>
      <c r="D13" s="4">
        <f>'короткая таблица'!D13</f>
        <v>5450.2097999999996</v>
      </c>
      <c r="E13" s="4">
        <f>'короткая таблица'!E13</f>
        <v>5445.2296187999991</v>
      </c>
      <c r="F13" s="4">
        <f>'короткая таблица'!F13</f>
        <v>0</v>
      </c>
      <c r="G13" s="4">
        <f>'короткая таблица'!G13</f>
        <v>5445.2296187999991</v>
      </c>
      <c r="H13" s="4">
        <f>'короткая таблица'!H13</f>
        <v>99.908624045995424</v>
      </c>
      <c r="I13" s="4">
        <f>'короткая таблица'!I13</f>
        <v>0</v>
      </c>
      <c r="J13" s="4">
        <f>'короткая таблица'!J13</f>
        <v>99.908624045995424</v>
      </c>
      <c r="K13" s="4">
        <f>'короткая таблица'!K13</f>
        <v>-4.9801812000005157</v>
      </c>
      <c r="L13" s="4">
        <f>'короткая таблица'!L13</f>
        <v>0</v>
      </c>
      <c r="M13" s="4">
        <f>'короткая таблица'!M13</f>
        <v>-4.9801812000005157</v>
      </c>
    </row>
    <row r="14" spans="1:13" s="5" customFormat="1" ht="21.75" customHeight="1" x14ac:dyDescent="0.2">
      <c r="A14" s="3" t="s">
        <v>33</v>
      </c>
      <c r="B14" s="4">
        <f>'короткая таблица'!B14</f>
        <v>3814.3992000000003</v>
      </c>
      <c r="C14" s="4">
        <f>'короткая таблица'!C14</f>
        <v>0</v>
      </c>
      <c r="D14" s="4">
        <f>'короткая таблица'!D14</f>
        <v>3814.3992000000003</v>
      </c>
      <c r="E14" s="4">
        <f>'короткая таблица'!E14</f>
        <v>3680.7489968399996</v>
      </c>
      <c r="F14" s="4">
        <f>'короткая таблица'!F14</f>
        <v>0</v>
      </c>
      <c r="G14" s="4">
        <f>'короткая таблица'!G14</f>
        <v>3680.7489968399996</v>
      </c>
      <c r="H14" s="4">
        <f>'короткая таблица'!H14</f>
        <v>96.496166338331847</v>
      </c>
      <c r="I14" s="4">
        <f>'короткая таблица'!I14</f>
        <v>0</v>
      </c>
      <c r="J14" s="4">
        <f>'короткая таблица'!J14</f>
        <v>96.496166338331847</v>
      </c>
      <c r="K14" s="4">
        <f>'короткая таблица'!K14</f>
        <v>-133.65020316000073</v>
      </c>
      <c r="L14" s="4">
        <f>'короткая таблица'!L14</f>
        <v>0</v>
      </c>
      <c r="M14" s="4">
        <f>'короткая таблица'!M14</f>
        <v>-133.65020316000073</v>
      </c>
    </row>
    <row r="15" spans="1:13" s="5" customFormat="1" ht="21.75" customHeight="1" x14ac:dyDescent="0.2">
      <c r="A15" s="3" t="s">
        <v>34</v>
      </c>
      <c r="B15" s="4">
        <f>'короткая таблица'!B15</f>
        <v>1665.3756000000001</v>
      </c>
      <c r="C15" s="4">
        <f>'короткая таблица'!C15</f>
        <v>0</v>
      </c>
      <c r="D15" s="4">
        <f>'короткая таблица'!D15</f>
        <v>1665.3756000000001</v>
      </c>
      <c r="E15" s="4">
        <f>'короткая таблица'!E15</f>
        <v>1664.6569575200001</v>
      </c>
      <c r="F15" s="4">
        <f>'короткая таблица'!F15</f>
        <v>0</v>
      </c>
      <c r="G15" s="4">
        <f>'короткая таблица'!G15</f>
        <v>1664.6569575200001</v>
      </c>
      <c r="H15" s="4">
        <f>'короткая таблица'!H15</f>
        <v>99.956848023953285</v>
      </c>
      <c r="I15" s="4">
        <f>'короткая таблица'!I15</f>
        <v>0</v>
      </c>
      <c r="J15" s="4">
        <f>'короткая таблица'!J15</f>
        <v>99.956848023953285</v>
      </c>
      <c r="K15" s="4">
        <f>'короткая таблица'!K15</f>
        <v>-0.71864247999997133</v>
      </c>
      <c r="L15" s="4">
        <f>'короткая таблица'!L15</f>
        <v>0</v>
      </c>
      <c r="M15" s="4">
        <f>'короткая таблица'!M15</f>
        <v>-0.71864247999997133</v>
      </c>
    </row>
    <row r="16" spans="1:13" s="5" customFormat="1" ht="21.75" customHeight="1" x14ac:dyDescent="0.2">
      <c r="A16" s="3" t="s">
        <v>35</v>
      </c>
      <c r="B16" s="4">
        <f>'короткая таблица'!B16</f>
        <v>2450.7948999999999</v>
      </c>
      <c r="C16" s="4">
        <f>'короткая таблица'!C16</f>
        <v>0</v>
      </c>
      <c r="D16" s="4">
        <f>'короткая таблица'!D16</f>
        <v>2450.7948999999999</v>
      </c>
      <c r="E16" s="4">
        <f>'короткая таблица'!E16</f>
        <v>2439.8028719099998</v>
      </c>
      <c r="F16" s="4">
        <f>'короткая таблица'!F16</f>
        <v>0</v>
      </c>
      <c r="G16" s="4">
        <f>'короткая таблица'!G16</f>
        <v>2439.8028719099998</v>
      </c>
      <c r="H16" s="4">
        <f>'короткая таблица'!H16</f>
        <v>99.551491310431558</v>
      </c>
      <c r="I16" s="4">
        <f>'короткая таблица'!I16</f>
        <v>0</v>
      </c>
      <c r="J16" s="4">
        <f>'короткая таблица'!J16</f>
        <v>99.551491310431558</v>
      </c>
      <c r="K16" s="4">
        <f>'короткая таблица'!K16</f>
        <v>-10.992028090000076</v>
      </c>
      <c r="L16" s="4">
        <f>'короткая таблица'!L16</f>
        <v>0</v>
      </c>
      <c r="M16" s="4">
        <f>'короткая таблица'!M16</f>
        <v>-10.992028090000076</v>
      </c>
    </row>
    <row r="17" spans="1:13" s="5" customFormat="1" ht="21.75" customHeight="1" x14ac:dyDescent="0.2">
      <c r="A17" s="3" t="s">
        <v>36</v>
      </c>
      <c r="B17" s="4">
        <f>'короткая таблица'!B17</f>
        <v>2064.5212999999999</v>
      </c>
      <c r="C17" s="4">
        <f>'короткая таблица'!C17</f>
        <v>0</v>
      </c>
      <c r="D17" s="4">
        <f>'короткая таблица'!D17</f>
        <v>2064.5212999999999</v>
      </c>
      <c r="E17" s="4">
        <f>'короткая таблица'!E17</f>
        <v>2063.5480509099998</v>
      </c>
      <c r="F17" s="4">
        <f>'короткая таблица'!F17</f>
        <v>0</v>
      </c>
      <c r="G17" s="4">
        <f>'короткая таблица'!G17</f>
        <v>2063.5480509099998</v>
      </c>
      <c r="H17" s="4">
        <f>'короткая таблица'!H17</f>
        <v>99.952858365278189</v>
      </c>
      <c r="I17" s="4">
        <f>'короткая таблица'!I17</f>
        <v>0</v>
      </c>
      <c r="J17" s="4">
        <f>'короткая таблица'!J17</f>
        <v>99.952858365278189</v>
      </c>
      <c r="K17" s="4">
        <f>'короткая таблица'!K17</f>
        <v>-0.9732490900000812</v>
      </c>
      <c r="L17" s="4">
        <f>'короткая таблица'!L17</f>
        <v>0</v>
      </c>
      <c r="M17" s="4">
        <f>'короткая таблица'!M17</f>
        <v>-0.9732490900000812</v>
      </c>
    </row>
    <row r="18" spans="1:13" s="9" customFormat="1" ht="33" x14ac:dyDescent="0.2">
      <c r="A18" s="7" t="s">
        <v>37</v>
      </c>
      <c r="B18" s="8">
        <f>'короткая таблица'!B18</f>
        <v>39431.8632</v>
      </c>
      <c r="C18" s="8">
        <f>'короткая таблица'!C18</f>
        <v>0</v>
      </c>
      <c r="D18" s="8">
        <f>'короткая таблица'!D18</f>
        <v>39431.8632</v>
      </c>
      <c r="E18" s="8">
        <f>'короткая таблица'!E18</f>
        <v>39160.057182779994</v>
      </c>
      <c r="F18" s="8">
        <f>'короткая таблица'!F18</f>
        <v>0</v>
      </c>
      <c r="G18" s="8">
        <f>'короткая таблица'!G18</f>
        <v>39160.057182779994</v>
      </c>
      <c r="H18" s="8">
        <f>'короткая таблица'!H18</f>
        <v>99.310694460869385</v>
      </c>
      <c r="I18" s="8">
        <f>'короткая таблица'!I18</f>
        <v>0</v>
      </c>
      <c r="J18" s="8">
        <f>'короткая таблица'!J18</f>
        <v>99.310694460869385</v>
      </c>
      <c r="K18" s="8">
        <f>'короткая таблица'!K18</f>
        <v>-271.80601722000574</v>
      </c>
      <c r="L18" s="8">
        <f>'короткая таблица'!L18</f>
        <v>0</v>
      </c>
      <c r="M18" s="8">
        <f>'короткая таблица'!M18</f>
        <v>-271.80601722000574</v>
      </c>
    </row>
    <row r="19" spans="1:13" s="5" customFormat="1" ht="21.75" customHeight="1" x14ac:dyDescent="0.2">
      <c r="A19" s="3" t="s">
        <v>38</v>
      </c>
      <c r="B19" s="4">
        <f>'короткая таблица'!B19</f>
        <v>35637.178700000004</v>
      </c>
      <c r="C19" s="4">
        <f>'короткая таблица'!C19</f>
        <v>2960.8</v>
      </c>
      <c r="D19" s="4">
        <f>'короткая таблица'!D19</f>
        <v>32676.378700000005</v>
      </c>
      <c r="E19" s="4">
        <f>'короткая таблица'!E19</f>
        <v>33752.917070689989</v>
      </c>
      <c r="F19" s="4">
        <f>'короткая таблица'!F19</f>
        <v>2636.8</v>
      </c>
      <c r="G19" s="4">
        <f>'короткая таблица'!G19</f>
        <v>31116.11707068999</v>
      </c>
      <c r="H19" s="4">
        <f>'короткая таблица'!H19</f>
        <v>94.71265207279157</v>
      </c>
      <c r="I19" s="4">
        <f>'короткая таблица'!I19</f>
        <v>89.057011618481496</v>
      </c>
      <c r="J19" s="4">
        <f>'короткая таблица'!J19</f>
        <v>95.225108499216844</v>
      </c>
      <c r="K19" s="4">
        <f>'короткая таблица'!K19</f>
        <v>-1884.2616293100145</v>
      </c>
      <c r="L19" s="4">
        <f>'короткая таблица'!L19</f>
        <v>-324</v>
      </c>
      <c r="M19" s="4">
        <f>'короткая таблица'!M19</f>
        <v>-1560.2616293100145</v>
      </c>
    </row>
    <row r="20" spans="1:13" s="5" customFormat="1" ht="21.75" customHeight="1" x14ac:dyDescent="0.2">
      <c r="A20" s="3" t="s">
        <v>39</v>
      </c>
      <c r="B20" s="4">
        <f>'короткая таблица'!B20</f>
        <v>268584.60110000003</v>
      </c>
      <c r="C20" s="4">
        <f>'короткая таблица'!C20</f>
        <v>14857.92</v>
      </c>
      <c r="D20" s="4">
        <f>'короткая таблица'!D20</f>
        <v>253726.68110000002</v>
      </c>
      <c r="E20" s="4">
        <f>'короткая таблица'!E20</f>
        <v>268165.78845795011</v>
      </c>
      <c r="F20" s="4">
        <f>'короткая таблица'!F20</f>
        <v>14630.391900000001</v>
      </c>
      <c r="G20" s="4">
        <f>'короткая таблица'!G20</f>
        <v>253535.39655795012</v>
      </c>
      <c r="H20" s="4">
        <f>'короткая таблица'!H20</f>
        <v>99.844066770643352</v>
      </c>
      <c r="I20" s="4">
        <f>'короткая таблица'!I20</f>
        <v>98.468640967241711</v>
      </c>
      <c r="J20" s="4">
        <f>'короткая таблица'!J20</f>
        <v>99.924610001115923</v>
      </c>
      <c r="K20" s="4">
        <f>'короткая таблица'!K20</f>
        <v>-418.81264204991749</v>
      </c>
      <c r="L20" s="4">
        <f>'короткая таблица'!L20</f>
        <v>-227.52809999999954</v>
      </c>
      <c r="M20" s="4">
        <f>'короткая таблица'!M20</f>
        <v>-191.28454204989248</v>
      </c>
    </row>
    <row r="21" spans="1:13" s="5" customFormat="1" ht="24" customHeight="1" x14ac:dyDescent="0.2">
      <c r="A21" s="12" t="s">
        <v>40</v>
      </c>
      <c r="B21" s="11">
        <f>'короткая таблица'!B21</f>
        <v>306491.59830000001</v>
      </c>
      <c r="C21" s="11">
        <f>'короткая таблица'!C21</f>
        <v>16974.72</v>
      </c>
      <c r="D21" s="11">
        <f>'короткая таблица'!D21</f>
        <v>289516.87829999998</v>
      </c>
      <c r="E21" s="11">
        <f>'короткая таблица'!E21</f>
        <v>304882.50789680996</v>
      </c>
      <c r="F21" s="11">
        <f>'короткая таблица'!F21</f>
        <v>16857.655500000001</v>
      </c>
      <c r="G21" s="11">
        <f>'короткая таблица'!G21</f>
        <v>288024.8523968099</v>
      </c>
      <c r="H21" s="11">
        <f>'короткая таблица'!H21</f>
        <v>99.474996896451614</v>
      </c>
      <c r="I21" s="11">
        <f>'короткая таблица'!I21</f>
        <v>99.310359758511481</v>
      </c>
      <c r="J21" s="11">
        <f>'короткая таблица'!J21</f>
        <v>99.484649768279127</v>
      </c>
      <c r="K21" s="11">
        <f>'короткая таблица'!K21</f>
        <v>-2574.8802885799378</v>
      </c>
      <c r="L21" s="11">
        <f>'короткая таблица'!L21</f>
        <v>-551.52809999999954</v>
      </c>
      <c r="M21" s="11">
        <f>'короткая таблица'!M21</f>
        <v>-2023.3521885799128</v>
      </c>
    </row>
    <row r="23" spans="1:13" x14ac:dyDescent="0.2">
      <c r="A23" s="16"/>
    </row>
    <row r="24" spans="1:13" x14ac:dyDescent="0.2">
      <c r="A24" s="21"/>
      <c r="B24" s="21"/>
      <c r="C24" s="21"/>
      <c r="D24" s="21"/>
      <c r="E24" s="21"/>
    </row>
    <row r="25" spans="1:13" x14ac:dyDescent="0.2">
      <c r="A25" s="21"/>
      <c r="B25" s="21"/>
      <c r="C25" s="21"/>
      <c r="D25" s="21"/>
      <c r="E25" s="21"/>
    </row>
    <row r="26" spans="1:13" x14ac:dyDescent="0.2">
      <c r="A26" s="21"/>
      <c r="B26" s="21"/>
      <c r="C26" s="21"/>
      <c r="D26" s="21"/>
      <c r="E26" s="21"/>
    </row>
  </sheetData>
  <mergeCells count="13">
    <mergeCell ref="A24:E24"/>
    <mergeCell ref="A25:E25"/>
    <mergeCell ref="A26:E26"/>
    <mergeCell ref="A1:M1"/>
    <mergeCell ref="A3:A4"/>
    <mergeCell ref="B3:B4"/>
    <mergeCell ref="C3:D3"/>
    <mergeCell ref="E3:E4"/>
    <mergeCell ref="F3:G3"/>
    <mergeCell ref="H3:H4"/>
    <mergeCell ref="I3:J3"/>
    <mergeCell ref="K3:K4"/>
    <mergeCell ref="L3:M3"/>
  </mergeCells>
  <pageMargins left="0.31496062992125984" right="0.31496062992125984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короткая таблица</vt:lpstr>
      <vt:lpstr>короткая таблица каз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Сауле Аубакирова</dc:creator>
  <cp:lastModifiedBy>Svod01</cp:lastModifiedBy>
  <cp:lastPrinted>2023-09-06T09:05:56Z</cp:lastPrinted>
  <dcterms:created xsi:type="dcterms:W3CDTF">2018-03-14T05:15:24Z</dcterms:created>
  <dcterms:modified xsi:type="dcterms:W3CDTF">2026-08-05T06:35:35Z</dcterms:modified>
</cp:coreProperties>
</file>