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2026 год\гражданский бюджет\"/>
    </mc:Choice>
  </mc:AlternateContent>
  <xr:revisionPtr revIDLastSave="0" documentId="13_ncr:1_{5709B73F-3AB4-4472-AE75-2A58C35AED0E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Sheet" sheetId="1" r:id="rId1"/>
  </sheets>
  <calcPr calcId="179021"/>
</workbook>
</file>

<file path=xl/calcChain.xml><?xml version="1.0" encoding="utf-8"?>
<calcChain xmlns="http://schemas.openxmlformats.org/spreadsheetml/2006/main">
  <c r="I31" i="1" l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K23" i="1" l="1"/>
  <c r="J18" i="1" l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17" i="1"/>
  <c r="G32" i="1"/>
  <c r="H32" i="1"/>
  <c r="G16" i="1"/>
  <c r="G15" i="1" s="1"/>
  <c r="G14" i="1" s="1"/>
  <c r="H16" i="1"/>
  <c r="H15" i="1" s="1"/>
  <c r="H14" i="1" s="1"/>
  <c r="F32" i="1"/>
  <c r="F16" i="1"/>
  <c r="F15" i="1" s="1"/>
  <c r="F14" i="1" s="1"/>
  <c r="J16" i="1" l="1"/>
  <c r="J15" i="1" s="1"/>
  <c r="J14" i="1" s="1"/>
  <c r="J32" i="1"/>
  <c r="I32" i="1"/>
  <c r="I16" i="1"/>
  <c r="I15" i="1" s="1"/>
  <c r="I14" i="1" s="1"/>
  <c r="K15" i="1"/>
  <c r="K16" i="1"/>
  <c r="K17" i="1"/>
  <c r="K20" i="1"/>
  <c r="K21" i="1"/>
  <c r="K22" i="1"/>
  <c r="K24" i="1"/>
  <c r="K25" i="1"/>
  <c r="K26" i="1"/>
  <c r="K32" i="1"/>
  <c r="K14" i="1"/>
</calcChain>
</file>

<file path=xl/sharedStrings.xml><?xml version="1.0" encoding="utf-8"?>
<sst xmlns="http://schemas.openxmlformats.org/spreadsheetml/2006/main" count="39" uniqueCount="36">
  <si>
    <t>Администратор Бюджетных программ:</t>
  </si>
  <si>
    <t>805 - Отдел государственных закупок района (города областного значения)</t>
  </si>
  <si>
    <t>Единица измериния:</t>
  </si>
  <si>
    <t>тыс. тенге</t>
  </si>
  <si>
    <t>Наименование государственного учреждения:</t>
  </si>
  <si>
    <t>Все</t>
  </si>
  <si>
    <t>Администратор Бюд.программа Подпрограмма Специфика</t>
  </si>
  <si>
    <t>Наименование</t>
  </si>
  <si>
    <t>Отдел государственных закупок района (города областного значения)</t>
  </si>
  <si>
    <t>Услуги по реализации государственной политики в области государственных закупок на местном уровне</t>
  </si>
  <si>
    <t>За счет средств местного бюджета</t>
  </si>
  <si>
    <t>Оплата труда</t>
  </si>
  <si>
    <t>Дополнительные денежные выплаты</t>
  </si>
  <si>
    <t>Компенсационные выплаты</t>
  </si>
  <si>
    <t>Обязательные пенсионные взносы работодателей</t>
  </si>
  <si>
    <t>Социальный налог</t>
  </si>
  <si>
    <t>Социальные отчисления в Государственный фонд социального страхования</t>
  </si>
  <si>
    <t>Отчисления на обязательное социальное медицинское страхование</t>
  </si>
  <si>
    <t>Оплата труда технического персонала и контрактных служащих</t>
  </si>
  <si>
    <t>Взносы работодателей по техническому персоналу и контрактным служащим</t>
  </si>
  <si>
    <t>Приобретение топлива, горюче-смазочных материалов</t>
  </si>
  <si>
    <t>Приобретение прочих запасов</t>
  </si>
  <si>
    <t>Оплата работ и услуг в сфере информатизации</t>
  </si>
  <si>
    <t>Оплата прочих услуг и работ</t>
  </si>
  <si>
    <t>ВСЕГО</t>
  </si>
  <si>
    <t>Ответственный исполнитель Главный бухгалтер ГУ ________ ________(подпись) (Ф.И.О.)</t>
  </si>
  <si>
    <t>Скорректированный план</t>
  </si>
  <si>
    <t>Кассовое исполнение</t>
  </si>
  <si>
    <t>Остаток</t>
  </si>
  <si>
    <t>% исполнения</t>
  </si>
  <si>
    <t>на год</t>
  </si>
  <si>
    <t>на отчетный месяц</t>
  </si>
  <si>
    <t>на текущий период</t>
  </si>
  <si>
    <t>Взносы на обязательное страхование</t>
  </si>
  <si>
    <t>Командировки и служебные разъезды</t>
  </si>
  <si>
    <t>Отчет о кассовом исполнении
по форме 4-20 на 1 июня 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</si>
</sst>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#\ ##0.0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165" fontId="2" fillId="0" borderId="2" xfId="0" applyNumberFormat="1" applyFont="1" applyBorder="1"/>
    <xf numFmtId="165" fontId="2" fillId="0" borderId="2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35"/>
  <sheetViews>
    <sheetView tabSelected="1" workbookViewId="0">
      <selection activeCell="N6" sqref="N6"/>
    </sheetView>
  </sheetViews>
  <sheetFormatPr defaultRowHeight="15.75" x14ac:dyDescent="0.25"/>
  <cols>
    <col min="1" max="4" width="9" style="1" customWidth="1"/>
    <col min="5" max="5" width="36.140625" style="1" customWidth="1"/>
    <col min="6" max="10" width="16.140625" style="1" customWidth="1"/>
    <col min="11" max="11" width="13.140625" style="1" customWidth="1"/>
    <col min="12" max="16384" width="9.140625" style="1"/>
  </cols>
  <sheetData>
    <row r="3" spans="1:11" ht="15" customHeight="1" x14ac:dyDescent="0.25">
      <c r="A3" s="21" t="s">
        <v>35</v>
      </c>
      <c r="B3" s="21"/>
      <c r="C3" s="21"/>
      <c r="D3" s="21"/>
      <c r="E3" s="21"/>
      <c r="F3" s="21"/>
      <c r="G3" s="21"/>
      <c r="H3" s="21"/>
      <c r="I3" s="21"/>
      <c r="J3" s="21"/>
    </row>
    <row r="4" spans="1:11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</row>
    <row r="5" spans="1:11" x14ac:dyDescent="0.25">
      <c r="A5" s="14"/>
      <c r="B5" s="15"/>
      <c r="C5" s="15"/>
      <c r="D5" s="15"/>
      <c r="E5" s="15"/>
      <c r="F5" s="14"/>
      <c r="G5" s="15"/>
    </row>
    <row r="6" spans="1:11" x14ac:dyDescent="0.25">
      <c r="A6" s="14"/>
      <c r="B6" s="15"/>
      <c r="C6" s="15"/>
      <c r="D6" s="15"/>
      <c r="E6" s="15"/>
      <c r="F6" s="14"/>
      <c r="G6" s="15"/>
    </row>
    <row r="7" spans="1:11" ht="32.25" customHeight="1" x14ac:dyDescent="0.25">
      <c r="A7" s="14" t="s">
        <v>0</v>
      </c>
      <c r="B7" s="15"/>
      <c r="C7" s="15"/>
      <c r="D7" s="15"/>
      <c r="E7" s="15"/>
      <c r="F7" s="14" t="s">
        <v>1</v>
      </c>
      <c r="G7" s="15"/>
    </row>
    <row r="8" spans="1:11" x14ac:dyDescent="0.25">
      <c r="A8" s="14" t="s">
        <v>2</v>
      </c>
      <c r="B8" s="15"/>
      <c r="C8" s="15"/>
      <c r="D8" s="15"/>
      <c r="E8" s="15"/>
      <c r="F8" s="14" t="s">
        <v>3</v>
      </c>
      <c r="G8" s="15"/>
    </row>
    <row r="9" spans="1:11" x14ac:dyDescent="0.25">
      <c r="A9" s="14" t="s">
        <v>4</v>
      </c>
      <c r="B9" s="15"/>
      <c r="C9" s="15"/>
      <c r="D9" s="15"/>
      <c r="E9" s="15"/>
      <c r="F9" s="14" t="s">
        <v>5</v>
      </c>
      <c r="G9" s="15"/>
    </row>
    <row r="12" spans="1:11" ht="32.25" customHeight="1" x14ac:dyDescent="0.25">
      <c r="A12" s="16" t="s">
        <v>6</v>
      </c>
      <c r="B12" s="17"/>
      <c r="C12" s="17"/>
      <c r="D12" s="17"/>
      <c r="E12" s="16" t="s">
        <v>7</v>
      </c>
      <c r="F12" s="18" t="s">
        <v>26</v>
      </c>
      <c r="G12" s="20"/>
      <c r="H12" s="3" t="s">
        <v>27</v>
      </c>
      <c r="I12" s="18" t="s">
        <v>28</v>
      </c>
      <c r="J12" s="19"/>
      <c r="K12" s="4" t="s">
        <v>29</v>
      </c>
    </row>
    <row r="13" spans="1:11" ht="30" customHeight="1" x14ac:dyDescent="0.25">
      <c r="A13" s="5"/>
      <c r="B13" s="5"/>
      <c r="C13" s="5"/>
      <c r="D13" s="5"/>
      <c r="E13" s="17"/>
      <c r="F13" s="3" t="s">
        <v>30</v>
      </c>
      <c r="G13" s="6" t="s">
        <v>31</v>
      </c>
      <c r="H13" s="6" t="s">
        <v>31</v>
      </c>
      <c r="I13" s="6" t="s">
        <v>30</v>
      </c>
      <c r="J13" s="7" t="s">
        <v>32</v>
      </c>
      <c r="K13" s="4" t="s">
        <v>32</v>
      </c>
    </row>
    <row r="14" spans="1:11" ht="28.9" customHeight="1" x14ac:dyDescent="0.25">
      <c r="A14" s="8">
        <v>805</v>
      </c>
      <c r="B14" s="5"/>
      <c r="C14" s="5"/>
      <c r="D14" s="5"/>
      <c r="E14" s="9" t="s">
        <v>8</v>
      </c>
      <c r="F14" s="10">
        <f>F15</f>
        <v>67315</v>
      </c>
      <c r="G14" s="10">
        <f t="shared" ref="G14:J14" si="0">G15</f>
        <v>36435.799999999996</v>
      </c>
      <c r="H14" s="10">
        <f t="shared" si="0"/>
        <v>36434.814999999995</v>
      </c>
      <c r="I14" s="10">
        <f t="shared" si="0"/>
        <v>30880.18499999999</v>
      </c>
      <c r="J14" s="10">
        <f t="shared" si="0"/>
        <v>0.98499999999774346</v>
      </c>
      <c r="K14" s="13">
        <f>H14/G14*100</f>
        <v>99.997296614867793</v>
      </c>
    </row>
    <row r="15" spans="1:11" ht="46.5" customHeight="1" x14ac:dyDescent="0.25">
      <c r="A15" s="5"/>
      <c r="B15" s="8">
        <v>1</v>
      </c>
      <c r="C15" s="5"/>
      <c r="D15" s="5"/>
      <c r="E15" s="9" t="s">
        <v>9</v>
      </c>
      <c r="F15" s="10">
        <f>F16</f>
        <v>67315</v>
      </c>
      <c r="G15" s="10">
        <f t="shared" ref="G15:H15" si="1">G16</f>
        <v>36435.799999999996</v>
      </c>
      <c r="H15" s="10">
        <f t="shared" si="1"/>
        <v>36434.814999999995</v>
      </c>
      <c r="I15" s="10">
        <f t="shared" ref="I15:J15" si="2">I16</f>
        <v>30880.18499999999</v>
      </c>
      <c r="J15" s="10">
        <f t="shared" si="2"/>
        <v>0.98499999999774346</v>
      </c>
      <c r="K15" s="13">
        <f t="shared" ref="K15:K32" si="3">H15/G15*100</f>
        <v>99.997296614867793</v>
      </c>
    </row>
    <row r="16" spans="1:11" ht="19.149999999999999" customHeight="1" x14ac:dyDescent="0.25">
      <c r="A16" s="5"/>
      <c r="B16" s="5"/>
      <c r="C16" s="8">
        <v>15</v>
      </c>
      <c r="D16" s="5"/>
      <c r="E16" s="9" t="s">
        <v>10</v>
      </c>
      <c r="F16" s="10">
        <f>F17+F18+F19+F20+F21+F22+F23+F24+F25+F26+F27+F28+F29+F30+F31</f>
        <v>67315</v>
      </c>
      <c r="G16" s="10">
        <f t="shared" ref="G16:J16" si="4">G17+G18+G19+G20+G21+G22+G23+G24+G25+G26+G27+G28+G29+G30+G31</f>
        <v>36435.799999999996</v>
      </c>
      <c r="H16" s="10">
        <f t="shared" si="4"/>
        <v>36434.814999999995</v>
      </c>
      <c r="I16" s="10">
        <f t="shared" si="4"/>
        <v>30880.18499999999</v>
      </c>
      <c r="J16" s="10">
        <f t="shared" si="4"/>
        <v>0.98499999999774346</v>
      </c>
      <c r="K16" s="13">
        <f t="shared" si="3"/>
        <v>99.997296614867793</v>
      </c>
    </row>
    <row r="17" spans="1:11" ht="19.149999999999999" customHeight="1" x14ac:dyDescent="0.25">
      <c r="A17" s="5"/>
      <c r="B17" s="5"/>
      <c r="C17" s="5"/>
      <c r="D17" s="8">
        <v>111</v>
      </c>
      <c r="E17" s="9" t="s">
        <v>11</v>
      </c>
      <c r="F17" s="10">
        <v>32677.3</v>
      </c>
      <c r="G17" s="10">
        <v>13540</v>
      </c>
      <c r="H17" s="10">
        <v>13539.933000000001</v>
      </c>
      <c r="I17" s="10">
        <f>F17-H17</f>
        <v>19137.366999999998</v>
      </c>
      <c r="J17" s="11">
        <f>G17-H17</f>
        <v>6.6999999999097781E-2</v>
      </c>
      <c r="K17" s="13">
        <f t="shared" si="3"/>
        <v>99.999505169867064</v>
      </c>
    </row>
    <row r="18" spans="1:11" ht="30.75" customHeight="1" x14ac:dyDescent="0.25">
      <c r="A18" s="5"/>
      <c r="B18" s="5"/>
      <c r="C18" s="5"/>
      <c r="D18" s="8">
        <v>112</v>
      </c>
      <c r="E18" s="9" t="s">
        <v>12</v>
      </c>
      <c r="F18" s="10">
        <v>12594.4</v>
      </c>
      <c r="G18" s="10">
        <v>12594.4</v>
      </c>
      <c r="H18" s="10">
        <v>12594.308000000001</v>
      </c>
      <c r="I18" s="10">
        <f t="shared" ref="I18:I31" si="5">F18-H18</f>
        <v>9.1999999998733983E-2</v>
      </c>
      <c r="J18" s="11">
        <f t="shared" ref="J18:J31" si="6">G18-H18</f>
        <v>9.1999999998733983E-2</v>
      </c>
      <c r="K18" s="13">
        <v>0</v>
      </c>
    </row>
    <row r="19" spans="1:11" ht="19.149999999999999" customHeight="1" x14ac:dyDescent="0.25">
      <c r="A19" s="5"/>
      <c r="B19" s="5"/>
      <c r="C19" s="5"/>
      <c r="D19" s="8">
        <v>113</v>
      </c>
      <c r="E19" s="9" t="s">
        <v>13</v>
      </c>
      <c r="F19" s="10">
        <v>5468</v>
      </c>
      <c r="G19" s="10">
        <v>1084.8</v>
      </c>
      <c r="H19" s="10">
        <v>1084.7360000000001</v>
      </c>
      <c r="I19" s="10">
        <f t="shared" si="5"/>
        <v>4383.2640000000001</v>
      </c>
      <c r="J19" s="11">
        <f t="shared" si="6"/>
        <v>6.3999999999850843E-2</v>
      </c>
      <c r="K19" s="13">
        <v>0</v>
      </c>
    </row>
    <row r="20" spans="1:11" ht="28.9" customHeight="1" x14ac:dyDescent="0.25">
      <c r="A20" s="5"/>
      <c r="B20" s="5"/>
      <c r="C20" s="5"/>
      <c r="D20" s="8">
        <v>116</v>
      </c>
      <c r="E20" s="9" t="s">
        <v>14</v>
      </c>
      <c r="F20" s="10">
        <v>1654.2</v>
      </c>
      <c r="G20" s="10">
        <v>914.8</v>
      </c>
      <c r="H20" s="10">
        <v>914.70100000000002</v>
      </c>
      <c r="I20" s="10">
        <f t="shared" si="5"/>
        <v>739.49900000000002</v>
      </c>
      <c r="J20" s="11">
        <f t="shared" si="6"/>
        <v>9.8999999999932697E-2</v>
      </c>
      <c r="K20" s="13">
        <f t="shared" si="3"/>
        <v>99.989177962396155</v>
      </c>
    </row>
    <row r="21" spans="1:11" ht="19.149999999999999" customHeight="1" x14ac:dyDescent="0.25">
      <c r="A21" s="5"/>
      <c r="B21" s="5"/>
      <c r="C21" s="5"/>
      <c r="D21" s="8">
        <v>121</v>
      </c>
      <c r="E21" s="9" t="s">
        <v>15</v>
      </c>
      <c r="F21" s="10">
        <v>2442</v>
      </c>
      <c r="G21" s="10">
        <v>1448</v>
      </c>
      <c r="H21" s="10">
        <v>1447.971</v>
      </c>
      <c r="I21" s="10">
        <f t="shared" si="5"/>
        <v>994.029</v>
      </c>
      <c r="J21" s="11">
        <f t="shared" si="6"/>
        <v>2.8999999999996362E-2</v>
      </c>
      <c r="K21" s="13">
        <f t="shared" si="3"/>
        <v>99.997997237569052</v>
      </c>
    </row>
    <row r="22" spans="1:11" ht="31.5" customHeight="1" x14ac:dyDescent="0.25">
      <c r="A22" s="5"/>
      <c r="B22" s="5"/>
      <c r="C22" s="5"/>
      <c r="D22" s="8">
        <v>122</v>
      </c>
      <c r="E22" s="9" t="s">
        <v>16</v>
      </c>
      <c r="F22" s="10">
        <v>1884</v>
      </c>
      <c r="G22" s="10">
        <v>1023</v>
      </c>
      <c r="H22" s="10">
        <v>1022.952</v>
      </c>
      <c r="I22" s="10">
        <f t="shared" si="5"/>
        <v>861.048</v>
      </c>
      <c r="J22" s="11">
        <f t="shared" si="6"/>
        <v>4.8000000000001819E-2</v>
      </c>
      <c r="K22" s="13">
        <f t="shared" si="3"/>
        <v>99.995307917888567</v>
      </c>
    </row>
    <row r="23" spans="1:11" s="2" customFormat="1" ht="28.9" customHeight="1" x14ac:dyDescent="0.25">
      <c r="A23" s="5"/>
      <c r="B23" s="5"/>
      <c r="C23" s="5"/>
      <c r="D23" s="8">
        <v>123</v>
      </c>
      <c r="E23" s="9" t="s">
        <v>33</v>
      </c>
      <c r="F23" s="10">
        <v>30</v>
      </c>
      <c r="G23" s="10">
        <v>30</v>
      </c>
      <c r="H23" s="10">
        <v>29.797999999999998</v>
      </c>
      <c r="I23" s="10">
        <f t="shared" si="5"/>
        <v>0.20200000000000173</v>
      </c>
      <c r="J23" s="11">
        <f t="shared" si="6"/>
        <v>0.20200000000000173</v>
      </c>
      <c r="K23" s="13">
        <f t="shared" si="3"/>
        <v>99.326666666666668</v>
      </c>
    </row>
    <row r="24" spans="1:11" ht="48" customHeight="1" x14ac:dyDescent="0.25">
      <c r="A24" s="5"/>
      <c r="B24" s="5"/>
      <c r="C24" s="5"/>
      <c r="D24" s="8">
        <v>124</v>
      </c>
      <c r="E24" s="9" t="s">
        <v>17</v>
      </c>
      <c r="F24" s="10">
        <v>1227.0999999999999</v>
      </c>
      <c r="G24" s="10">
        <v>709.1</v>
      </c>
      <c r="H24" s="10">
        <v>709.09400000000005</v>
      </c>
      <c r="I24" s="10">
        <f t="shared" si="5"/>
        <v>518.00599999999986</v>
      </c>
      <c r="J24" s="11">
        <f t="shared" si="6"/>
        <v>5.9999999999718057E-3</v>
      </c>
      <c r="K24" s="13">
        <f t="shared" si="3"/>
        <v>99.999153857001829</v>
      </c>
    </row>
    <row r="25" spans="1:11" ht="28.9" customHeight="1" x14ac:dyDescent="0.25">
      <c r="A25" s="5"/>
      <c r="B25" s="5"/>
      <c r="C25" s="5"/>
      <c r="D25" s="8">
        <v>131</v>
      </c>
      <c r="E25" s="9" t="s">
        <v>18</v>
      </c>
      <c r="F25" s="10">
        <v>5089.8</v>
      </c>
      <c r="G25" s="10">
        <v>2641.5</v>
      </c>
      <c r="H25" s="10">
        <v>2641.4989999999998</v>
      </c>
      <c r="I25" s="10">
        <f t="shared" si="5"/>
        <v>2448.3010000000004</v>
      </c>
      <c r="J25" s="11">
        <f t="shared" si="6"/>
        <v>1.0000000002037268E-3</v>
      </c>
      <c r="K25" s="13">
        <f t="shared" si="3"/>
        <v>99.999962142721927</v>
      </c>
    </row>
    <row r="26" spans="1:11" ht="28.9" customHeight="1" x14ac:dyDescent="0.25">
      <c r="A26" s="5"/>
      <c r="B26" s="5"/>
      <c r="C26" s="5"/>
      <c r="D26" s="8">
        <v>135</v>
      </c>
      <c r="E26" s="9" t="s">
        <v>19</v>
      </c>
      <c r="F26" s="10">
        <v>767.3</v>
      </c>
      <c r="G26" s="10">
        <v>385.6</v>
      </c>
      <c r="H26" s="10">
        <v>385.57600000000002</v>
      </c>
      <c r="I26" s="10">
        <f t="shared" si="5"/>
        <v>381.72399999999993</v>
      </c>
      <c r="J26" s="11">
        <f t="shared" si="6"/>
        <v>2.4000000000000909E-2</v>
      </c>
      <c r="K26" s="13">
        <f t="shared" si="3"/>
        <v>99.993775933609967</v>
      </c>
    </row>
    <row r="27" spans="1:11" ht="28.9" customHeight="1" x14ac:dyDescent="0.25">
      <c r="A27" s="5"/>
      <c r="B27" s="5"/>
      <c r="C27" s="5"/>
      <c r="D27" s="8">
        <v>144</v>
      </c>
      <c r="E27" s="9" t="s">
        <v>20</v>
      </c>
      <c r="F27" s="10">
        <v>683</v>
      </c>
      <c r="G27" s="10">
        <v>241</v>
      </c>
      <c r="H27" s="10">
        <v>240.899</v>
      </c>
      <c r="I27" s="10">
        <f t="shared" si="5"/>
        <v>442.101</v>
      </c>
      <c r="J27" s="11">
        <f t="shared" si="6"/>
        <v>0.10099999999999909</v>
      </c>
      <c r="K27" s="13">
        <v>0</v>
      </c>
    </row>
    <row r="28" spans="1:11" ht="19.149999999999999" customHeight="1" x14ac:dyDescent="0.25">
      <c r="A28" s="5"/>
      <c r="B28" s="5"/>
      <c r="C28" s="5"/>
      <c r="D28" s="8">
        <v>149</v>
      </c>
      <c r="E28" s="9" t="s">
        <v>21</v>
      </c>
      <c r="F28" s="10">
        <v>345.9</v>
      </c>
      <c r="G28" s="10">
        <v>345.9</v>
      </c>
      <c r="H28" s="10">
        <v>345.84</v>
      </c>
      <c r="I28" s="10">
        <f t="shared" si="5"/>
        <v>6.0000000000002274E-2</v>
      </c>
      <c r="J28" s="11">
        <f t="shared" si="6"/>
        <v>6.0000000000002274E-2</v>
      </c>
      <c r="K28" s="13">
        <v>0</v>
      </c>
    </row>
    <row r="29" spans="1:11" ht="28.9" customHeight="1" x14ac:dyDescent="0.25">
      <c r="A29" s="5"/>
      <c r="B29" s="5"/>
      <c r="C29" s="5"/>
      <c r="D29" s="8">
        <v>158</v>
      </c>
      <c r="E29" s="9" t="s">
        <v>22</v>
      </c>
      <c r="F29" s="10">
        <v>405.2</v>
      </c>
      <c r="G29" s="10">
        <v>155.19999999999999</v>
      </c>
      <c r="H29" s="10">
        <v>155.10599999999999</v>
      </c>
      <c r="I29" s="10">
        <f t="shared" si="5"/>
        <v>250.09399999999999</v>
      </c>
      <c r="J29" s="11">
        <f t="shared" si="6"/>
        <v>9.3999999999994088E-2</v>
      </c>
      <c r="K29" s="13">
        <v>0</v>
      </c>
    </row>
    <row r="30" spans="1:11" ht="19.149999999999999" customHeight="1" x14ac:dyDescent="0.25">
      <c r="A30" s="5"/>
      <c r="B30" s="5"/>
      <c r="C30" s="5"/>
      <c r="D30" s="8">
        <v>159</v>
      </c>
      <c r="E30" s="9" t="s">
        <v>23</v>
      </c>
      <c r="F30" s="10">
        <v>1147.5</v>
      </c>
      <c r="G30" s="10">
        <v>423.2</v>
      </c>
      <c r="H30" s="10">
        <v>423.2</v>
      </c>
      <c r="I30" s="10">
        <f t="shared" si="5"/>
        <v>724.3</v>
      </c>
      <c r="J30" s="11">
        <f t="shared" si="6"/>
        <v>0</v>
      </c>
      <c r="K30" s="13">
        <v>0</v>
      </c>
    </row>
    <row r="31" spans="1:11" s="2" customFormat="1" ht="30.75" customHeight="1" x14ac:dyDescent="0.25">
      <c r="A31" s="5"/>
      <c r="B31" s="5"/>
      <c r="C31" s="5"/>
      <c r="D31" s="8">
        <v>161</v>
      </c>
      <c r="E31" s="9" t="s">
        <v>34</v>
      </c>
      <c r="F31" s="10">
        <v>899.3</v>
      </c>
      <c r="G31" s="10">
        <v>899.3</v>
      </c>
      <c r="H31" s="10">
        <v>899.202</v>
      </c>
      <c r="I31" s="10">
        <f t="shared" si="5"/>
        <v>9.7999999999956344E-2</v>
      </c>
      <c r="J31" s="11">
        <f t="shared" si="6"/>
        <v>9.7999999999956344E-2</v>
      </c>
      <c r="K31" s="13">
        <v>0</v>
      </c>
    </row>
    <row r="32" spans="1:11" x14ac:dyDescent="0.25">
      <c r="A32" s="5"/>
      <c r="B32" s="5"/>
      <c r="C32" s="5"/>
      <c r="D32" s="5"/>
      <c r="E32" s="9" t="s">
        <v>24</v>
      </c>
      <c r="F32" s="10">
        <f>SUM(F17:F31)</f>
        <v>67315</v>
      </c>
      <c r="G32" s="10">
        <f t="shared" ref="G32:J32" si="7">SUM(G17:G31)</f>
        <v>36435.799999999996</v>
      </c>
      <c r="H32" s="10">
        <f t="shared" si="7"/>
        <v>36434.814999999995</v>
      </c>
      <c r="I32" s="10">
        <f t="shared" si="7"/>
        <v>30880.18499999999</v>
      </c>
      <c r="J32" s="10">
        <f t="shared" si="7"/>
        <v>0.98499999999774346</v>
      </c>
      <c r="K32" s="12">
        <f t="shared" si="3"/>
        <v>99.997296614867793</v>
      </c>
    </row>
    <row r="35" spans="1:10" x14ac:dyDescent="0.25">
      <c r="A35" s="14" t="s">
        <v>25</v>
      </c>
      <c r="B35" s="15"/>
      <c r="C35" s="15"/>
      <c r="D35" s="15"/>
      <c r="E35" s="15"/>
      <c r="F35" s="15"/>
      <c r="G35" s="15"/>
      <c r="H35" s="15"/>
      <c r="I35" s="15"/>
      <c r="J35" s="15"/>
    </row>
  </sheetData>
  <mergeCells count="16">
    <mergeCell ref="A6:E6"/>
    <mergeCell ref="F12:G12"/>
    <mergeCell ref="A3:J4"/>
    <mergeCell ref="A5:E5"/>
    <mergeCell ref="F5:G5"/>
    <mergeCell ref="A9:E9"/>
    <mergeCell ref="F6:G6"/>
    <mergeCell ref="A7:E7"/>
    <mergeCell ref="F7:G7"/>
    <mergeCell ref="A35:J35"/>
    <mergeCell ref="F8:G8"/>
    <mergeCell ref="A12:D12"/>
    <mergeCell ref="E12:E13"/>
    <mergeCell ref="F9:G9"/>
    <mergeCell ref="I12:J12"/>
    <mergeCell ref="A8:E8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2025-03-18T10:13:15Z</dcterms:created>
  <dcterms:modified xsi:type="dcterms:W3CDTF">2026-08-11T06:53:59Z</dcterms:modified>
</cp:coreProperties>
</file>