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OneDrive\Desktop\для размещения\"/>
    </mc:Choice>
  </mc:AlternateContent>
  <xr:revisionPtr revIDLastSave="0" documentId="13_ncr:1_{05D0A053-E6C7-4B7D-8A00-683AACCD4FE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ИП" sheetId="2" r:id="rId1"/>
  </sheets>
  <definedNames>
    <definedName name="_xlnm.Print_Area" localSheetId="0">ИП!$A$1:$P$339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49" i="2" l="1"/>
  <c r="I335" i="2"/>
  <c r="J335" i="2"/>
  <c r="K335" i="2"/>
  <c r="L335" i="2"/>
  <c r="M335" i="2"/>
  <c r="N335" i="2"/>
  <c r="H335" i="2"/>
  <c r="I334" i="2"/>
  <c r="J334" i="2"/>
  <c r="K334" i="2"/>
  <c r="L334" i="2"/>
  <c r="M334" i="2"/>
  <c r="N334" i="2"/>
  <c r="H334" i="2"/>
  <c r="I49" i="2"/>
  <c r="I48" i="2" s="1"/>
  <c r="J49" i="2"/>
  <c r="K49" i="2"/>
  <c r="L49" i="2"/>
  <c r="M49" i="2"/>
  <c r="N49" i="2"/>
  <c r="F330" i="2" l="1"/>
  <c r="I331" i="2" l="1"/>
  <c r="J331" i="2"/>
  <c r="K331" i="2"/>
  <c r="L331" i="2"/>
  <c r="M331" i="2"/>
  <c r="N331" i="2"/>
  <c r="J330" i="2"/>
  <c r="H332" i="2"/>
  <c r="H330" i="2"/>
  <c r="H329" i="2" s="1"/>
  <c r="F331" i="2"/>
  <c r="G337" i="2"/>
  <c r="J336" i="2"/>
  <c r="H336" i="2"/>
  <c r="L330" i="2"/>
  <c r="H331" i="2"/>
  <c r="K50" i="2"/>
  <c r="L336" i="2"/>
  <c r="M50" i="2"/>
  <c r="N336" i="2"/>
  <c r="H333" i="2"/>
  <c r="I333" i="2"/>
  <c r="J333" i="2"/>
  <c r="K333" i="2"/>
  <c r="L333" i="2"/>
  <c r="M333" i="2"/>
  <c r="N333" i="2"/>
  <c r="I332" i="2"/>
  <c r="J332" i="2"/>
  <c r="K332" i="2"/>
  <c r="L332" i="2"/>
  <c r="M332" i="2"/>
  <c r="N332" i="2"/>
  <c r="F333" i="2"/>
  <c r="F332" i="2"/>
  <c r="L329" i="2" l="1"/>
  <c r="L337" i="2"/>
  <c r="J337" i="2"/>
  <c r="J329" i="2"/>
  <c r="J50" i="2"/>
  <c r="J48" i="2"/>
  <c r="H337" i="2"/>
  <c r="M336" i="2"/>
  <c r="K330" i="2"/>
  <c r="N330" i="2"/>
  <c r="N337" i="2" s="1"/>
  <c r="M330" i="2"/>
  <c r="I330" i="2"/>
  <c r="K48" i="2"/>
  <c r="L48" i="2"/>
  <c r="L50" i="2"/>
  <c r="M48" i="2"/>
  <c r="N50" i="2"/>
  <c r="N48" i="2"/>
  <c r="K336" i="2"/>
  <c r="F336" i="2"/>
  <c r="F329" i="2" s="1"/>
  <c r="I50" i="2"/>
  <c r="I336" i="2"/>
  <c r="M337" i="2" l="1"/>
  <c r="K329" i="2"/>
  <c r="K337" i="2"/>
  <c r="I329" i="2"/>
  <c r="I337" i="2"/>
  <c r="N329" i="2"/>
  <c r="M329" i="2"/>
  <c r="F337" i="2"/>
</calcChain>
</file>

<file path=xl/sharedStrings.xml><?xml version="1.0" encoding="utf-8"?>
<sst xmlns="http://schemas.openxmlformats.org/spreadsheetml/2006/main" count="1179" uniqueCount="476">
  <si>
    <t>(плановый период)</t>
  </si>
  <si>
    <t>№</t>
  </si>
  <si>
    <t>Источник информации</t>
  </si>
  <si>
    <t>Единица измерения</t>
  </si>
  <si>
    <t>Отчетный год</t>
  </si>
  <si>
    <t>План (факт) текущего года</t>
  </si>
  <si>
    <t>Плановый период</t>
  </si>
  <si>
    <t xml:space="preserve">Инвестиционный план по реализации плана развития </t>
  </si>
  <si>
    <t>Наименование</t>
  </si>
  <si>
    <t>Ответственный исполнитель</t>
  </si>
  <si>
    <t>Форма завершения</t>
  </si>
  <si>
    <t>Источник финансирования/код бюджетной программы</t>
  </si>
  <si>
    <t>Ожидаемый результат от реализации проекта, в т.ч. к-во созданных рабочих мест (постоянных/временных)</t>
  </si>
  <si>
    <t xml:space="preserve">Приложение 13 к Методике </t>
  </si>
  <si>
    <t xml:space="preserve">   (наименование района (города областного значения)</t>
  </si>
  <si>
    <t>ЧИ</t>
  </si>
  <si>
    <t>Реализация Национального плана развития Республики Казахстан / Реализация плана развития области</t>
  </si>
  <si>
    <t>НАПРАВЛЕНИЕ 1: КРЕПКИЙ ФУНДАМЕНТ ЭКОНОМИКИ</t>
  </si>
  <si>
    <t>КНИ 2</t>
  </si>
  <si>
    <t>БНС</t>
  </si>
  <si>
    <t>%</t>
  </si>
  <si>
    <t>ОП</t>
  </si>
  <si>
    <t>НАПРАВЛЕНИЕ 2: НОВЫЕ ТОЧКИ РОСТА</t>
  </si>
  <si>
    <t>КНИ 25</t>
  </si>
  <si>
    <t>КНИ 26</t>
  </si>
  <si>
    <t>КНИ 27</t>
  </si>
  <si>
    <t>тыс. чел</t>
  </si>
  <si>
    <t>НАПРАВЛЕНИЕ 3: ВЫСОКОЕ КАЧЕСТВО ЖИЗНИ</t>
  </si>
  <si>
    <t>Цель. Содействие занятости населения и усиление адресности социальной поддержки</t>
  </si>
  <si>
    <r>
      <t xml:space="preserve">Показатель результата 1.1. </t>
    </r>
    <r>
      <rPr>
        <sz val="11"/>
        <rFont val="Times New Roman"/>
        <family val="1"/>
        <charset val="204"/>
      </rPr>
      <t>Количество трудоустроенных граждан</t>
    </r>
  </si>
  <si>
    <t>в том числе молодежи</t>
  </si>
  <si>
    <t>КНИ 7</t>
  </si>
  <si>
    <t>Цель. Повышение уровня развития умений и навыков детей дошкольного возраста</t>
  </si>
  <si>
    <t>ОО</t>
  </si>
  <si>
    <t>Задача 1. Повышение уровня развития умений и навыков воспитанников</t>
  </si>
  <si>
    <r>
      <t>Показатель результата 1.1.</t>
    </r>
    <r>
      <rPr>
        <sz val="11"/>
        <rFont val="Times New Roman"/>
        <family val="1"/>
        <charset val="204"/>
      </rPr>
      <t xml:space="preserve"> Уровень предшкольной подготовки детей</t>
    </r>
  </si>
  <si>
    <t>Цель. Обеспечение минимально обязательного уровня доступности объектов и услуг (благ) населению в зависимости от типа (город, село) и размера (численности населения) населенных пунктов</t>
  </si>
  <si>
    <t>КНИ 13</t>
  </si>
  <si>
    <t>ОЭиФ</t>
  </si>
  <si>
    <t>Задача. Создание комфортной среды для жителей села и городов</t>
  </si>
  <si>
    <t>Образование</t>
  </si>
  <si>
    <t>Здравоохранение</t>
  </si>
  <si>
    <t>Культура</t>
  </si>
  <si>
    <t>Спорт</t>
  </si>
  <si>
    <t>ОКРЯФКС</t>
  </si>
  <si>
    <t>Дорожная инфраструктура</t>
  </si>
  <si>
    <t>Инженерная инфраструктура</t>
  </si>
  <si>
    <t>ОЖКХ, ПТ, АДиЖИ</t>
  </si>
  <si>
    <t>млн. тенге</t>
  </si>
  <si>
    <t>Акт ввода в эксплуатацию</t>
  </si>
  <si>
    <t>ЦИ. Индекс физического объема строительных работ (услуг)</t>
  </si>
  <si>
    <t>ОСАИГ</t>
  </si>
  <si>
    <t>Акт приемки выполненных работ</t>
  </si>
  <si>
    <t>*</t>
  </si>
  <si>
    <t>1 год 2026 год</t>
  </si>
  <si>
    <t>2 год 2027 год</t>
  </si>
  <si>
    <t>3 год 2028 год</t>
  </si>
  <si>
    <t>4 год 2029 год</t>
  </si>
  <si>
    <t>5 год 2030 год</t>
  </si>
  <si>
    <t>Акт выполненных работ</t>
  </si>
  <si>
    <t xml:space="preserve"> Развитие культурной инфраструктуры поселка Новый Колутон, повышение доступности культурных услуг для населения. Увеличение занятости населения</t>
  </si>
  <si>
    <t>Создание современного культурно-досугового центра для проведения мероприятий, концертов, выставок и кружковой работы. Развитие культурной инфраструктуры села Колутон, повышение доступности культурных услуг для населения. Увеличение занятости населения</t>
  </si>
  <si>
    <t>Создание современного культурно-досугового центра для проведения мероприятий, концертов, выставок и кружковой работы. Развитие культурной инфраструктуры села Первомайка, повышение доступности культурных услуг для населения. Увеличение занятости населения</t>
  </si>
  <si>
    <t>Создание современного культурно-досугового центра для проведения мероприятий, концертов, выставок и кружковой работы. Развитие культурной инфраструктуры села Новочеркасское, повышение доступности культурных услуг для населения. Увеличение занятости населения</t>
  </si>
  <si>
    <t>Снижение износа дорог для создания благоприятных и комфортных условий для проживания</t>
  </si>
  <si>
    <t>Обеспечение бесперебойной работы систем жизнеобеспечения села  Оксановка</t>
  </si>
  <si>
    <t>Обеспечение бесперебойной работы систем жизнеобеспечения села Первомайка</t>
  </si>
  <si>
    <t>Обеспечение бесперебойной работы систем жизнеобеспечения села Приишимка</t>
  </si>
  <si>
    <t>Обеспечение бесперебойной работы систем жизнеобеспечения села Новый Колутон</t>
  </si>
  <si>
    <t>Обеспечение населения и организаций в селах Ондирис, Первомайка, Камышенка, Шиликты  высокосоростным Интернетом</t>
  </si>
  <si>
    <t>Освоение запасов полезных ископаемых месторождения в селе Акбеит. Создание 85 новых рабочих мест и повышение занятости населения региона.
Рост налоговых поступлений в местный и республиканский бюджеты.</t>
  </si>
  <si>
    <t>Увеличение объемов производства силоса и хранения зерна, создание 20 новых рабочих мест.</t>
  </si>
  <si>
    <t>Астраханский район</t>
  </si>
  <si>
    <t>на 2026-2030 годы</t>
  </si>
  <si>
    <t xml:space="preserve"> Развитие спортивной инфраструктуры села Астраханка, повышение доступности спортивных услуг для населения. Увеличение занятости населения</t>
  </si>
  <si>
    <t>Обеспечение бесперебойной работы систем жизнеобеспечения села Акимовка</t>
  </si>
  <si>
    <t>Количество въездных туристов, обслуженных местами размещения</t>
  </si>
  <si>
    <t>-</t>
  </si>
  <si>
    <t>Из РБ</t>
  </si>
  <si>
    <t>Из МБ</t>
  </si>
  <si>
    <t>Из ЧИ</t>
  </si>
  <si>
    <t>Из ОБ</t>
  </si>
  <si>
    <t xml:space="preserve">Всего финансовые ресурсы </t>
  </si>
  <si>
    <t>Итого финансовые ресурсы</t>
  </si>
  <si>
    <t>ед.</t>
  </si>
  <si>
    <t>Увеличение мощности для хранения зерновых и масличных культур, создание 20 рабочих мест</t>
  </si>
  <si>
    <t>СПК "Нур-А"</t>
  </si>
  <si>
    <t>Расширение производства молока, создание 10 рабочих мест</t>
  </si>
  <si>
    <t>ед</t>
  </si>
  <si>
    <t xml:space="preserve">ТОО «AZAM KC»               </t>
  </si>
  <si>
    <t xml:space="preserve">ТОО «Aina Resources»                            </t>
  </si>
  <si>
    <t xml:space="preserve">ТОО «Frescanto»                           </t>
  </si>
  <si>
    <t xml:space="preserve">ИП "Бейсембенова Ж. А." </t>
  </si>
  <si>
    <t>Создание объектов торговли, создание 10 рабочих мест</t>
  </si>
  <si>
    <t>ТОО "DV CARAMEL"</t>
  </si>
  <si>
    <t>Создание объектов торговли, создание 5 рабочих мест</t>
  </si>
  <si>
    <t>ТОО "Compani City Media"</t>
  </si>
  <si>
    <t>СПК "Камышенка 1"</t>
  </si>
  <si>
    <t>Создание СПК, создание 3 рабочих  места</t>
  </si>
  <si>
    <t>Создание 3 рабочих места</t>
  </si>
  <si>
    <t>ИП "Тулеева А."</t>
  </si>
  <si>
    <t>Реализация проекта позволит оказывать качественные услуги населению. Создание 5 рабочих мест.</t>
  </si>
  <si>
    <t>Заместитель акима района по производственным вопросам, руководитель ОСАИГ</t>
  </si>
  <si>
    <t>об</t>
  </si>
  <si>
    <t>Заместитель акима района по производственным вопросам, аким сельского округа</t>
  </si>
  <si>
    <t>аким с/о</t>
  </si>
  <si>
    <t xml:space="preserve"> ОКРЯФКС</t>
  </si>
  <si>
    <t>Заместитель акима района по производственным вопросам, руководитель ОСХиЗО</t>
  </si>
  <si>
    <t>Заместитель акима района по производственным вопросам, руководитель ОП</t>
  </si>
  <si>
    <t>Заместитель акима района по социальным вопросам, директор карьерного центра</t>
  </si>
  <si>
    <t>Заместитель акима района по социальным вопросам, руководитель ОО</t>
  </si>
  <si>
    <t>Заместитель акима района по социальным вопросам, руководитель ОЭиФ</t>
  </si>
  <si>
    <t>Заместитель акима района по социальным вопросам, руководитель  ОКРЯФКС</t>
  </si>
  <si>
    <t>рб</t>
  </si>
  <si>
    <t>Заместитель акима района по социальным вопросам, руководитель  ОСАИГ</t>
  </si>
  <si>
    <t>мб</t>
  </si>
  <si>
    <t>Заместитель акима района по социальным вопросам, руководитель ОСАИГ</t>
  </si>
  <si>
    <t>Заместитель акима района по социальным вопросам, руководитель ОКРЯиФК</t>
  </si>
  <si>
    <t>км</t>
  </si>
  <si>
    <t xml:space="preserve"> ОЖКХ, ПТ, АДиЖИ</t>
  </si>
  <si>
    <t>Создание современного объекта здравоохранения, для оказания первичной медико-санитарной и консультативно-диагностической помощи населению. Увеличение занятости населения.</t>
  </si>
  <si>
    <t>метр</t>
  </si>
  <si>
    <t>Заместитель акима района по производственным вопросам, руководитель ОЖКХ, ПТ, АДиЖИ</t>
  </si>
  <si>
    <t>Заместитель акима района по производственным вопросам, руководитель ТОО "Gruss"</t>
  </si>
  <si>
    <t>Заместитель акима района по производственным вопросам, руководитель ТОО "АқНұр-Астана 2005"</t>
  </si>
  <si>
    <t>вб</t>
  </si>
  <si>
    <t>нф</t>
  </si>
  <si>
    <t>Заместитель акима района по производственным вопросам, руководитель ТОО "АДС-2001"</t>
  </si>
  <si>
    <t>Заместитель акима района по производственным вопросам, руководитель ТОО "QazConstructions"</t>
  </si>
  <si>
    <t>Заместитель акима района по производственным вопросам, руководитель ТОО "Камила"</t>
  </si>
  <si>
    <t>Обеспечение бесперебойной работы систем жизнеобеспечения села Жарсуат</t>
  </si>
  <si>
    <t>Обеспечение бесперебойной работы систем жизнеобеспечения села Астраханка</t>
  </si>
  <si>
    <t>Обеспечение бесперебойной работы систем жизнеобеспечения села Лозовое</t>
  </si>
  <si>
    <t>Обеспечение бесперебойной работы систем жизнеобеспечения села Колутон</t>
  </si>
  <si>
    <t>Заместитель акима района по производственным вопросам, руководитель ТОО "АстанаСтройМонтажИнжиниринг"</t>
  </si>
  <si>
    <t>рп</t>
  </si>
  <si>
    <t>Заместитель акима района по производственным вопросам, руководитель ТОО "СК-СтройМонтаж"</t>
  </si>
  <si>
    <t>Заместитель акима района по производственным вопросам, руководитель ТОО "STORY CITI Ltd"</t>
  </si>
  <si>
    <t>ПСД с заключением</t>
  </si>
  <si>
    <t>Заместитель акима района по производственным вопросам, руководитель ТОО "ТОО "Apple Build Project""</t>
  </si>
  <si>
    <t>ВБ</t>
  </si>
  <si>
    <t xml:space="preserve">Заместитель акима района по производственным вопросам, руководитель ТОО "КазЖобаСаулетКонсалтинг"
</t>
  </si>
  <si>
    <t xml:space="preserve">Заместитель акима района по производственным вопросам, руководитель ТОО "СК РАОЛ "ИНВЕСТ"
</t>
  </si>
  <si>
    <t>Заместитель акима района по производственным вопросам, руководитель ТОО "Строй-проектинвентаризация"</t>
  </si>
  <si>
    <t>Из ВБ</t>
  </si>
  <si>
    <t>Из НФ</t>
  </si>
  <si>
    <t>Из РП</t>
  </si>
  <si>
    <t>Заместитель акима района по производственным вопросам, руководитель ТОО "Horizonbuilding ServiceS"</t>
  </si>
  <si>
    <t>Заместитель акима района по производственным вопросам, аким сельского округа"</t>
  </si>
  <si>
    <t>Заместитель акима района по производственным вопросам, сельского округа</t>
  </si>
  <si>
    <r>
      <t xml:space="preserve">Мероприятие  </t>
    </r>
    <r>
      <rPr>
        <sz val="11"/>
        <rFont val="Times New Roman"/>
        <family val="1"/>
        <charset val="204"/>
      </rPr>
      <t>Корректировка ПСД на "Строительство дома культуры в селе Новочеркасское Астраханского района"</t>
    </r>
  </si>
  <si>
    <r>
      <rPr>
        <b/>
        <sz val="11"/>
        <rFont val="Times New Roman"/>
        <family val="1"/>
        <charset val="204"/>
      </rPr>
      <t>Мероприятие</t>
    </r>
    <r>
      <rPr>
        <sz val="11"/>
        <rFont val="Times New Roman"/>
        <family val="1"/>
        <charset val="204"/>
      </rPr>
      <t>. Разработка ПСД на Строительство скотомогильника в с. Петровка</t>
    </r>
  </si>
  <si>
    <r>
      <rPr>
        <b/>
        <sz val="11"/>
        <rFont val="Times New Roman"/>
        <family val="1"/>
        <charset val="204"/>
      </rPr>
      <t>Мероприятие.</t>
    </r>
    <r>
      <rPr>
        <sz val="11"/>
        <rFont val="Times New Roman"/>
        <family val="1"/>
        <charset val="204"/>
      </rPr>
      <t xml:space="preserve"> Строительство скотомогильника в с. Петровка</t>
    </r>
  </si>
  <si>
    <t>Обеспечение эпидемиологической безопасности населения</t>
  </si>
  <si>
    <t>1 (участок от села Первомайка до села Камышенка)</t>
  </si>
  <si>
    <t>1 (от трассы Алматы Екатеринбург до с. Первомайка)</t>
  </si>
  <si>
    <t>за счет спонсорских средств</t>
  </si>
  <si>
    <t xml:space="preserve">Заместитель акима района по производственным вопросам, руководитель ТОО ""Казтранспроект"
</t>
  </si>
  <si>
    <t>техническая документация с заключением</t>
  </si>
  <si>
    <t>1 (участок от границы до с.Каменка))</t>
  </si>
  <si>
    <t>1 (участок от с. Лозовое до с.Камышенка)</t>
  </si>
  <si>
    <t>1 (участок от.Камышенка до с. Каменка)</t>
  </si>
  <si>
    <t>Смета</t>
  </si>
  <si>
    <r>
      <rPr>
        <b/>
        <sz val="11"/>
        <rFont val="Times New Roman"/>
        <family val="1"/>
        <charset val="204"/>
      </rPr>
      <t>Мероприятие</t>
    </r>
    <r>
      <rPr>
        <sz val="11"/>
        <rFont val="Times New Roman"/>
        <family val="1"/>
        <charset val="204"/>
      </rPr>
      <t>. Разработка ПСД на Строительство скотомогильника в с. Старый Колутон</t>
    </r>
  </si>
  <si>
    <r>
      <rPr>
        <b/>
        <sz val="11"/>
        <rFont val="Times New Roman"/>
        <family val="1"/>
        <charset val="204"/>
      </rPr>
      <t>Мероприятие.</t>
    </r>
    <r>
      <rPr>
        <sz val="11"/>
        <rFont val="Times New Roman"/>
        <family val="1"/>
        <charset val="204"/>
      </rPr>
      <t xml:space="preserve"> Строительство скотомогильника в с. Старый Колутон</t>
    </r>
  </si>
  <si>
    <t>Руководитель УППР и РП, ОЧС</t>
  </si>
  <si>
    <t>данные УППР, РП, ОЧС</t>
  </si>
  <si>
    <t>млн.тенге</t>
  </si>
  <si>
    <t>объект необходим для безопасного прохождения паводковых вод</t>
  </si>
  <si>
    <t>Млн.тенге</t>
  </si>
  <si>
    <t>ПСД на сумму 91,2 млн.тенге</t>
  </si>
  <si>
    <t>Заместитель акима по производственной работе, руководитель МП, ТО и ОЧС</t>
  </si>
  <si>
    <t>Данные МП, ТО и ОЧС</t>
  </si>
  <si>
    <t>Заместитель акима по производственной работе, руководитель ЖКХ, ПТ, АД и ЖИ</t>
  </si>
  <si>
    <t>данные ЖКХ, ПТ, АД и ЖИ</t>
  </si>
  <si>
    <t>ПСД на сумму 961,2 млн.тенге</t>
  </si>
  <si>
    <t>Заместитель акима района по социальным вопросам, руководитель РБ</t>
  </si>
  <si>
    <t>РБ</t>
  </si>
  <si>
    <t>5.9.253.033.015</t>
  </si>
  <si>
    <t>Создание 7 временных рабочих мест</t>
  </si>
  <si>
    <t>ОСХиЗО, ОПП</t>
  </si>
  <si>
    <t>ОСХиЗО</t>
  </si>
  <si>
    <t>голов</t>
  </si>
  <si>
    <t>тонн</t>
  </si>
  <si>
    <t>ОПП</t>
  </si>
  <si>
    <t>элеватор -       70 тыс., мельничный комплекс -      2 тыс./сутки, цех по пр-ву комбикормов - 20 тонн/ час</t>
  </si>
  <si>
    <r>
      <t xml:space="preserve">Мероприятие. </t>
    </r>
    <r>
      <rPr>
        <sz val="11"/>
        <rFont val="Times New Roman"/>
        <family val="1"/>
        <charset val="204"/>
      </rPr>
      <t xml:space="preserve">Капитальный ремонт КГУ "Общеобразовательная школа №1 села Жалтыр </t>
    </r>
  </si>
  <si>
    <r>
      <t xml:space="preserve">Мероприятие. </t>
    </r>
    <r>
      <rPr>
        <sz val="11"/>
        <rFont val="Times New Roman"/>
        <family val="1"/>
        <charset val="204"/>
      </rPr>
      <t xml:space="preserve">Капитальный ремонт КГУ "Общеобразовательная школа села Жана-Турмыс </t>
    </r>
  </si>
  <si>
    <r>
      <t xml:space="preserve">Мероприятие. </t>
    </r>
    <r>
      <rPr>
        <sz val="11"/>
        <rFont val="Times New Roman"/>
        <family val="1"/>
        <charset val="204"/>
      </rPr>
      <t xml:space="preserve">Капитальный ремонт КГУ "Общеобразовательная школа№2 села Жалтыр </t>
    </r>
  </si>
  <si>
    <t>кол-во мест</t>
  </si>
  <si>
    <t>ОБ</t>
  </si>
  <si>
    <t>20 временных рабочих мест</t>
  </si>
  <si>
    <t>18 временных рабочих мест</t>
  </si>
  <si>
    <t>Заместитель акима района по социальным вопросам, ОСАИГ, ОКРЯФКС</t>
  </si>
  <si>
    <t>Заместитель акима района по социальным вопросам, руководитель  ОСАИГ, ОКРЯФКС</t>
  </si>
  <si>
    <r>
      <t xml:space="preserve">Мероприятие. </t>
    </r>
    <r>
      <rPr>
        <sz val="11"/>
        <rFont val="Times New Roman"/>
        <family val="1"/>
        <charset val="204"/>
      </rPr>
      <t>Капитальный ремонт  улично-дорожной сети в селе Камышенка</t>
    </r>
  </si>
  <si>
    <t>км.</t>
  </si>
  <si>
    <r>
      <t xml:space="preserve">Мероприятие. </t>
    </r>
    <r>
      <rPr>
        <sz val="11"/>
        <rFont val="Times New Roman"/>
        <family val="1"/>
        <charset val="204"/>
      </rPr>
      <t>Средний ремонт УДС в с. Астраханка</t>
    </r>
  </si>
  <si>
    <r>
      <t xml:space="preserve">Мероприятие. </t>
    </r>
    <r>
      <rPr>
        <sz val="11"/>
        <rFont val="Times New Roman"/>
        <family val="1"/>
        <charset val="204"/>
      </rPr>
      <t>Капитальный ремонт  улично-дорожной сети в селе Первомайка</t>
    </r>
  </si>
  <si>
    <r>
      <t xml:space="preserve">Мероприятие. </t>
    </r>
    <r>
      <rPr>
        <sz val="11"/>
        <rFont val="Times New Roman"/>
        <family val="1"/>
        <charset val="204"/>
      </rPr>
      <t>Капитальный ремонт  улично-дорожной сети в селе Лозовое</t>
    </r>
  </si>
  <si>
    <t>кол-во проектов</t>
  </si>
  <si>
    <t>472.058.015</t>
  </si>
  <si>
    <r>
      <t xml:space="preserve">Мероприятие: </t>
    </r>
    <r>
      <rPr>
        <sz val="11"/>
        <rFont val="Times New Roman"/>
        <family val="1"/>
        <charset val="204"/>
      </rPr>
      <t>Строительство  медицинского пункта, расположенного по алресу: Астраханский район, село Жамбыл</t>
    </r>
  </si>
  <si>
    <r>
      <t xml:space="preserve">Мероприятие: </t>
    </r>
    <r>
      <rPr>
        <sz val="11"/>
        <rFont val="Times New Roman"/>
        <family val="1"/>
        <charset val="204"/>
      </rPr>
      <t>Строительство здания медицинского пункта, расположенного по алресу: Астраханский район, село Акимовка</t>
    </r>
  </si>
  <si>
    <r>
      <t xml:space="preserve">Мероприятие: </t>
    </r>
    <r>
      <rPr>
        <sz val="11"/>
        <rFont val="Times New Roman"/>
        <family val="1"/>
        <charset val="204"/>
      </rPr>
      <t>Строительство здания медицинского пункта, расположенного по алресу: Астраханский район, село Оксановка</t>
    </r>
  </si>
  <si>
    <r>
      <t xml:space="preserve">Мероприятие: </t>
    </r>
    <r>
      <rPr>
        <sz val="11"/>
        <rFont val="Times New Roman"/>
        <family val="1"/>
        <charset val="204"/>
      </rPr>
      <t>Строительство здания фельшерско-аккушерского пункта, расположенного по алресу: Астраханский район, село Зеленое</t>
    </r>
  </si>
  <si>
    <r>
      <t xml:space="preserve">Мероприятие: </t>
    </r>
    <r>
      <rPr>
        <sz val="11"/>
        <rFont val="Times New Roman"/>
        <family val="1"/>
        <charset val="204"/>
      </rPr>
      <t>Строительство здания фельшерско-аккушерского пункта, расположенного по алресу: Астраханский район, село Новочеркасск</t>
    </r>
  </si>
  <si>
    <t xml:space="preserve">Строительство медпункта имеет социально-экономические  значение для населенного пункта, т.к. будет качественно выполняться медицинская помощь для всех категорий населения села. Также это позволит уменьшить отток населения из села и сохранить рабочие места. </t>
  </si>
  <si>
    <t xml:space="preserve">Строительство фельшерско-аккушерского пункта имеет социально-экономические  значение для населенного пункта, т.к. будет качественно выполняться медицинская помощь для всех категорий населения села. Также это позволит уменьшить отток населения из села и сохранить рабочие места. </t>
  </si>
  <si>
    <t>Заместитель акима района по производственным вопросам</t>
  </si>
  <si>
    <r>
      <rPr>
        <b/>
        <sz val="11"/>
        <rFont val="Times New Roman"/>
        <family val="1"/>
        <charset val="204"/>
      </rPr>
      <t>Мероприятие</t>
    </r>
    <r>
      <rPr>
        <sz val="11"/>
        <rFont val="Times New Roman"/>
        <family val="1"/>
        <charset val="204"/>
      </rPr>
      <t>. Разработка ПСД на Строительство скотомогильника в с.Астраханка</t>
    </r>
  </si>
  <si>
    <r>
      <rPr>
        <b/>
        <sz val="11"/>
        <rFont val="Times New Roman"/>
        <family val="1"/>
        <charset val="204"/>
      </rPr>
      <t>Мероприятие.</t>
    </r>
    <r>
      <rPr>
        <sz val="11"/>
        <rFont val="Times New Roman"/>
        <family val="1"/>
        <charset val="204"/>
      </rPr>
      <t xml:space="preserve"> Строительство скотомогильника в с. Астраханка</t>
    </r>
  </si>
  <si>
    <r>
      <rPr>
        <b/>
        <sz val="11"/>
        <rFont val="Times New Roman"/>
        <family val="1"/>
        <charset val="204"/>
      </rPr>
      <t>Мероприятие</t>
    </r>
    <r>
      <rPr>
        <sz val="11"/>
        <rFont val="Times New Roman"/>
        <family val="1"/>
        <charset val="204"/>
      </rPr>
      <t>. Разработка ПСД на Строительство скотомогильника в с.Жарсуат</t>
    </r>
  </si>
  <si>
    <r>
      <rPr>
        <b/>
        <sz val="11"/>
        <rFont val="Times New Roman"/>
        <family val="1"/>
        <charset val="204"/>
      </rPr>
      <t>Мероприятие.</t>
    </r>
    <r>
      <rPr>
        <sz val="11"/>
        <rFont val="Times New Roman"/>
        <family val="1"/>
        <charset val="204"/>
      </rPr>
      <t xml:space="preserve"> Строительство скотомогильника в с. Жарсуат</t>
    </r>
  </si>
  <si>
    <r>
      <rPr>
        <b/>
        <sz val="11"/>
        <rFont val="Times New Roman"/>
        <family val="1"/>
        <charset val="204"/>
      </rPr>
      <t>Мероприятие</t>
    </r>
    <r>
      <rPr>
        <sz val="11"/>
        <rFont val="Times New Roman"/>
        <family val="1"/>
        <charset val="204"/>
      </rPr>
      <t>. Разработка ПСД на Строительство скотомогильника в с.Жана-Турмыс</t>
    </r>
  </si>
  <si>
    <r>
      <rPr>
        <b/>
        <sz val="11"/>
        <rFont val="Times New Roman"/>
        <family val="1"/>
        <charset val="204"/>
      </rPr>
      <t>Мероприятие.</t>
    </r>
    <r>
      <rPr>
        <sz val="11"/>
        <rFont val="Times New Roman"/>
        <family val="1"/>
        <charset val="204"/>
      </rPr>
      <t xml:space="preserve"> Строительство скотомогильника в с. Жана-Турмыс</t>
    </r>
  </si>
  <si>
    <r>
      <rPr>
        <b/>
        <sz val="11"/>
        <rFont val="Times New Roman"/>
        <family val="1"/>
        <charset val="204"/>
      </rPr>
      <t>Мероприятие</t>
    </r>
    <r>
      <rPr>
        <sz val="11"/>
        <rFont val="Times New Roman"/>
        <family val="1"/>
        <charset val="204"/>
      </rPr>
      <t>. Разработка ПСД на Строительство скотомогильника в с.Колутон</t>
    </r>
  </si>
  <si>
    <r>
      <rPr>
        <b/>
        <sz val="11"/>
        <rFont val="Times New Roman"/>
        <family val="1"/>
        <charset val="204"/>
      </rPr>
      <t>Мероприятие.</t>
    </r>
    <r>
      <rPr>
        <sz val="11"/>
        <rFont val="Times New Roman"/>
        <family val="1"/>
        <charset val="204"/>
      </rPr>
      <t xml:space="preserve"> Строительство скотомогильника в с.Колутон</t>
    </r>
  </si>
  <si>
    <r>
      <rPr>
        <b/>
        <sz val="11"/>
        <rFont val="Times New Roman"/>
        <family val="1"/>
        <charset val="204"/>
      </rPr>
      <t>Мероприятие</t>
    </r>
    <r>
      <rPr>
        <sz val="11"/>
        <rFont val="Times New Roman"/>
        <family val="1"/>
        <charset val="204"/>
      </rPr>
      <t>. Разработка ПСД на Строительство скотомогильника в с.Узунколь</t>
    </r>
  </si>
  <si>
    <r>
      <rPr>
        <b/>
        <sz val="11"/>
        <rFont val="Times New Roman"/>
        <family val="1"/>
        <charset val="204"/>
      </rPr>
      <t>Мероприятие.</t>
    </r>
    <r>
      <rPr>
        <sz val="11"/>
        <rFont val="Times New Roman"/>
        <family val="1"/>
        <charset val="204"/>
      </rPr>
      <t xml:space="preserve"> Строительство скотомогильника в с.Узунколь</t>
    </r>
  </si>
  <si>
    <r>
      <t xml:space="preserve">Мероприятие. </t>
    </r>
    <r>
      <rPr>
        <sz val="11"/>
        <rFont val="Times New Roman"/>
        <family val="1"/>
        <charset val="204"/>
      </rPr>
      <t>Строительство складов для хранения зерновых и масличных культур</t>
    </r>
  </si>
  <si>
    <r>
      <t xml:space="preserve">Мероприятие. </t>
    </r>
    <r>
      <rPr>
        <sz val="11"/>
        <rFont val="Times New Roman"/>
        <family val="1"/>
        <charset val="204"/>
      </rPr>
      <t>Создание оросительной системы для производства картофеля</t>
    </r>
  </si>
  <si>
    <r>
      <t xml:space="preserve">Мероприятие. </t>
    </r>
    <r>
      <rPr>
        <sz val="11"/>
        <rFont val="Times New Roman"/>
        <family val="1"/>
        <charset val="204"/>
      </rPr>
      <t xml:space="preserve"> «Строительство мельничного комплекса» </t>
    </r>
  </si>
  <si>
    <r>
      <t xml:space="preserve">Мероприятие. </t>
    </r>
    <r>
      <rPr>
        <sz val="11"/>
        <rFont val="Times New Roman"/>
        <family val="1"/>
        <charset val="204"/>
      </rPr>
      <t xml:space="preserve"> «Строительство торгового дома» </t>
    </r>
  </si>
  <si>
    <t>Цель. Развитие прикладной науки и экосистемы коммерциализации результатов научной и (или) научно-технической деятельности (РННТД)</t>
  </si>
  <si>
    <t>Цель. Создание условий для повышения конкурентоспособности субъектов АПК</t>
  </si>
  <si>
    <t>Задача 1. Повышение экономической доступности товаров, работ и услуг для производства продукции по переработке сельскохозяйственного сырья</t>
  </si>
  <si>
    <r>
      <t xml:space="preserve">Показатель результата 1.1. </t>
    </r>
    <r>
      <rPr>
        <sz val="11"/>
        <rFont val="Times New Roman"/>
        <family val="1"/>
        <charset val="204"/>
      </rPr>
      <t>Доля переработки мяса</t>
    </r>
  </si>
  <si>
    <r>
      <t xml:space="preserve">Показатель результата 1.2. </t>
    </r>
    <r>
      <rPr>
        <sz val="11"/>
        <rFont val="Times New Roman"/>
        <family val="1"/>
        <charset val="204"/>
      </rPr>
      <t>Доля переработки молока</t>
    </r>
  </si>
  <si>
    <r>
      <t xml:space="preserve">Мероприятие. </t>
    </r>
    <r>
      <rPr>
        <sz val="11"/>
        <rFont val="Times New Roman"/>
        <family val="1"/>
        <charset val="204"/>
      </rPr>
      <t>Строительство антенно-мачтовых сооружений высотой 40 метров в селах Ондирис, Первомайка, Камышенка, Шиликты</t>
    </r>
  </si>
  <si>
    <t>Уровень обеспеченности социальными благами и услугами в соответствии с Системой региональных стандартов, Астраханский район</t>
  </si>
  <si>
    <r>
      <t xml:space="preserve">Показатель результата 1.1. </t>
    </r>
    <r>
      <rPr>
        <sz val="11"/>
        <rFont val="Times New Roman"/>
        <family val="1"/>
        <charset val="204"/>
      </rPr>
      <t>Охват детей дополнительным образованием</t>
    </r>
  </si>
  <si>
    <r>
      <t xml:space="preserve">Показатель результата 1.1. </t>
    </r>
    <r>
      <rPr>
        <sz val="11"/>
        <rFont val="Times New Roman"/>
        <family val="1"/>
        <charset val="204"/>
      </rPr>
      <t xml:space="preserve">Рост обеспеченности объектами и услугами культуры </t>
    </r>
  </si>
  <si>
    <r>
      <rPr>
        <b/>
        <sz val="11"/>
        <rFont val="Times New Roman"/>
        <family val="1"/>
        <charset val="204"/>
      </rPr>
      <t>Мероприятие.</t>
    </r>
    <r>
      <rPr>
        <sz val="11"/>
        <rFont val="Times New Roman"/>
        <family val="1"/>
        <charset val="204"/>
      </rPr>
      <t xml:space="preserve"> Разработка ПСД на реконструкцию здания   ФОК "Жастар" путем строительства пристроек в селе Астраханка   </t>
    </r>
  </si>
  <si>
    <r>
      <rPr>
        <b/>
        <sz val="11"/>
        <rFont val="Times New Roman"/>
        <family val="1"/>
        <charset val="204"/>
      </rPr>
      <t>Мероприятие.</t>
    </r>
    <r>
      <rPr>
        <sz val="11"/>
        <rFont val="Times New Roman"/>
        <family val="1"/>
        <charset val="204"/>
      </rPr>
      <t xml:space="preserve">  Реконструкция здания ФОК "Жастар" путем строительства пристроек в селе Астраханка</t>
    </r>
  </si>
  <si>
    <r>
      <t>Показатель результата 1.1</t>
    </r>
    <r>
      <rPr>
        <sz val="11"/>
        <rFont val="Times New Roman"/>
        <family val="1"/>
        <charset val="204"/>
      </rPr>
      <t xml:space="preserve"> Обеспечение доступа населения к услугам водоснабжения:</t>
    </r>
  </si>
  <si>
    <r>
      <rPr>
        <b/>
        <sz val="11"/>
        <color theme="1"/>
        <rFont val="Times New Roman"/>
        <family val="1"/>
        <charset val="204"/>
      </rPr>
      <t>Мероприятие</t>
    </r>
    <r>
      <rPr>
        <sz val="11"/>
        <color theme="1"/>
        <rFont val="Times New Roman"/>
        <family val="1"/>
        <charset val="204"/>
      </rPr>
      <t>. МТФ, сырое коровье молоко (ТОО "Камышенка")</t>
    </r>
  </si>
  <si>
    <r>
      <rPr>
        <b/>
        <sz val="11"/>
        <color theme="1"/>
        <rFont val="Times New Roman"/>
        <family val="1"/>
        <charset val="204"/>
      </rPr>
      <t>Мероприятие</t>
    </r>
    <r>
      <rPr>
        <sz val="11"/>
        <color theme="1"/>
        <rFont val="Times New Roman"/>
        <family val="1"/>
        <charset val="204"/>
      </rPr>
      <t>. Переработка растениеводической продукции, комбикорма (ТОО "Frescanto")</t>
    </r>
  </si>
  <si>
    <r>
      <t xml:space="preserve">Мероприятие. </t>
    </r>
    <r>
      <rPr>
        <sz val="11"/>
        <rFont val="Times New Roman"/>
        <family val="1"/>
        <charset val="204"/>
      </rPr>
      <t>Строительство молочно- товарной фермы на 50 голов</t>
    </r>
  </si>
  <si>
    <r>
      <t>Мероприятие.</t>
    </r>
    <r>
      <rPr>
        <sz val="11"/>
        <rFont val="Times New Roman"/>
        <family val="1"/>
        <charset val="204"/>
      </rPr>
      <t>Создание СПК по переработке молока</t>
    </r>
  </si>
  <si>
    <r>
      <t xml:space="preserve">Мероприятие. </t>
    </r>
    <r>
      <rPr>
        <sz val="11"/>
        <rFont val="Times New Roman"/>
        <family val="1"/>
        <charset val="204"/>
      </rPr>
      <t xml:space="preserve"> «Строительство обогатительно-производственного комплекса драгоценных металлов»  </t>
    </r>
  </si>
  <si>
    <r>
      <rPr>
        <b/>
        <sz val="11"/>
        <rFont val="Times New Roman"/>
        <family val="1"/>
        <charset val="204"/>
      </rPr>
      <t>Мероприятие.</t>
    </r>
    <r>
      <rPr>
        <sz val="11"/>
        <rFont val="Times New Roman"/>
        <family val="1"/>
        <charset val="204"/>
      </rPr>
      <t xml:space="preserve"> «Модернизация завода по производству силоса для хранения зерна» </t>
    </r>
  </si>
  <si>
    <r>
      <rPr>
        <b/>
        <sz val="11"/>
        <rFont val="Times New Roman"/>
        <family val="1"/>
        <charset val="204"/>
      </rPr>
      <t xml:space="preserve">Мероприятие. </t>
    </r>
    <r>
      <rPr>
        <sz val="11"/>
        <rFont val="Times New Roman"/>
        <family val="1"/>
        <charset val="204"/>
      </rPr>
      <t>Строительство банного комплекса</t>
    </r>
  </si>
  <si>
    <r>
      <t xml:space="preserve">Показатель результата 1.3. </t>
    </r>
    <r>
      <rPr>
        <sz val="11"/>
        <rFont val="Times New Roman"/>
        <family val="1"/>
        <charset val="204"/>
      </rPr>
      <t>Доля переработки масличных культур (подсолнечник)</t>
    </r>
  </si>
  <si>
    <r>
      <t xml:space="preserve">Мероприятие. </t>
    </r>
    <r>
      <rPr>
        <sz val="11"/>
        <rFont val="Times New Roman"/>
        <family val="1"/>
        <charset val="204"/>
      </rPr>
      <t>Строительство инженерно-коммуникационной инфраструктуры к объекту здравоохранения в селе Старый Колутон Астраханского района</t>
    </r>
  </si>
  <si>
    <r>
      <t xml:space="preserve">Мероприятие. </t>
    </r>
    <r>
      <rPr>
        <sz val="11"/>
        <rFont val="Times New Roman"/>
        <family val="1"/>
        <charset val="204"/>
      </rPr>
      <t>Капитальный ремонт врачебной амбулатории в селе Жана-Турмыс Астраханского района</t>
    </r>
  </si>
  <si>
    <r>
      <rPr>
        <b/>
        <sz val="11"/>
        <rFont val="Times New Roman"/>
        <family val="1"/>
        <charset val="204"/>
      </rPr>
      <t>Мероприятие</t>
    </r>
    <r>
      <rPr>
        <sz val="11"/>
        <rFont val="Times New Roman"/>
        <family val="1"/>
        <charset val="204"/>
      </rPr>
      <t>. Строительство дома культуры в селе Новочеркасское Астраханского района</t>
    </r>
  </si>
  <si>
    <r>
      <rPr>
        <b/>
        <sz val="11"/>
        <rFont val="Times New Roman"/>
        <family val="1"/>
        <charset val="204"/>
      </rPr>
      <t>Мероприятие.</t>
    </r>
    <r>
      <rPr>
        <sz val="11"/>
        <rFont val="Times New Roman"/>
        <family val="1"/>
        <charset val="204"/>
      </rPr>
      <t xml:space="preserve"> Строительство дома культуры в селе Первомайка Астраханского района</t>
    </r>
  </si>
  <si>
    <r>
      <rPr>
        <b/>
        <sz val="11"/>
        <rFont val="Times New Roman"/>
        <family val="1"/>
        <charset val="204"/>
      </rPr>
      <t>Мероприятие</t>
    </r>
    <r>
      <rPr>
        <sz val="11"/>
        <rFont val="Times New Roman"/>
        <family val="1"/>
        <charset val="204"/>
      </rPr>
      <t>. Разработка ПСД строительство сельского клуба в селе Колутон Астраханского района</t>
    </r>
  </si>
  <si>
    <r>
      <rPr>
        <b/>
        <sz val="11"/>
        <rFont val="Times New Roman"/>
        <family val="1"/>
        <charset val="204"/>
      </rPr>
      <t>Мероприятие.</t>
    </r>
    <r>
      <rPr>
        <sz val="11"/>
        <rFont val="Times New Roman"/>
        <family val="1"/>
        <charset val="204"/>
      </rPr>
      <t xml:space="preserve"> Строительство сельского клуба в селе Колутон Астраханского района</t>
    </r>
  </si>
  <si>
    <r>
      <rPr>
        <b/>
        <sz val="11"/>
        <rFont val="Times New Roman"/>
        <family val="1"/>
        <charset val="204"/>
      </rPr>
      <t>Мероприятие</t>
    </r>
    <r>
      <rPr>
        <sz val="11"/>
        <rFont val="Times New Roman"/>
        <family val="1"/>
        <charset val="204"/>
      </rPr>
      <t>. Капитальный ремонт одноэтажного здания сельского клуба в селе Новый Колутон</t>
    </r>
  </si>
  <si>
    <r>
      <t>Показатель результата 1.1</t>
    </r>
    <r>
      <rPr>
        <sz val="11"/>
        <rFont val="Times New Roman"/>
        <family val="1"/>
        <charset val="204"/>
      </rPr>
      <t xml:space="preserve"> Увеличение доли внутренних дорог в хорошем и удовлетворительном состоянии</t>
    </r>
  </si>
  <si>
    <r>
      <t xml:space="preserve">Мероприятие. </t>
    </r>
    <r>
      <rPr>
        <sz val="11"/>
        <rFont val="Times New Roman"/>
        <family val="1"/>
        <charset val="204"/>
      </rPr>
      <t>Средний ремонт улично-дорожной сети села Новый Колутон</t>
    </r>
  </si>
  <si>
    <r>
      <t xml:space="preserve">Мероприятие. </t>
    </r>
    <r>
      <rPr>
        <sz val="11"/>
        <rFont val="Times New Roman"/>
        <family val="1"/>
        <charset val="204"/>
      </rPr>
      <t>Средний ремонт подъездной дороги КS-AS села Оксановка</t>
    </r>
  </si>
  <si>
    <r>
      <t xml:space="preserve">Мероприятие. </t>
    </r>
    <r>
      <rPr>
        <sz val="11"/>
        <rFont val="Times New Roman"/>
        <family val="1"/>
        <charset val="204"/>
      </rPr>
      <t>Средний ремонт автомобильной дороги районного значения КС-AS-11 "Подъезд к  селу Колутон через село Старый Колутон"</t>
    </r>
  </si>
  <si>
    <r>
      <t xml:space="preserve">Мероприятие. </t>
    </r>
    <r>
      <rPr>
        <sz val="11"/>
        <rFont val="Times New Roman"/>
        <family val="1"/>
        <charset val="204"/>
      </rPr>
      <t>Средний ремонт автомобильной дороги районного значения КС-AS-15 "Подъезд к  селу Жамбыл"</t>
    </r>
  </si>
  <si>
    <r>
      <t xml:space="preserve">Мероприятие. </t>
    </r>
    <r>
      <rPr>
        <sz val="11"/>
        <rFont val="Times New Roman"/>
        <family val="1"/>
        <charset val="204"/>
      </rPr>
      <t>Средний ремонт автомобильной дороги районного значения КС-AS-1 "Подъезд к  селу Каменка-Новочеркасское-Егиндыколь"</t>
    </r>
  </si>
  <si>
    <r>
      <t xml:space="preserve">Мероприятие. </t>
    </r>
    <r>
      <rPr>
        <sz val="11"/>
        <rFont val="Times New Roman"/>
        <family val="1"/>
        <charset val="204"/>
      </rPr>
      <t>Средний ремонт автомобильной дороги районного значения КС-AS-9 "Подъезд к  селу Камышенка"</t>
    </r>
  </si>
  <si>
    <r>
      <t xml:space="preserve">Мероприятие. </t>
    </r>
    <r>
      <rPr>
        <sz val="11"/>
        <rFont val="Times New Roman"/>
        <family val="1"/>
        <charset val="204"/>
      </rPr>
      <t>Средний ремонт автомобильной дороги районного значения КС-AS-4 "Подъезд к  селу Степное"</t>
    </r>
  </si>
  <si>
    <r>
      <t xml:space="preserve">Мероприятие. </t>
    </r>
    <r>
      <rPr>
        <sz val="11"/>
        <rFont val="Times New Roman"/>
        <family val="1"/>
        <charset val="204"/>
      </rPr>
      <t>Разработка технической документации  на средний ремонт УДС в с. Жана-Турмыс</t>
    </r>
  </si>
  <si>
    <r>
      <rPr>
        <b/>
        <sz val="11"/>
        <rFont val="Times New Roman"/>
        <family val="1"/>
        <charset val="204"/>
      </rPr>
      <t>Мероприятие.</t>
    </r>
    <r>
      <rPr>
        <sz val="11"/>
        <rFont val="Times New Roman"/>
        <family val="1"/>
        <charset val="204"/>
      </rPr>
      <t xml:space="preserve"> Средний ремонт УДС в с. Жана-Турмыс</t>
    </r>
  </si>
  <si>
    <r>
      <rPr>
        <b/>
        <sz val="11"/>
        <rFont val="Times New Roman"/>
        <family val="1"/>
        <charset val="204"/>
      </rPr>
      <t xml:space="preserve">Мероприятие. </t>
    </r>
    <r>
      <rPr>
        <sz val="11"/>
        <rFont val="Times New Roman"/>
        <family val="1"/>
        <charset val="204"/>
      </rPr>
      <t>Разработка технической документации на средний ремонт автомобильной дороги районного значения (участок от села Лозовое до автомобильной дороги Новочеркасское- Егиндыколь)</t>
    </r>
  </si>
  <si>
    <r>
      <rPr>
        <b/>
        <sz val="11"/>
        <rFont val="Times New Roman"/>
        <family val="1"/>
        <charset val="204"/>
      </rPr>
      <t>Мероприятие.</t>
    </r>
    <r>
      <rPr>
        <sz val="11"/>
        <rFont val="Times New Roman"/>
        <family val="1"/>
        <charset val="204"/>
      </rPr>
      <t xml:space="preserve"> Средний ремонт автомобильной дороги районного значения (участок от села Лозовое до автомобильной дороги Новочеркасское- Егиндыколь)</t>
    </r>
  </si>
  <si>
    <r>
      <rPr>
        <b/>
        <sz val="11"/>
        <rFont val="Times New Roman"/>
        <family val="1"/>
        <charset val="204"/>
      </rPr>
      <t>Мероприятие.</t>
    </r>
    <r>
      <rPr>
        <sz val="11"/>
        <rFont val="Times New Roman"/>
        <family val="1"/>
        <charset val="204"/>
      </rPr>
      <t xml:space="preserve"> Разработка технической документации на средний ремонт автомобильной дороги районного значения KC-AS-8 «Подъезд к селу Камышенка через село Первомайка от автомобильной дороги Алматы - Екатеринбург» (участок от села Первомайка до села Камышенка протяженностью 2,49 км)</t>
    </r>
  </si>
  <si>
    <r>
      <rPr>
        <b/>
        <sz val="11"/>
        <rFont val="Times New Roman"/>
        <family val="1"/>
        <charset val="204"/>
      </rPr>
      <t>Мероприятие.</t>
    </r>
    <r>
      <rPr>
        <sz val="11"/>
        <rFont val="Times New Roman"/>
        <family val="1"/>
        <charset val="204"/>
      </rPr>
      <t xml:space="preserve"> Средний ремонт автомобильной дороги районного значения КС-AS-9 Подъезд к селу Камышенка"</t>
    </r>
  </si>
  <si>
    <r>
      <rPr>
        <b/>
        <sz val="11"/>
        <rFont val="Times New Roman"/>
        <family val="1"/>
        <charset val="204"/>
      </rPr>
      <t>Мероприятие</t>
    </r>
    <r>
      <rPr>
        <sz val="11"/>
        <rFont val="Times New Roman"/>
        <family val="1"/>
        <charset val="204"/>
      </rPr>
      <t>. Капитальный ремонт автомобильной дороги "Подъезд к селу Колутон через село Старый Колутон" (участок дороги от автомобильной дороги Алматы-Екатеринбург до села Старый Колутон 0-2,2 км)</t>
    </r>
  </si>
  <si>
    <r>
      <rPr>
        <b/>
        <sz val="11"/>
        <rFont val="Times New Roman"/>
        <family val="1"/>
        <charset val="204"/>
      </rPr>
      <t>Мероприятие</t>
    </r>
    <r>
      <rPr>
        <sz val="11"/>
        <rFont val="Times New Roman"/>
        <family val="1"/>
        <charset val="204"/>
      </rPr>
      <t>. Средний ремонт автомобильной дороги районного значения КС-AS-15 Подъезд к селу Жамбыл км 0,0-4,192  Астраханского района Акмолинской области</t>
    </r>
  </si>
  <si>
    <r>
      <rPr>
        <b/>
        <sz val="11"/>
        <rFont val="Times New Roman"/>
        <family val="1"/>
        <charset val="204"/>
      </rPr>
      <t>Мероприятие</t>
    </r>
    <r>
      <rPr>
        <sz val="11"/>
        <rFont val="Times New Roman"/>
        <family val="1"/>
        <charset val="204"/>
      </rPr>
      <t>. Разработка технической документации на Средний ремонт автомобильной дороги районного значения КС-AS-1 село Каменка-Новочеркасское-Егиндыколь Астраханского района Акмолинской области</t>
    </r>
  </si>
  <si>
    <r>
      <rPr>
        <b/>
        <sz val="11"/>
        <rFont val="Times New Roman"/>
        <family val="1"/>
        <charset val="204"/>
      </rPr>
      <t>Мероприятие</t>
    </r>
    <r>
      <rPr>
        <sz val="11"/>
        <rFont val="Times New Roman"/>
        <family val="1"/>
        <charset val="204"/>
      </rPr>
      <t>. Средний ремонт автомобильной дороги районного значения КС-AS-1 село Каменка-Новочеркасское-Егиндыколь км 0,0-4,230 (4,23) Астраханского района Акмолинской области</t>
    </r>
  </si>
  <si>
    <r>
      <rPr>
        <b/>
        <sz val="11"/>
        <rFont val="Times New Roman"/>
        <family val="1"/>
        <charset val="204"/>
      </rPr>
      <t>Мероприятие</t>
    </r>
    <r>
      <rPr>
        <sz val="11"/>
        <rFont val="Times New Roman"/>
        <family val="1"/>
        <charset val="204"/>
      </rPr>
      <t>. Разработка технической документации на Средний ремонт автомобильной дороги районного значения Подъезд к селу Жарсуат</t>
    </r>
  </si>
  <si>
    <r>
      <rPr>
        <b/>
        <sz val="11"/>
        <rFont val="Times New Roman"/>
        <family val="1"/>
        <charset val="204"/>
      </rPr>
      <t>Мероприятие.</t>
    </r>
    <r>
      <rPr>
        <sz val="11"/>
        <rFont val="Times New Roman"/>
        <family val="1"/>
        <charset val="204"/>
      </rPr>
      <t xml:space="preserve"> Средний ремонт автомобильной дороги районного значения Подъезд к селу Жарсуат</t>
    </r>
  </si>
  <si>
    <r>
      <rPr>
        <b/>
        <sz val="11"/>
        <rFont val="Times New Roman"/>
        <family val="1"/>
        <charset val="204"/>
      </rPr>
      <t>Мероприятие</t>
    </r>
    <r>
      <rPr>
        <sz val="11"/>
        <rFont val="Times New Roman"/>
        <family val="1"/>
        <charset val="204"/>
      </rPr>
      <t>. Разработка ПСД на средний ремонт  улично-дорожной сети в селе Астраханка</t>
    </r>
  </si>
  <si>
    <r>
      <rPr>
        <b/>
        <sz val="11"/>
        <rFont val="Times New Roman"/>
        <family val="1"/>
        <charset val="204"/>
      </rPr>
      <t>Мероприятие</t>
    </r>
    <r>
      <rPr>
        <sz val="11"/>
        <rFont val="Times New Roman"/>
        <family val="1"/>
        <charset val="204"/>
      </rPr>
      <t>. Средний ремонт  улично-дорожной сети в селе Астраханка</t>
    </r>
  </si>
  <si>
    <r>
      <rPr>
        <b/>
        <sz val="11"/>
        <rFont val="Times New Roman"/>
        <family val="1"/>
        <charset val="204"/>
      </rPr>
      <t>Мероприятие.</t>
    </r>
    <r>
      <rPr>
        <sz val="11"/>
        <rFont val="Times New Roman"/>
        <family val="1"/>
        <charset val="204"/>
      </rPr>
      <t xml:space="preserve"> Разработка ПСД на средний ремонт  улично-дорожной сети в селе Жалтыр</t>
    </r>
  </si>
  <si>
    <r>
      <rPr>
        <b/>
        <sz val="11"/>
        <rFont val="Times New Roman"/>
        <family val="1"/>
        <charset val="204"/>
      </rPr>
      <t>Мероприятие.</t>
    </r>
    <r>
      <rPr>
        <sz val="11"/>
        <rFont val="Times New Roman"/>
        <family val="1"/>
        <charset val="204"/>
      </rPr>
      <t xml:space="preserve"> Средний ремонт улично-дорожной сети в селе Жалтыр</t>
    </r>
  </si>
  <si>
    <r>
      <rPr>
        <b/>
        <sz val="11"/>
        <rFont val="Times New Roman"/>
        <family val="1"/>
        <charset val="204"/>
      </rPr>
      <t>Мероприятие.</t>
    </r>
    <r>
      <rPr>
        <sz val="11"/>
        <rFont val="Times New Roman"/>
        <family val="1"/>
        <charset val="204"/>
      </rPr>
      <t xml:space="preserve"> Разработка ПСД на средний ремонт  улично-дорожной сети в селе Каменка</t>
    </r>
  </si>
  <si>
    <r>
      <rPr>
        <b/>
        <sz val="11"/>
        <rFont val="Times New Roman"/>
        <family val="1"/>
        <charset val="204"/>
      </rPr>
      <t>Мероприятие.</t>
    </r>
    <r>
      <rPr>
        <sz val="11"/>
        <rFont val="Times New Roman"/>
        <family val="1"/>
        <charset val="204"/>
      </rPr>
      <t xml:space="preserve"> Средний ремонт улично-дорожной сети в селе Каменка</t>
    </r>
  </si>
  <si>
    <r>
      <t xml:space="preserve">Мероприятие. </t>
    </r>
    <r>
      <rPr>
        <sz val="11"/>
        <rFont val="Times New Roman"/>
        <family val="1"/>
        <charset val="204"/>
      </rPr>
      <t>Разработка ПСД с проведением КВЭ на строительство водопровода в селе Оксановка Астраханского района Акмолинской области</t>
    </r>
  </si>
  <si>
    <r>
      <rPr>
        <b/>
        <sz val="11"/>
        <rFont val="Times New Roman"/>
        <family val="1"/>
        <charset val="204"/>
      </rPr>
      <t>Мероприятие.</t>
    </r>
    <r>
      <rPr>
        <sz val="11"/>
        <rFont val="Times New Roman"/>
        <family val="1"/>
        <charset val="204"/>
      </rPr>
      <t xml:space="preserve"> Строительство водопровода в селе Оксановка Астраханского района</t>
    </r>
  </si>
  <si>
    <r>
      <rPr>
        <b/>
        <sz val="11"/>
        <rFont val="Times New Roman"/>
        <family val="1"/>
        <charset val="204"/>
      </rPr>
      <t>Мероприятие.</t>
    </r>
    <r>
      <rPr>
        <sz val="11"/>
        <rFont val="Times New Roman"/>
        <family val="1"/>
        <charset val="204"/>
      </rPr>
      <t xml:space="preserve"> Строительство водопроводных сетей в селе Первомайка Астраханского района</t>
    </r>
  </si>
  <si>
    <r>
      <rPr>
        <b/>
        <sz val="11"/>
        <rFont val="Times New Roman"/>
        <family val="1"/>
        <charset val="204"/>
      </rPr>
      <t>Мероприятие.</t>
    </r>
    <r>
      <rPr>
        <sz val="11"/>
        <rFont val="Times New Roman"/>
        <family val="1"/>
        <charset val="204"/>
      </rPr>
      <t xml:space="preserve"> Разработка ПСД с проведением КВЭ на реконструкцию водопровода в селе Пришимка Астраханского района Акмолинской области</t>
    </r>
  </si>
  <si>
    <r>
      <rPr>
        <b/>
        <sz val="11"/>
        <rFont val="Times New Roman"/>
        <family val="1"/>
        <charset val="204"/>
      </rPr>
      <t>Мероприятие.</t>
    </r>
    <r>
      <rPr>
        <sz val="11"/>
        <rFont val="Times New Roman"/>
        <family val="1"/>
        <charset val="204"/>
      </rPr>
      <t xml:space="preserve"> Реконструкция водопровода в селе Приишимка Астраханского района</t>
    </r>
  </si>
  <si>
    <r>
      <rPr>
        <b/>
        <sz val="11"/>
        <rFont val="Times New Roman"/>
        <family val="1"/>
        <charset val="204"/>
      </rPr>
      <t>Мероприятие</t>
    </r>
    <r>
      <rPr>
        <sz val="11"/>
        <rFont val="Times New Roman"/>
        <family val="1"/>
        <charset val="204"/>
      </rPr>
      <t xml:space="preserve">. Разработка ПСД с проведением КВЭ на реконструкцию водопровода в селе Новый Колутон Астраханского района Акмолинской области </t>
    </r>
  </si>
  <si>
    <r>
      <rPr>
        <b/>
        <sz val="11"/>
        <rFont val="Times New Roman"/>
        <family val="1"/>
        <charset val="204"/>
      </rPr>
      <t xml:space="preserve">Мероприятие. </t>
    </r>
    <r>
      <rPr>
        <sz val="11"/>
        <rFont val="Times New Roman"/>
        <family val="1"/>
        <charset val="204"/>
      </rPr>
      <t>Реконструкция водопроводных сетей в селе Новый Колутон Астраханского района</t>
    </r>
  </si>
  <si>
    <r>
      <rPr>
        <b/>
        <sz val="11"/>
        <rFont val="Times New Roman"/>
        <family val="1"/>
        <charset val="204"/>
      </rPr>
      <t>Мероприятие.</t>
    </r>
    <r>
      <rPr>
        <sz val="11"/>
        <rFont val="Times New Roman"/>
        <family val="1"/>
        <charset val="204"/>
      </rPr>
      <t xml:space="preserve"> Разработка ПСД с проведением КВЭ на реконструкцию водопровода в селе Акимовка Астраханского района Акмолинской области</t>
    </r>
  </si>
  <si>
    <r>
      <rPr>
        <b/>
        <sz val="11"/>
        <rFont val="Times New Roman"/>
        <family val="1"/>
        <charset val="204"/>
      </rPr>
      <t>Мероприятие.</t>
    </r>
    <r>
      <rPr>
        <sz val="11"/>
        <rFont val="Times New Roman"/>
        <family val="1"/>
        <charset val="204"/>
      </rPr>
      <t xml:space="preserve"> Реконструкция водопровода в селе Акимовка Астраханского района</t>
    </r>
  </si>
  <si>
    <r>
      <rPr>
        <b/>
        <sz val="11"/>
        <rFont val="Times New Roman"/>
        <family val="1"/>
        <charset val="204"/>
      </rPr>
      <t>Мероприятие.</t>
    </r>
    <r>
      <rPr>
        <sz val="11"/>
        <rFont val="Times New Roman"/>
        <family val="1"/>
        <charset val="204"/>
      </rPr>
      <t xml:space="preserve"> Реконструкция водопроводных сетей в селе Колутон (2 очередь)</t>
    </r>
  </si>
  <si>
    <r>
      <rPr>
        <b/>
        <sz val="11"/>
        <rFont val="Times New Roman"/>
        <family val="1"/>
        <charset val="204"/>
      </rPr>
      <t>Мероприятие.</t>
    </r>
    <r>
      <rPr>
        <sz val="11"/>
        <rFont val="Times New Roman"/>
        <family val="1"/>
        <charset val="204"/>
      </rPr>
      <t xml:space="preserve"> Строительство водопроводных сетей в селе Лозовое</t>
    </r>
  </si>
  <si>
    <r>
      <rPr>
        <b/>
        <sz val="11"/>
        <rFont val="Times New Roman"/>
        <family val="1"/>
        <charset val="204"/>
      </rPr>
      <t>Мероприятие.</t>
    </r>
    <r>
      <rPr>
        <sz val="11"/>
        <rFont val="Times New Roman"/>
        <family val="1"/>
        <charset val="204"/>
      </rPr>
      <t xml:space="preserve"> Реконструкция системы водоснабжения в селе Астраханка (7 очередь)</t>
    </r>
  </si>
  <si>
    <r>
      <rPr>
        <b/>
        <sz val="11"/>
        <rFont val="Times New Roman"/>
        <family val="1"/>
        <charset val="204"/>
      </rPr>
      <t>Мероприятие.</t>
    </r>
    <r>
      <rPr>
        <sz val="11"/>
        <rFont val="Times New Roman"/>
        <family val="1"/>
        <charset val="204"/>
      </rPr>
      <t xml:space="preserve"> Строительство линии уличного освещения  в селе Зеленое</t>
    </r>
  </si>
  <si>
    <r>
      <rPr>
        <b/>
        <sz val="11"/>
        <rFont val="Times New Roman"/>
        <family val="1"/>
        <charset val="204"/>
      </rPr>
      <t xml:space="preserve">Мероприятие. </t>
    </r>
    <r>
      <rPr>
        <sz val="11"/>
        <rFont val="Times New Roman"/>
        <family val="1"/>
        <charset val="204"/>
      </rPr>
      <t>Разработка сметной документации на установку опор уличного освещения в селе Жалтыр Астраханского района Акмолинской области</t>
    </r>
  </si>
  <si>
    <r>
      <rPr>
        <b/>
        <sz val="11"/>
        <rFont val="Times New Roman"/>
        <family val="1"/>
        <charset val="204"/>
      </rPr>
      <t>Мероприятие.</t>
    </r>
    <r>
      <rPr>
        <sz val="11"/>
        <rFont val="Times New Roman"/>
        <family val="1"/>
        <charset val="204"/>
      </rPr>
      <t xml:space="preserve"> Установка опор уличного освещения в селе Жалтыр Астраханского района Акмолинской области</t>
    </r>
  </si>
  <si>
    <r>
      <rPr>
        <b/>
        <sz val="11"/>
        <rFont val="Times New Roman"/>
        <family val="1"/>
        <charset val="204"/>
      </rPr>
      <t>Мероприятие.</t>
    </r>
    <r>
      <rPr>
        <sz val="11"/>
        <rFont val="Times New Roman"/>
        <family val="1"/>
        <charset val="204"/>
      </rPr>
      <t>Разработка ПСД на  строительство линий освещения в селе Каменка Астраханского района Акмолинской области</t>
    </r>
  </si>
  <si>
    <r>
      <rPr>
        <b/>
        <sz val="11"/>
        <rFont val="Times New Roman"/>
        <family val="1"/>
        <charset val="204"/>
      </rPr>
      <t>Мероприятие.</t>
    </r>
    <r>
      <rPr>
        <sz val="11"/>
        <rFont val="Times New Roman"/>
        <family val="1"/>
        <charset val="204"/>
      </rPr>
      <t xml:space="preserve"> Строительство линий освещения в селе Каменка Астраханского района Акмолинской области</t>
    </r>
  </si>
  <si>
    <r>
      <rPr>
        <b/>
        <sz val="11"/>
        <rFont val="Times New Roman"/>
        <family val="1"/>
        <charset val="204"/>
      </rPr>
      <t xml:space="preserve">Мероприятие. </t>
    </r>
    <r>
      <rPr>
        <sz val="11"/>
        <rFont val="Times New Roman"/>
        <family val="1"/>
        <charset val="204"/>
      </rPr>
      <t>Разработка ПСД на  строительство линий освещения в селе Камышенка Астраханского района Акмолинской области</t>
    </r>
  </si>
  <si>
    <r>
      <rPr>
        <b/>
        <sz val="11"/>
        <rFont val="Times New Roman"/>
        <family val="1"/>
        <charset val="204"/>
      </rPr>
      <t>Мероприятие.</t>
    </r>
    <r>
      <rPr>
        <sz val="11"/>
        <rFont val="Times New Roman"/>
        <family val="1"/>
        <charset val="204"/>
      </rPr>
      <t xml:space="preserve"> Строительство линий освещения в селе Камышенка Астраханского района Акмолинской области</t>
    </r>
  </si>
  <si>
    <r>
      <rPr>
        <b/>
        <sz val="11"/>
        <rFont val="Times New Roman"/>
        <family val="1"/>
        <charset val="204"/>
      </rPr>
      <t>Мероприятие</t>
    </r>
    <r>
      <rPr>
        <sz val="11"/>
        <rFont val="Times New Roman"/>
        <family val="1"/>
        <charset val="204"/>
      </rPr>
      <t>. Разработка ПСД на  строительство линий освещения в селе Колутон Астраханского района Акмолинской области</t>
    </r>
  </si>
  <si>
    <r>
      <rPr>
        <b/>
        <sz val="11"/>
        <rFont val="Times New Roman"/>
        <family val="1"/>
        <charset val="204"/>
      </rPr>
      <t>Мероприятие</t>
    </r>
    <r>
      <rPr>
        <sz val="11"/>
        <rFont val="Times New Roman"/>
        <family val="1"/>
        <charset val="204"/>
      </rPr>
      <t>. Строительство линий освещения в селе Колутон Астраханского района Акмолинской области</t>
    </r>
  </si>
  <si>
    <r>
      <rPr>
        <b/>
        <sz val="11"/>
        <rFont val="Times New Roman"/>
        <family val="1"/>
        <charset val="204"/>
      </rPr>
      <t>Мероприятие</t>
    </r>
    <r>
      <rPr>
        <sz val="11"/>
        <rFont val="Times New Roman"/>
        <family val="1"/>
        <charset val="204"/>
      </rPr>
      <t>. Разработка ПСД на  строительство линий освещения в селе Узунколь Астраханского района Акмолинской области</t>
    </r>
  </si>
  <si>
    <r>
      <rPr>
        <b/>
        <sz val="11"/>
        <rFont val="Times New Roman"/>
        <family val="1"/>
        <charset val="204"/>
      </rPr>
      <t>Мероприятие</t>
    </r>
    <r>
      <rPr>
        <sz val="11"/>
        <rFont val="Times New Roman"/>
        <family val="1"/>
        <charset val="204"/>
      </rPr>
      <t>. Строительство линий освещения в селе Узунколь Астраханского района Акмолинской области</t>
    </r>
  </si>
  <si>
    <r>
      <t xml:space="preserve">Мероприятие. </t>
    </r>
    <r>
      <rPr>
        <sz val="11"/>
        <color theme="1"/>
        <rFont val="Times New Roman"/>
        <family val="1"/>
        <charset val="204"/>
      </rPr>
      <t>Регулирование р. Боксук в целях исключения паводковых ситуаций.</t>
    </r>
  </si>
  <si>
    <r>
      <t xml:space="preserve">Мероприятие. </t>
    </r>
    <r>
      <rPr>
        <sz val="11"/>
        <color theme="1"/>
        <rFont val="Times New Roman"/>
        <family val="1"/>
        <charset val="204"/>
      </rPr>
      <t>Капитальный ремонт плотины «Кызыл-Жулдыз»</t>
    </r>
  </si>
  <si>
    <r>
      <t xml:space="preserve">Мероприятие. </t>
    </r>
    <r>
      <rPr>
        <sz val="11"/>
        <rFont val="Times New Roman"/>
        <family val="1"/>
        <charset val="204"/>
      </rPr>
      <t>Установка системы сиренно-речевой установки в с. Астраханка для своевременного 
оповещения населения об угрозе и возникновения чрезвычайных ситуаций</t>
    </r>
    <r>
      <rPr>
        <b/>
        <sz val="11"/>
        <rFont val="Times New Roman"/>
        <family val="1"/>
        <charset val="204"/>
      </rPr>
      <t xml:space="preserve"> </t>
    </r>
  </si>
  <si>
    <r>
      <t xml:space="preserve">Мероприятие. </t>
    </r>
    <r>
      <rPr>
        <sz val="11"/>
        <rFont val="Times New Roman"/>
        <family val="1"/>
        <charset val="204"/>
      </rPr>
      <t>Открытие пожарного поста в с. Петровка</t>
    </r>
  </si>
  <si>
    <r>
      <t>Мероприятие.</t>
    </r>
    <r>
      <rPr>
        <sz val="11"/>
        <rFont val="Times New Roman"/>
        <family val="1"/>
        <charset val="204"/>
      </rPr>
      <t xml:space="preserve"> Открытие пожарного поста в с. Жана-Турмыс</t>
    </r>
  </si>
  <si>
    <r>
      <t xml:space="preserve">Мероприятие. </t>
    </r>
    <r>
      <rPr>
        <sz val="11"/>
        <rFont val="Times New Roman"/>
        <family val="1"/>
        <charset val="204"/>
      </rPr>
      <t>Многофакторное обследование плотины Лысая</t>
    </r>
  </si>
  <si>
    <r>
      <t xml:space="preserve">Мероприятие. </t>
    </r>
    <r>
      <rPr>
        <sz val="11"/>
        <rFont val="Times New Roman"/>
        <family val="1"/>
        <charset val="204"/>
      </rPr>
      <t>Установка дополнительных шлюзов на защитной дамбе к выходу в сторону р. Есиль в с. Зеленое</t>
    </r>
  </si>
  <si>
    <r>
      <t>Мероприятие</t>
    </r>
    <r>
      <rPr>
        <sz val="11"/>
        <rFont val="Times New Roman"/>
        <family val="1"/>
        <charset val="204"/>
      </rPr>
      <t>. Понижение уровня въездной группы в с. Старый Колутон</t>
    </r>
  </si>
  <si>
    <r>
      <rPr>
        <b/>
        <sz val="11"/>
        <rFont val="Times New Roman"/>
        <family val="1"/>
        <charset val="204"/>
      </rPr>
      <t>Мероприятие</t>
    </r>
    <r>
      <rPr>
        <sz val="11"/>
        <rFont val="Times New Roman"/>
        <family val="1"/>
        <charset val="204"/>
      </rPr>
      <t>. Строительство мелькомбината в с. Жалтыр Акмолинской области ТОО «Frescanto»</t>
    </r>
  </si>
  <si>
    <t>40</t>
  </si>
  <si>
    <r>
      <t xml:space="preserve">Показатель результата. </t>
    </r>
    <r>
      <rPr>
        <sz val="11"/>
        <rFont val="Times New Roman"/>
        <family val="1"/>
        <charset val="204"/>
      </rPr>
      <t>Снижение износа электрических сетей</t>
    </r>
  </si>
  <si>
    <t>НАПРАВЛЕНИЕ 4: СКВОЗНЫЕ ПРЕОБРАЗОВАНИЯ ЭКОНОМИКИ И ОБЩЕСТВА</t>
  </si>
  <si>
    <t>КНИ 28</t>
  </si>
  <si>
    <t>Выпуск продукции субъектами МСП, млрд. тенге</t>
  </si>
  <si>
    <t>млрд. тенге</t>
  </si>
  <si>
    <t>КНИ 29</t>
  </si>
  <si>
    <r>
      <rPr>
        <b/>
        <sz val="11"/>
        <rFont val="Times New Roman"/>
        <family val="1"/>
        <charset val="204"/>
      </rPr>
      <t>ЦИ</t>
    </r>
    <r>
      <rPr>
        <sz val="11"/>
        <rFont val="Times New Roman"/>
        <family val="1"/>
        <charset val="204"/>
      </rPr>
      <t>. Инвестиции в основной капитал</t>
    </r>
  </si>
  <si>
    <t>КНИ 30</t>
  </si>
  <si>
    <t>КНИ 31</t>
  </si>
  <si>
    <t>Цель. Переход Республики Казахстан к низкоуглеродному развитию</t>
  </si>
  <si>
    <t>Задача. Создание условий для достижения углеродной нейтральности</t>
  </si>
  <si>
    <t>НАПРАВЛЕНИЕ 6: ЦУР</t>
  </si>
  <si>
    <t>Цель. Реализация Целей устойчивого развития</t>
  </si>
  <si>
    <t>Задача. К 2030 году обеспечить, чтобы все могли пользоваться безопасными, недорогими, доступными и экологически устойчивыми транспортными системами, на основе повышения безопасности дорожного движения, в частности расширения использования общественного транспорта, уделяя особое внимание нуждам тех, кто находится в уязвимом положении, женщин, детей, инвалидов и пожилых лиц</t>
  </si>
  <si>
    <r>
      <t xml:space="preserve">Показатель результата. </t>
    </r>
    <r>
      <rPr>
        <sz val="11"/>
        <rFont val="Times New Roman"/>
        <family val="1"/>
        <charset val="204"/>
      </rPr>
      <t>Доля дорог местного значения, находящихся в хорошем и удовлетворительном состоянии, %</t>
    </r>
  </si>
  <si>
    <t>Задача 11.3. К 2030 году расширить масштабы открытой для всех и экологически устойчивой урбанизации и возможности для комплексного и устойчивого планирования населенных пунктов и управления ими на основе широкого участия во всех странах</t>
  </si>
  <si>
    <r>
      <t>Показатель результата.</t>
    </r>
    <r>
      <rPr>
        <sz val="11"/>
        <rFont val="Times New Roman"/>
        <family val="1"/>
        <charset val="204"/>
      </rPr>
      <t xml:space="preserve"> Обеспеченность жильем на одного проживающего, кв.м.</t>
    </r>
  </si>
  <si>
    <r>
      <t>Показатель результата.</t>
    </r>
    <r>
      <rPr>
        <sz val="11"/>
        <rFont val="Times New Roman"/>
        <family val="1"/>
        <charset val="204"/>
      </rPr>
      <t xml:space="preserve"> Доведение численности граждан, занимающихся физической культурой и спортом, до 50 % от общего населения</t>
    </r>
  </si>
  <si>
    <r>
      <rPr>
        <b/>
        <sz val="11"/>
        <rFont val="Times New Roman"/>
        <family val="1"/>
        <charset val="204"/>
      </rPr>
      <t>Мероприятие. К</t>
    </r>
    <r>
      <rPr>
        <sz val="11"/>
        <rFont val="Times New Roman"/>
        <family val="1"/>
        <charset val="204"/>
      </rPr>
      <t>орректировка ПСД на строительство физкультурно-оздоровительного комплекса в селе Жалтыр Астраханского района</t>
    </r>
  </si>
  <si>
    <r>
      <t>Мероприятие.</t>
    </r>
    <r>
      <rPr>
        <sz val="11"/>
        <rFont val="Times New Roman"/>
        <family val="1"/>
        <charset val="204"/>
      </rPr>
      <t xml:space="preserve"> Открытие пожарного поста в с. Зеленое</t>
    </r>
  </si>
  <si>
    <t xml:space="preserve">элеватор -       20 тыс. тонн хранения </t>
  </si>
  <si>
    <r>
      <rPr>
        <b/>
        <sz val="11"/>
        <rFont val="Times New Roman"/>
        <family val="1"/>
        <charset val="204"/>
      </rPr>
      <t xml:space="preserve">Мероприятие.  </t>
    </r>
    <r>
      <rPr>
        <sz val="11"/>
        <rFont val="Times New Roman"/>
        <family val="1"/>
        <charset val="204"/>
      </rPr>
      <t xml:space="preserve">«Строительство зернового элеватора для приемки, подработки и отгрузки сельскохозяйственной продукции в ТОО "AgroNext KZ"» </t>
    </r>
  </si>
  <si>
    <r>
      <t xml:space="preserve">Мероприятие. </t>
    </r>
    <r>
      <rPr>
        <sz val="11"/>
        <rFont val="Times New Roman"/>
        <family val="1"/>
        <charset val="204"/>
      </rPr>
      <t xml:space="preserve">  «Строительство зернового элеватора для приемки, подработки и отгрузки сельскохозяйственной продукции"</t>
    </r>
  </si>
  <si>
    <t xml:space="preserve">ТОО "AgroNext KZ"                    </t>
  </si>
  <si>
    <r>
      <t xml:space="preserve">Мероприятие. </t>
    </r>
    <r>
      <rPr>
        <sz val="11"/>
        <rFont val="Times New Roman"/>
        <family val="1"/>
        <charset val="204"/>
      </rPr>
      <t xml:space="preserve">Строительство племенного птицеводческого репродуктора II порядка с внутриплощадочной инфраструктурой   </t>
    </r>
  </si>
  <si>
    <t>ТОО "Aitas Breeders Arga"</t>
  </si>
  <si>
    <t>Создание 19 рабочих места. Проект включен и получено Заключение РКС № 18 от 02.09.2026 г. Элеватор емкостью хранения 20 тыс.тонн в черте Жалтрыского сельского округа. Выделен земельный участок 6 га на правах временного безвозмездного землепользования.</t>
  </si>
  <si>
    <t>Создание 582 рабочих места. Проект включен и получено Заключение РКС № 18 от 02.09.2026 г. Мощность Проекта 127 млн. шт. инкубационного яйца в год, в черте Жалтрыского и Новочеркасского сельских округов. Выделен земельный участок 32,8 га на правах временного безвозмездного землепользования. Период реализации -2026-2029 годы</t>
  </si>
  <si>
    <t>ВЫРЕЗАННЫЕ</t>
  </si>
  <si>
    <t>Запуск стабильного производства высококачественного продукта, соответствующего международным стандартам . Создание 120 новых рабочих мест. Проект в ключен и Единую карту индустриализации  от 08.01.2025 г. №8.</t>
  </si>
  <si>
    <r>
      <rPr>
        <b/>
        <sz val="11"/>
        <rFont val="Times New Roman"/>
        <family val="1"/>
        <charset val="204"/>
      </rPr>
      <t>Мероприятие.</t>
    </r>
    <r>
      <rPr>
        <sz val="11"/>
        <rFont val="Times New Roman"/>
        <family val="1"/>
        <charset val="204"/>
      </rPr>
      <t xml:space="preserve"> Разработка ПСД на Строительство антенно-мачтовых сооружений высотой 40 метров в селах Ондирис, Первомайка, Камышенка, Шиликты</t>
    </r>
  </si>
  <si>
    <t xml:space="preserve"> Карьерный центр</t>
  </si>
  <si>
    <t>Выпуск продукции субъектами среднего предпринимательства, млрд. тенге</t>
  </si>
  <si>
    <t xml:space="preserve">Цель программы «Ауыл Аманаты» — стимулирование развития сельского предпринимательства и обеспечение продовольственной безопасности страны, снижение уровеня безработицы на селе и увеличить доходы личных подсобных хозяйств. На рассмотрении в СПК "Кокше" находится 6 заявок потенциальных получателей </t>
  </si>
  <si>
    <r>
      <rPr>
        <b/>
        <sz val="11"/>
        <rFont val="Times New Roman"/>
        <family val="1"/>
        <charset val="204"/>
      </rPr>
      <t>Мероприятие:</t>
    </r>
    <r>
      <rPr>
        <sz val="11"/>
        <rFont val="Times New Roman"/>
        <family val="1"/>
        <charset val="204"/>
      </rPr>
      <t xml:space="preserve"> Реализация проектов в рамках программы "Ауыл Аманаты"</t>
    </r>
  </si>
  <si>
    <t>1.</t>
  </si>
  <si>
    <t>1.1.</t>
  </si>
  <si>
    <t>1.2.</t>
  </si>
  <si>
    <t>1.3.</t>
  </si>
  <si>
    <t>1.4.</t>
  </si>
  <si>
    <t>2.</t>
  </si>
  <si>
    <t>2.1.</t>
  </si>
  <si>
    <t>2.2.</t>
  </si>
  <si>
    <t>3.</t>
  </si>
  <si>
    <t>ЦИ. Индекс физического объема валовой продукции (услуг) сельского хозяйства</t>
  </si>
  <si>
    <t>ЦИ. Индекс физического объема промышленного производства</t>
  </si>
  <si>
    <t>ЦИ. Индекс физического объема обрабатывающей промышленности</t>
  </si>
  <si>
    <t>3.1.</t>
  </si>
  <si>
    <t>3.2.</t>
  </si>
  <si>
    <t>3.3.</t>
  </si>
  <si>
    <t>3.4.</t>
  </si>
  <si>
    <t>3.5.</t>
  </si>
  <si>
    <t>3.6.</t>
  </si>
  <si>
    <t>ЦИ. Индекс физического объема розничной торговли</t>
  </si>
  <si>
    <t>4.1.</t>
  </si>
  <si>
    <t>4.2.</t>
  </si>
  <si>
    <t>5.</t>
  </si>
  <si>
    <t>5.1.</t>
  </si>
  <si>
    <t>6.</t>
  </si>
  <si>
    <t>ЦИ. Уровень активности в области инноваций</t>
  </si>
  <si>
    <t>7.</t>
  </si>
  <si>
    <t>ЦИ. Количество внутренних туристов, обслуженных местами размещения</t>
  </si>
  <si>
    <t>8.</t>
  </si>
  <si>
    <t xml:space="preserve">ЦИ. Охват детей дошкольным воспитанием и обучением от 2 до 6 лет </t>
  </si>
  <si>
    <t>7.1.1.</t>
  </si>
  <si>
    <t>7.1.2.</t>
  </si>
  <si>
    <t>7.1.3.</t>
  </si>
  <si>
    <t>8.1.</t>
  </si>
  <si>
    <t>8.2.</t>
  </si>
  <si>
    <t>8.3.</t>
  </si>
  <si>
    <t>8.4.</t>
  </si>
  <si>
    <t>8.5.</t>
  </si>
  <si>
    <t>8.6.</t>
  </si>
  <si>
    <t>8.7.</t>
  </si>
  <si>
    <t>8.8.</t>
  </si>
  <si>
    <t>8.9.</t>
  </si>
  <si>
    <t>8.10.</t>
  </si>
  <si>
    <t>8.11.</t>
  </si>
  <si>
    <t>8.12.</t>
  </si>
  <si>
    <t>8.13.</t>
  </si>
  <si>
    <t>8.14.</t>
  </si>
  <si>
    <t>8.15.</t>
  </si>
  <si>
    <t>8.16.</t>
  </si>
  <si>
    <t xml:space="preserve"> ОКРЯФКС, Отд АГиС</t>
  </si>
  <si>
    <t xml:space="preserve">  ОКРЯФКС, Отд АГиС</t>
  </si>
  <si>
    <t>8.17.</t>
  </si>
  <si>
    <t>8.18.</t>
  </si>
  <si>
    <t>8.19.</t>
  </si>
  <si>
    <t>8.20.</t>
  </si>
  <si>
    <t>8.21.</t>
  </si>
  <si>
    <t>8.22.</t>
  </si>
  <si>
    <t>8.23.</t>
  </si>
  <si>
    <t>8.24.</t>
  </si>
  <si>
    <t>8.25.</t>
  </si>
  <si>
    <t>8.26.</t>
  </si>
  <si>
    <t>8.27.</t>
  </si>
  <si>
    <t>8.28.</t>
  </si>
  <si>
    <t>8.29.</t>
  </si>
  <si>
    <t>8.30.</t>
  </si>
  <si>
    <t>8.31.</t>
  </si>
  <si>
    <t>8.32.</t>
  </si>
  <si>
    <t>8.33.</t>
  </si>
  <si>
    <t>8.34.</t>
  </si>
  <si>
    <t>8.35.</t>
  </si>
  <si>
    <t>8.36.</t>
  </si>
  <si>
    <t>8.37.</t>
  </si>
  <si>
    <t>8.38.</t>
  </si>
  <si>
    <t>8.39.</t>
  </si>
  <si>
    <t>8.40.</t>
  </si>
  <si>
    <t>8.41.</t>
  </si>
  <si>
    <t>8.42.</t>
  </si>
  <si>
    <t>8.43.</t>
  </si>
  <si>
    <t>8.44.</t>
  </si>
  <si>
    <t>8.45.</t>
  </si>
  <si>
    <t>8.46.</t>
  </si>
  <si>
    <t>8.47.</t>
  </si>
  <si>
    <t>8.48.</t>
  </si>
  <si>
    <t>8.49.</t>
  </si>
  <si>
    <t>8.50.</t>
  </si>
  <si>
    <t>8.51.</t>
  </si>
  <si>
    <t>8.52.</t>
  </si>
  <si>
    <t>8.53.</t>
  </si>
  <si>
    <t>8.54.</t>
  </si>
  <si>
    <t>8.55.</t>
  </si>
  <si>
    <t>8.56.</t>
  </si>
  <si>
    <t>8.57.</t>
  </si>
  <si>
    <t>8.58.</t>
  </si>
  <si>
    <t>8.59.</t>
  </si>
  <si>
    <t>8.60.</t>
  </si>
  <si>
    <t>8.61.</t>
  </si>
  <si>
    <t>8.62.</t>
  </si>
  <si>
    <r>
      <t xml:space="preserve">Мероприятие. </t>
    </r>
    <r>
      <rPr>
        <sz val="11"/>
        <rFont val="Times New Roman"/>
        <family val="1"/>
        <charset val="204"/>
      </rPr>
      <t>Реконструкция водопроводных сетей в селе Жарсуат (Строительство разводящих сетей)</t>
    </r>
  </si>
  <si>
    <t>8.63.</t>
  </si>
  <si>
    <t>8.64.</t>
  </si>
  <si>
    <t>8.65.</t>
  </si>
  <si>
    <t>8.66.</t>
  </si>
  <si>
    <t>8.67.</t>
  </si>
  <si>
    <t>8.68.</t>
  </si>
  <si>
    <t>8.69.</t>
  </si>
  <si>
    <t>8.70.</t>
  </si>
  <si>
    <t>8.71.</t>
  </si>
  <si>
    <t>8.72.</t>
  </si>
  <si>
    <t>8.73.</t>
  </si>
  <si>
    <t>ЦИ. Обеспечение населения услугами по сбору и вывозу отходов, %</t>
  </si>
  <si>
    <t>10.</t>
  </si>
  <si>
    <t>ЦИ. (Доля) Объем внешних инвестиций в основной капитал (ИОК)</t>
  </si>
  <si>
    <t>11.</t>
  </si>
  <si>
    <t>ЦИ. Доля переработки и утилизации коммунальных отходов</t>
  </si>
  <si>
    <t>8.74.</t>
  </si>
  <si>
    <t>8.75.</t>
  </si>
  <si>
    <r>
      <rPr>
        <b/>
        <sz val="11"/>
        <rFont val="Times New Roman"/>
        <family val="1"/>
        <charset val="204"/>
      </rPr>
      <t>Мероприятие</t>
    </r>
    <r>
      <rPr>
        <sz val="11"/>
        <rFont val="Times New Roman"/>
        <family val="1"/>
        <charset val="204"/>
      </rPr>
      <t>. Разработка ПСД на  строительство линий освещения в селе  Первомайка Астраханского района Акмолинской области</t>
    </r>
  </si>
  <si>
    <r>
      <rPr>
        <b/>
        <sz val="11"/>
        <rFont val="Times New Roman"/>
        <family val="1"/>
        <charset val="204"/>
      </rPr>
      <t>Мероприятие</t>
    </r>
    <r>
      <rPr>
        <sz val="11"/>
        <rFont val="Times New Roman"/>
        <family val="1"/>
        <charset val="204"/>
      </rPr>
      <t>. Строительство линий освещения в селе Первомайка Астраханского района Акмолинской области</t>
    </r>
  </si>
  <si>
    <r>
      <rPr>
        <b/>
        <sz val="11"/>
        <rFont val="Times New Roman"/>
        <family val="1"/>
        <charset val="204"/>
      </rPr>
      <t>Мероприятие</t>
    </r>
    <r>
      <rPr>
        <sz val="11"/>
        <rFont val="Times New Roman"/>
        <family val="1"/>
        <charset val="204"/>
      </rPr>
      <t>. Разработка ПСД на  строительство линий освещения в селе Новый Колутон Астраханского района Акмолинской области</t>
    </r>
  </si>
  <si>
    <t>8.77.</t>
  </si>
  <si>
    <t>8.76.</t>
  </si>
  <si>
    <r>
      <rPr>
        <b/>
        <sz val="11"/>
        <rFont val="Times New Roman"/>
        <family val="1"/>
        <charset val="204"/>
      </rPr>
      <t>Мероприятие</t>
    </r>
    <r>
      <rPr>
        <sz val="11"/>
        <rFont val="Times New Roman"/>
        <family val="1"/>
        <charset val="204"/>
      </rPr>
      <t>. Строительство линий освещения в селе Новый Колутон Астраханского района Акмолинской области</t>
    </r>
  </si>
  <si>
    <t>8.78.</t>
  </si>
  <si>
    <t>8.79.</t>
  </si>
  <si>
    <r>
      <rPr>
        <b/>
        <sz val="11"/>
        <rFont val="Times New Roman"/>
        <family val="1"/>
        <charset val="204"/>
      </rPr>
      <t>Мероприятие</t>
    </r>
    <r>
      <rPr>
        <sz val="11"/>
        <rFont val="Times New Roman"/>
        <family val="1"/>
        <charset val="204"/>
      </rPr>
      <t>. Разработка ПСД на  строительство линий освещения в селе Астраханка Астраханского района Акмолинской области</t>
    </r>
  </si>
  <si>
    <r>
      <rPr>
        <b/>
        <sz val="11"/>
        <rFont val="Times New Roman"/>
        <family val="1"/>
        <charset val="204"/>
      </rPr>
      <t>Мероприятие</t>
    </r>
    <r>
      <rPr>
        <sz val="11"/>
        <rFont val="Times New Roman"/>
        <family val="1"/>
        <charset val="204"/>
      </rPr>
      <t>. Строительство линий освещения в селе Астраханка Астраханского района Акмолинской области</t>
    </r>
  </si>
  <si>
    <t>12.</t>
  </si>
  <si>
    <t>12.01.</t>
  </si>
  <si>
    <t>12.02.</t>
  </si>
  <si>
    <t>12.03.</t>
  </si>
  <si>
    <r>
      <t xml:space="preserve">Мероприятие: </t>
    </r>
    <r>
      <rPr>
        <sz val="11"/>
        <rFont val="Times New Roman"/>
        <family val="1"/>
        <charset val="204"/>
      </rPr>
      <t>Строительство здания медицинского пункта, расположенного по адресу: Астраханский район, село Лозовое</t>
    </r>
  </si>
  <si>
    <t>Обеспечение населения и организаций в селах Ондирис, Первомайка, Камышенка, Шиликты  высокоскоростным Интернетом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</si>
</sst>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-* #,##0.00\ _₽_-;\-* #,##0.00\ _₽_-;_-* &quot;-&quot;??\ _₽_-;_-@_-"/>
    <numFmt numFmtId="165" formatCode="#,##0.0"/>
    <numFmt numFmtId="166" formatCode="0.0"/>
    <numFmt numFmtId="167" formatCode="0.0000"/>
    <numFmt numFmtId="168" formatCode="_-* #,##0\ _₽_-;\-* #,##0\ _₽_-;_-* &quot;-&quot;??\ _₽_-;_-@_-"/>
    <numFmt numFmtId="169" formatCode="_-* #,##0.0\ _₽_-;\-* #,##0.0\ _₽_-;_-* &quot;-&quot;?\ _₽_-;_-@_-"/>
    <numFmt numFmtId="170" formatCode="0.000"/>
  </numFmts>
  <fonts count="26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Times New Roman"/>
      <family val="1"/>
      <charset val="204"/>
    </font>
    <font>
      <u/>
      <sz val="9.35"/>
      <color theme="10"/>
      <name val="Calibri"/>
      <family val="2"/>
      <charset val="204"/>
    </font>
    <font>
      <sz val="12"/>
      <name val="Times New Roman"/>
      <family val="1"/>
      <charset val="204"/>
    </font>
    <font>
      <u/>
      <sz val="10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9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name val="Calibri"/>
      <family val="2"/>
      <scheme val="minor"/>
    </font>
    <font>
      <b/>
      <sz val="9"/>
      <color theme="1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00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4" fillId="0" borderId="0" applyNumberFormat="0" applyFill="0" applyBorder="0" applyAlignment="0" applyProtection="0">
      <alignment vertical="top"/>
      <protection locked="0"/>
    </xf>
    <xf numFmtId="164" fontId="17" fillId="0" borderId="0" applyFont="0" applyFill="0" applyBorder="0" applyAlignment="0" applyProtection="0"/>
  </cellStyleXfs>
  <cellXfs count="201">
    <xf numFmtId="0" fontId="0" fillId="0" borderId="0" xfId="0"/>
    <xf numFmtId="0" fontId="1" fillId="0" borderId="0" xfId="0" applyFont="1"/>
    <xf numFmtId="0" fontId="9" fillId="2" borderId="1" xfId="0" applyFont="1" applyFill="1" applyBorder="1" applyAlignment="1">
      <alignment horizontal="center" vertical="center" wrapText="1"/>
    </xf>
    <xf numFmtId="0" fontId="1" fillId="2" borderId="0" xfId="0" applyFont="1" applyFill="1"/>
    <xf numFmtId="0" fontId="10" fillId="2" borderId="1" xfId="0" applyFont="1" applyFill="1" applyBorder="1" applyAlignment="1">
      <alignment vertical="top" wrapText="1"/>
    </xf>
    <xf numFmtId="0" fontId="10" fillId="2" borderId="1" xfId="0" applyFont="1" applyFill="1" applyBorder="1" applyAlignment="1">
      <alignment horizontal="center" vertical="top" wrapText="1"/>
    </xf>
    <xf numFmtId="0" fontId="10" fillId="2" borderId="1" xfId="0" applyFont="1" applyFill="1" applyBorder="1" applyAlignment="1">
      <alignment horizontal="center" vertical="center" wrapText="1"/>
    </xf>
    <xf numFmtId="166" fontId="12" fillId="2" borderId="1" xfId="0" applyNumberFormat="1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vertical="top" wrapText="1"/>
    </xf>
    <xf numFmtId="0" fontId="10" fillId="2" borderId="1" xfId="0" applyFont="1" applyFill="1" applyBorder="1" applyAlignment="1">
      <alignment horizontal="justify" vertical="top" wrapText="1"/>
    </xf>
    <xf numFmtId="0" fontId="12" fillId="2" borderId="1" xfId="0" applyFont="1" applyFill="1" applyBorder="1" applyAlignment="1">
      <alignment horizontal="center" vertical="top" wrapText="1"/>
    </xf>
    <xf numFmtId="0" fontId="12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justify" vertical="top" wrapText="1"/>
    </xf>
    <xf numFmtId="0" fontId="1" fillId="2" borderId="1" xfId="0" applyFont="1" applyFill="1" applyBorder="1" applyAlignment="1">
      <alignment horizontal="justify" vertical="center" wrapText="1"/>
    </xf>
    <xf numFmtId="167" fontId="12" fillId="2" borderId="1" xfId="0" applyNumberFormat="1" applyFont="1" applyFill="1" applyBorder="1" applyAlignment="1">
      <alignment horizontal="center" vertical="center" wrapText="1"/>
    </xf>
    <xf numFmtId="2" fontId="12" fillId="2" borderId="1" xfId="0" applyNumberFormat="1" applyFont="1" applyFill="1" applyBorder="1" applyAlignment="1">
      <alignment horizontal="center" vertical="center" wrapText="1"/>
    </xf>
    <xf numFmtId="166" fontId="9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66" fontId="9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/>
    <xf numFmtId="0" fontId="1" fillId="4" borderId="0" xfId="0" applyFont="1" applyFill="1"/>
    <xf numFmtId="0" fontId="7" fillId="4" borderId="0" xfId="0" applyFont="1" applyFill="1"/>
    <xf numFmtId="0" fontId="1" fillId="3" borderId="0" xfId="0" applyFont="1" applyFill="1"/>
    <xf numFmtId="168" fontId="10" fillId="2" borderId="1" xfId="2" applyNumberFormat="1" applyFont="1" applyFill="1" applyBorder="1" applyAlignment="1">
      <alignment horizontal="center" vertical="top" wrapText="1"/>
    </xf>
    <xf numFmtId="0" fontId="21" fillId="0" borderId="0" xfId="0" applyFont="1"/>
    <xf numFmtId="0" fontId="21" fillId="3" borderId="0" xfId="0" applyFont="1" applyFill="1"/>
    <xf numFmtId="0" fontId="21" fillId="2" borderId="0" xfId="0" applyFont="1" applyFill="1"/>
    <xf numFmtId="0" fontId="21" fillId="4" borderId="0" xfId="0" applyFont="1" applyFill="1"/>
    <xf numFmtId="0" fontId="11" fillId="4" borderId="0" xfId="0" applyFont="1" applyFill="1"/>
    <xf numFmtId="0" fontId="9" fillId="3" borderId="0" xfId="0" applyFont="1" applyFill="1"/>
    <xf numFmtId="0" fontId="22" fillId="3" borderId="0" xfId="0" applyFont="1" applyFill="1"/>
    <xf numFmtId="0" fontId="9" fillId="2" borderId="0" xfId="0" applyFont="1" applyFill="1"/>
    <xf numFmtId="0" fontId="7" fillId="2" borderId="0" xfId="0" applyFont="1" applyFill="1"/>
    <xf numFmtId="0" fontId="19" fillId="2" borderId="1" xfId="0" applyFont="1" applyFill="1" applyBorder="1" applyAlignment="1">
      <alignment horizontal="center" vertical="center" wrapText="1"/>
    </xf>
    <xf numFmtId="166" fontId="4" fillId="2" borderId="1" xfId="0" applyNumberFormat="1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vertical="center" wrapText="1"/>
    </xf>
    <xf numFmtId="168" fontId="4" fillId="2" borderId="1" xfId="2" applyNumberFormat="1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10" fillId="2" borderId="1" xfId="0" applyFont="1" applyFill="1" applyBorder="1" applyAlignment="1">
      <alignment horizontal="justify" vertical="center" wrapText="1"/>
    </xf>
    <xf numFmtId="0" fontId="1" fillId="2" borderId="1" xfId="0" applyFont="1" applyFill="1" applyBorder="1" applyAlignment="1">
      <alignment vertical="center" wrapText="1"/>
    </xf>
    <xf numFmtId="0" fontId="11" fillId="2" borderId="1" xfId="0" applyFont="1" applyFill="1" applyBorder="1" applyAlignment="1">
      <alignment vertical="center"/>
    </xf>
    <xf numFmtId="0" fontId="20" fillId="0" borderId="1" xfId="0" applyFont="1" applyBorder="1" applyAlignment="1">
      <alignment horizontal="center" vertical="center" wrapText="1"/>
    </xf>
    <xf numFmtId="0" fontId="12" fillId="5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166" fontId="12" fillId="5" borderId="1" xfId="0" applyNumberFormat="1" applyFont="1" applyFill="1" applyBorder="1" applyAlignment="1">
      <alignment horizontal="center" vertical="center" wrapText="1"/>
    </xf>
    <xf numFmtId="165" fontId="10" fillId="5" borderId="1" xfId="0" applyNumberFormat="1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166" fontId="9" fillId="5" borderId="1" xfId="0" applyNumberFormat="1" applyFont="1" applyFill="1" applyBorder="1" applyAlignment="1">
      <alignment horizontal="center" vertical="center" wrapText="1"/>
    </xf>
    <xf numFmtId="2" fontId="12" fillId="5" borderId="1" xfId="0" applyNumberFormat="1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168" fontId="12" fillId="2" borderId="1" xfId="2" applyNumberFormat="1" applyFont="1" applyFill="1" applyBorder="1" applyAlignment="1">
      <alignment horizontal="center" vertical="center" wrapText="1"/>
    </xf>
    <xf numFmtId="0" fontId="1" fillId="6" borderId="0" xfId="0" applyFont="1" applyFill="1"/>
    <xf numFmtId="0" fontId="21" fillId="6" borderId="0" xfId="0" applyFont="1" applyFill="1"/>
    <xf numFmtId="0" fontId="9" fillId="0" borderId="1" xfId="0" applyFont="1" applyBorder="1" applyAlignment="1">
      <alignment horizontal="center" vertical="center" wrapText="1"/>
    </xf>
    <xf numFmtId="166" fontId="12" fillId="0" borderId="1" xfId="0" applyNumberFormat="1" applyFont="1" applyBorder="1" applyAlignment="1">
      <alignment horizontal="center" vertical="center" wrapText="1"/>
    </xf>
    <xf numFmtId="170" fontId="12" fillId="2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vertical="top" wrapText="1"/>
    </xf>
    <xf numFmtId="0" fontId="10" fillId="0" borderId="1" xfId="0" applyFont="1" applyBorder="1" applyAlignment="1">
      <alignment horizontal="left" vertical="top" wrapText="1"/>
    </xf>
    <xf numFmtId="0" fontId="10" fillId="0" borderId="1" xfId="0" applyFont="1" applyBorder="1" applyAlignment="1">
      <alignment horizontal="justify" vertical="top" wrapText="1"/>
    </xf>
    <xf numFmtId="0" fontId="1" fillId="2" borderId="0" xfId="0" applyFont="1" applyFill="1" applyAlignment="1">
      <alignment horizontal="center"/>
    </xf>
    <xf numFmtId="0" fontId="10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168" fontId="4" fillId="2" borderId="0" xfId="2" applyNumberFormat="1" applyFont="1" applyFill="1" applyAlignment="1">
      <alignment horizontal="center"/>
    </xf>
    <xf numFmtId="168" fontId="4" fillId="2" borderId="1" xfId="2" applyNumberFormat="1" applyFont="1" applyFill="1" applyBorder="1" applyAlignment="1">
      <alignment horizontal="center" vertical="center" wrapText="1"/>
    </xf>
    <xf numFmtId="168" fontId="20" fillId="2" borderId="1" xfId="2" applyNumberFormat="1" applyFont="1" applyFill="1" applyBorder="1" applyAlignment="1">
      <alignment horizontal="center" vertical="center" wrapText="1"/>
    </xf>
    <xf numFmtId="168" fontId="6" fillId="2" borderId="1" xfId="2" applyNumberFormat="1" applyFont="1" applyFill="1" applyBorder="1" applyAlignment="1">
      <alignment horizontal="center" vertical="center" wrapText="1"/>
    </xf>
    <xf numFmtId="168" fontId="4" fillId="5" borderId="1" xfId="2" applyNumberFormat="1" applyFont="1" applyFill="1" applyBorder="1" applyAlignment="1">
      <alignment horizontal="center" vertical="center" wrapText="1"/>
    </xf>
    <xf numFmtId="168" fontId="4" fillId="2" borderId="1" xfId="2" applyNumberFormat="1" applyFont="1" applyFill="1" applyBorder="1" applyAlignment="1">
      <alignment horizontal="center"/>
    </xf>
    <xf numFmtId="0" fontId="1" fillId="7" borderId="0" xfId="0" applyFont="1" applyFill="1"/>
    <xf numFmtId="0" fontId="13" fillId="7" borderId="1" xfId="0" applyFont="1" applyFill="1" applyBorder="1" applyAlignment="1">
      <alignment horizontal="center" vertical="top" wrapText="1"/>
    </xf>
    <xf numFmtId="168" fontId="4" fillId="7" borderId="1" xfId="2" applyNumberFormat="1" applyFont="1" applyFill="1" applyBorder="1" applyAlignment="1">
      <alignment horizontal="center" vertical="center" wrapText="1"/>
    </xf>
    <xf numFmtId="0" fontId="21" fillId="7" borderId="0" xfId="0" applyFont="1" applyFill="1"/>
    <xf numFmtId="0" fontId="4" fillId="7" borderId="1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vertical="center" wrapText="1"/>
    </xf>
    <xf numFmtId="0" fontId="1" fillId="2" borderId="0" xfId="0" applyFont="1" applyFill="1" applyAlignment="1">
      <alignment horizontal="center" vertical="center" wrapText="1"/>
    </xf>
    <xf numFmtId="0" fontId="12" fillId="7" borderId="1" xfId="0" applyFont="1" applyFill="1" applyBorder="1" applyAlignment="1">
      <alignment horizontal="center" vertical="center" wrapText="1"/>
    </xf>
    <xf numFmtId="169" fontId="12" fillId="7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169" fontId="1" fillId="2" borderId="1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vertical="center" wrapText="1"/>
    </xf>
    <xf numFmtId="0" fontId="9" fillId="7" borderId="1" xfId="0" applyFont="1" applyFill="1" applyBorder="1" applyAlignment="1">
      <alignment vertical="center" wrapText="1"/>
    </xf>
    <xf numFmtId="0" fontId="8" fillId="2" borderId="1" xfId="0" applyFont="1" applyFill="1" applyBorder="1" applyAlignment="1">
      <alignment vertical="center" wrapText="1"/>
    </xf>
    <xf numFmtId="0" fontId="9" fillId="5" borderId="1" xfId="0" applyFont="1" applyFill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9" fillId="2" borderId="1" xfId="0" applyFont="1" applyFill="1" applyBorder="1"/>
    <xf numFmtId="169" fontId="4" fillId="7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10" fillId="5" borderId="1" xfId="0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horizontal="left" wrapText="1"/>
    </xf>
    <xf numFmtId="0" fontId="6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 wrapText="1"/>
    </xf>
    <xf numFmtId="168" fontId="10" fillId="2" borderId="1" xfId="2" applyNumberFormat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vertical="center" wrapText="1"/>
    </xf>
    <xf numFmtId="166" fontId="10" fillId="2" borderId="1" xfId="0" applyNumberFormat="1" applyFont="1" applyFill="1" applyBorder="1" applyAlignment="1">
      <alignment horizontal="center" vertical="center" wrapText="1"/>
    </xf>
    <xf numFmtId="0" fontId="25" fillId="2" borderId="1" xfId="0" applyFont="1" applyFill="1" applyBorder="1" applyAlignment="1">
      <alignment horizontal="center" vertical="center" wrapText="1"/>
    </xf>
    <xf numFmtId="166" fontId="8" fillId="2" borderId="1" xfId="0" applyNumberFormat="1" applyFont="1" applyFill="1" applyBorder="1" applyAlignment="1">
      <alignment horizontal="center" vertical="center" wrapText="1"/>
    </xf>
    <xf numFmtId="166" fontId="6" fillId="2" borderId="1" xfId="0" applyNumberFormat="1" applyFont="1" applyFill="1" applyBorder="1" applyAlignment="1">
      <alignment horizontal="center" vertical="center" wrapText="1"/>
    </xf>
    <xf numFmtId="0" fontId="12" fillId="5" borderId="1" xfId="0" applyFont="1" applyFill="1" applyBorder="1" applyAlignment="1">
      <alignment horizontal="center" wrapText="1"/>
    </xf>
    <xf numFmtId="0" fontId="12" fillId="2" borderId="1" xfId="0" applyFont="1" applyFill="1" applyBorder="1" applyAlignment="1">
      <alignment horizontal="center" wrapText="1"/>
    </xf>
    <xf numFmtId="0" fontId="12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 wrapText="1"/>
    </xf>
    <xf numFmtId="168" fontId="4" fillId="0" borderId="1" xfId="2" applyNumberFormat="1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vertical="center" wrapText="1"/>
    </xf>
    <xf numFmtId="168" fontId="12" fillId="5" borderId="1" xfId="2" applyNumberFormat="1" applyFont="1" applyFill="1" applyBorder="1" applyAlignment="1">
      <alignment horizontal="center" vertical="center" wrapText="1"/>
    </xf>
    <xf numFmtId="165" fontId="1" fillId="0" borderId="0" xfId="0" applyNumberFormat="1" applyFont="1"/>
    <xf numFmtId="2" fontId="12" fillId="0" borderId="1" xfId="0" applyNumberFormat="1" applyFont="1" applyBorder="1" applyAlignment="1">
      <alignment horizontal="center" vertical="center" wrapText="1"/>
    </xf>
    <xf numFmtId="168" fontId="12" fillId="0" borderId="1" xfId="2" applyNumberFormat="1" applyFont="1" applyFill="1" applyBorder="1" applyAlignment="1">
      <alignment horizontal="center" vertical="center" wrapText="1"/>
    </xf>
    <xf numFmtId="165" fontId="18" fillId="0" borderId="1" xfId="0" applyNumberFormat="1" applyFont="1" applyBorder="1" applyAlignment="1">
      <alignment horizontal="center" vertical="center" wrapText="1"/>
    </xf>
    <xf numFmtId="4" fontId="18" fillId="0" borderId="1" xfId="0" applyNumberFormat="1" applyFont="1" applyBorder="1" applyAlignment="1">
      <alignment horizontal="center" vertical="center" wrapText="1"/>
    </xf>
    <xf numFmtId="165" fontId="12" fillId="0" borderId="1" xfId="0" applyNumberFormat="1" applyFont="1" applyBorder="1" applyAlignment="1">
      <alignment horizontal="center" vertical="center" wrapText="1"/>
    </xf>
    <xf numFmtId="165" fontId="10" fillId="0" borderId="1" xfId="0" applyNumberFormat="1" applyFont="1" applyBorder="1" applyAlignment="1">
      <alignment horizontal="center" vertical="center" wrapText="1"/>
    </xf>
    <xf numFmtId="0" fontId="22" fillId="0" borderId="0" xfId="0" applyFont="1"/>
    <xf numFmtId="0" fontId="9" fillId="0" borderId="0" xfId="0" applyFont="1"/>
    <xf numFmtId="2" fontId="9" fillId="0" borderId="1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wrapText="1"/>
    </xf>
    <xf numFmtId="166" fontId="10" fillId="0" borderId="1" xfId="0" applyNumberFormat="1" applyFont="1" applyBorder="1" applyAlignment="1">
      <alignment horizontal="center" vertical="center" wrapText="1"/>
    </xf>
    <xf numFmtId="0" fontId="6" fillId="2" borderId="0" xfId="0" applyFont="1" applyFill="1"/>
    <xf numFmtId="0" fontId="6" fillId="3" borderId="0" xfId="0" applyFont="1" applyFill="1"/>
    <xf numFmtId="0" fontId="4" fillId="0" borderId="1" xfId="0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vertical="center" wrapText="1"/>
    </xf>
    <xf numFmtId="0" fontId="1" fillId="7" borderId="1" xfId="0" applyFont="1" applyFill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168" fontId="6" fillId="0" borderId="1" xfId="2" applyNumberFormat="1" applyFont="1" applyFill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vertical="center" wrapText="1"/>
    </xf>
    <xf numFmtId="0" fontId="12" fillId="0" borderId="1" xfId="0" applyFont="1" applyBorder="1" applyAlignment="1">
      <alignment horizontal="center" vertical="center" wrapText="1"/>
    </xf>
    <xf numFmtId="16" fontId="1" fillId="5" borderId="1" xfId="0" applyNumberFormat="1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17" fontId="9" fillId="0" borderId="1" xfId="0" applyNumberFormat="1" applyFont="1" applyBorder="1" applyAlignment="1">
      <alignment horizontal="center" vertical="center" wrapText="1"/>
    </xf>
    <xf numFmtId="0" fontId="12" fillId="5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top" wrapText="1"/>
    </xf>
    <xf numFmtId="0" fontId="10" fillId="2" borderId="2" xfId="0" applyFont="1" applyFill="1" applyBorder="1" applyAlignment="1">
      <alignment vertical="top" wrapText="1"/>
    </xf>
    <xf numFmtId="0" fontId="10" fillId="2" borderId="3" xfId="0" applyFont="1" applyFill="1" applyBorder="1" applyAlignment="1">
      <alignment vertical="top" wrapText="1"/>
    </xf>
    <xf numFmtId="0" fontId="9" fillId="2" borderId="1" xfId="0" applyFont="1" applyFill="1" applyBorder="1" applyAlignment="1">
      <alignment vertical="center" wrapText="1"/>
    </xf>
    <xf numFmtId="168" fontId="10" fillId="2" borderId="1" xfId="2" applyNumberFormat="1" applyFont="1" applyFill="1" applyBorder="1" applyAlignment="1">
      <alignment horizontal="center" vertical="top" wrapText="1"/>
    </xf>
    <xf numFmtId="0" fontId="12" fillId="2" borderId="1" xfId="0" applyFont="1" applyFill="1" applyBorder="1" applyAlignment="1">
      <alignment vertical="top" wrapText="1"/>
    </xf>
    <xf numFmtId="168" fontId="4" fillId="2" borderId="1" xfId="2" applyNumberFormat="1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vertical="center" wrapText="1"/>
    </xf>
    <xf numFmtId="0" fontId="10" fillId="2" borderId="1" xfId="0" applyFont="1" applyFill="1" applyBorder="1" applyAlignment="1">
      <alignment horizontal="left" vertical="top" wrapText="1"/>
    </xf>
    <xf numFmtId="0" fontId="12" fillId="2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left" vertical="center" wrapText="1"/>
    </xf>
    <xf numFmtId="0" fontId="12" fillId="3" borderId="2" xfId="0" applyFont="1" applyFill="1" applyBorder="1" applyAlignment="1">
      <alignment horizontal="center" vertical="center" wrapText="1"/>
    </xf>
    <xf numFmtId="0" fontId="12" fillId="3" borderId="3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vertical="top" wrapText="1"/>
    </xf>
    <xf numFmtId="0" fontId="12" fillId="2" borderId="1" xfId="0" applyFont="1" applyFill="1" applyBorder="1" applyAlignment="1">
      <alignment horizontal="center" vertical="top" wrapText="1"/>
    </xf>
    <xf numFmtId="0" fontId="12" fillId="5" borderId="1" xfId="0" applyFont="1" applyFill="1" applyBorder="1" applyAlignment="1">
      <alignment horizontal="center" wrapText="1"/>
    </xf>
    <xf numFmtId="0" fontId="12" fillId="5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168" fontId="4" fillId="5" borderId="1" xfId="2" applyNumberFormat="1" applyFont="1" applyFill="1" applyBorder="1" applyAlignment="1">
      <alignment horizontal="center" vertical="center" wrapText="1"/>
    </xf>
    <xf numFmtId="0" fontId="15" fillId="0" borderId="1" xfId="1" applyFont="1" applyFill="1" applyBorder="1" applyAlignment="1" applyProtection="1">
      <alignment horizontal="center" vertical="top" wrapText="1"/>
    </xf>
    <xf numFmtId="0" fontId="12" fillId="0" borderId="1" xfId="0" applyFont="1" applyBorder="1" applyAlignment="1">
      <alignment horizontal="center" wrapText="1"/>
    </xf>
    <xf numFmtId="0" fontId="15" fillId="0" borderId="1" xfId="1" applyFont="1" applyFill="1" applyBorder="1" applyAlignment="1" applyProtection="1">
      <alignment horizontal="center" vertical="center" wrapText="1"/>
    </xf>
    <xf numFmtId="0" fontId="12" fillId="2" borderId="1" xfId="0" applyFont="1" applyFill="1" applyBorder="1" applyAlignment="1">
      <alignment horizontal="center" wrapText="1"/>
    </xf>
    <xf numFmtId="17" fontId="1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top" wrapText="1"/>
    </xf>
    <xf numFmtId="0" fontId="12" fillId="0" borderId="1" xfId="0" applyFont="1" applyBorder="1" applyAlignment="1">
      <alignment horizontal="center" vertical="top" wrapText="1"/>
    </xf>
    <xf numFmtId="168" fontId="4" fillId="0" borderId="1" xfId="2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12" fillId="5" borderId="1" xfId="0" applyFont="1" applyFill="1" applyBorder="1" applyAlignment="1">
      <alignment vertical="center" wrapText="1"/>
    </xf>
    <xf numFmtId="0" fontId="10" fillId="0" borderId="1" xfId="0" applyFont="1" applyBorder="1" applyAlignment="1">
      <alignment vertical="center" wrapText="1"/>
    </xf>
    <xf numFmtId="0" fontId="9" fillId="2" borderId="1" xfId="0" applyFont="1" applyFill="1" applyBorder="1" applyAlignment="1">
      <alignment vertical="top" wrapText="1"/>
    </xf>
    <xf numFmtId="0" fontId="1" fillId="2" borderId="0" xfId="0" applyFont="1" applyFill="1" applyAlignment="1">
      <alignment horizontal="right"/>
    </xf>
    <xf numFmtId="0" fontId="10" fillId="3" borderId="1" xfId="0" applyFont="1" applyFill="1" applyBorder="1" applyAlignment="1">
      <alignment horizontal="center" vertical="top" wrapText="1"/>
    </xf>
    <xf numFmtId="0" fontId="10" fillId="2" borderId="1" xfId="0" applyFont="1" applyFill="1" applyBorder="1" applyAlignment="1">
      <alignment horizontal="center" vertical="top"/>
    </xf>
    <xf numFmtId="0" fontId="6" fillId="3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left" vertical="top" wrapText="1"/>
    </xf>
    <xf numFmtId="0" fontId="9" fillId="3" borderId="1" xfId="0" applyFont="1" applyFill="1" applyBorder="1" applyAlignment="1">
      <alignment vertical="center" wrapText="1"/>
    </xf>
    <xf numFmtId="165" fontId="18" fillId="0" borderId="1" xfId="0" applyNumberFormat="1" applyFont="1" applyBorder="1" applyAlignment="1">
      <alignment horizontal="center" vertical="center" wrapText="1"/>
    </xf>
    <xf numFmtId="166" fontId="9" fillId="0" borderId="1" xfId="0" applyNumberFormat="1" applyFont="1" applyBorder="1" applyAlignment="1">
      <alignment horizontal="center" vertical="center" wrapText="1"/>
    </xf>
    <xf numFmtId="168" fontId="12" fillId="0" borderId="1" xfId="2" applyNumberFormat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10" fillId="5" borderId="1" xfId="0" applyFont="1" applyFill="1" applyBorder="1" applyAlignment="1">
      <alignment horizontal="left" vertical="top" wrapText="1"/>
    </xf>
    <xf numFmtId="0" fontId="7" fillId="2" borderId="0" xfId="0" applyFont="1" applyFill="1" applyAlignment="1">
      <alignment horizontal="center" vertical="center" wrapText="1"/>
    </xf>
    <xf numFmtId="0" fontId="16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17" fontId="1" fillId="2" borderId="1" xfId="0" applyNumberFormat="1" applyFont="1" applyFill="1" applyBorder="1" applyAlignment="1">
      <alignment horizontal="center" vertical="center" wrapText="1"/>
    </xf>
  </cellXfs>
  <cellStyles count="3">
    <cellStyle name="Гиперссылка" xfId="1" builtinId="8"/>
    <cellStyle name="Обычный" xfId="0" builtinId="0"/>
    <cellStyle name="Финансовый" xfId="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343"/>
  <sheetViews>
    <sheetView tabSelected="1" zoomScale="78" zoomScaleNormal="78" zoomScaleSheetLayoutView="100" workbookViewId="0">
      <pane xSplit="4" ySplit="11" topLeftCell="E324" activePane="bottomRight" state="frozenSplit"/>
      <selection pane="topRight" activeCell="E1" sqref="E1"/>
      <selection pane="bottomLeft" activeCell="A14" sqref="A14"/>
      <selection pane="bottomRight" activeCell="H331" sqref="H331"/>
    </sheetView>
  </sheetViews>
  <sheetFormatPr defaultRowHeight="18.75" x14ac:dyDescent="0.3"/>
  <cols>
    <col min="1" max="1" width="2.7109375" style="3" customWidth="1"/>
    <col min="2" max="2" width="5.7109375" style="63" customWidth="1"/>
    <col min="3" max="3" width="46.7109375" style="3" customWidth="1"/>
    <col min="4" max="4" width="23" style="63" customWidth="1"/>
    <col min="5" max="5" width="14.140625" style="81" customWidth="1"/>
    <col min="6" max="6" width="14.140625" style="82" customWidth="1"/>
    <col min="7" max="7" width="9.5703125" style="82" customWidth="1"/>
    <col min="8" max="8" width="11.140625" style="82" customWidth="1"/>
    <col min="9" max="9" width="13.42578125" style="82" customWidth="1"/>
    <col min="10" max="10" width="14.28515625" style="82" bestFit="1" customWidth="1"/>
    <col min="11" max="11" width="13.28515625" style="82" bestFit="1" customWidth="1"/>
    <col min="12" max="14" width="9.140625" style="82"/>
    <col min="15" max="15" width="17.28515625" style="67" customWidth="1"/>
    <col min="16" max="16" width="69.42578125" style="32" customWidth="1"/>
    <col min="17" max="17" width="9.140625" style="25"/>
    <col min="18" max="16384" width="9.140625" style="1"/>
  </cols>
  <sheetData>
    <row r="1" spans="1:17" x14ac:dyDescent="0.3">
      <c r="N1" s="184" t="s">
        <v>13</v>
      </c>
      <c r="O1" s="184"/>
      <c r="P1" s="184"/>
    </row>
    <row r="2" spans="1:17" ht="18.75" customHeight="1" x14ac:dyDescent="0.3">
      <c r="A2" s="197" t="s">
        <v>7</v>
      </c>
      <c r="B2" s="197"/>
      <c r="C2" s="197"/>
      <c r="D2" s="197"/>
      <c r="E2" s="197"/>
      <c r="F2" s="197"/>
      <c r="G2" s="197"/>
      <c r="H2" s="197"/>
      <c r="I2" s="197"/>
      <c r="J2" s="197"/>
      <c r="K2" s="197"/>
      <c r="L2" s="197"/>
      <c r="M2" s="197"/>
      <c r="N2" s="197"/>
      <c r="O2" s="197"/>
      <c r="P2" s="197"/>
    </row>
    <row r="3" spans="1:17" ht="18.75" customHeight="1" x14ac:dyDescent="0.3">
      <c r="A3" s="198" t="s">
        <v>72</v>
      </c>
      <c r="B3" s="198"/>
      <c r="C3" s="198"/>
      <c r="D3" s="198"/>
      <c r="E3" s="198"/>
      <c r="F3" s="198"/>
      <c r="G3" s="198"/>
      <c r="H3" s="198"/>
      <c r="I3" s="198"/>
      <c r="J3" s="198"/>
      <c r="K3" s="198"/>
      <c r="L3" s="198"/>
      <c r="M3" s="198"/>
      <c r="N3" s="198"/>
      <c r="O3" s="198"/>
      <c r="P3" s="198"/>
    </row>
    <row r="4" spans="1:17" ht="18.75" customHeight="1" x14ac:dyDescent="0.3">
      <c r="A4" s="199" t="s">
        <v>14</v>
      </c>
      <c r="B4" s="199"/>
      <c r="C4" s="199"/>
      <c r="D4" s="199"/>
      <c r="E4" s="199"/>
      <c r="F4" s="199"/>
      <c r="G4" s="199"/>
      <c r="H4" s="199"/>
      <c r="I4" s="199"/>
      <c r="J4" s="199"/>
      <c r="K4" s="199"/>
      <c r="L4" s="199"/>
      <c r="M4" s="199"/>
      <c r="N4" s="199"/>
      <c r="O4" s="199"/>
      <c r="P4" s="199"/>
    </row>
    <row r="5" spans="1:17" ht="18.75" customHeight="1" x14ac:dyDescent="0.3">
      <c r="A5" s="198" t="s">
        <v>73</v>
      </c>
      <c r="B5" s="198"/>
      <c r="C5" s="198"/>
      <c r="D5" s="198"/>
      <c r="E5" s="198"/>
      <c r="F5" s="198"/>
      <c r="G5" s="198"/>
      <c r="H5" s="198"/>
      <c r="I5" s="198"/>
      <c r="J5" s="198"/>
      <c r="K5" s="198"/>
      <c r="L5" s="198"/>
      <c r="M5" s="198"/>
      <c r="N5" s="198"/>
      <c r="O5" s="198"/>
      <c r="P5" s="198"/>
    </row>
    <row r="6" spans="1:17" ht="19.5" customHeight="1" x14ac:dyDescent="0.3">
      <c r="A6" s="199" t="s">
        <v>0</v>
      </c>
      <c r="B6" s="199"/>
      <c r="C6" s="199"/>
      <c r="D6" s="199"/>
      <c r="E6" s="199"/>
      <c r="F6" s="199"/>
      <c r="G6" s="199"/>
      <c r="H6" s="199"/>
      <c r="I6" s="199"/>
      <c r="J6" s="199"/>
      <c r="K6" s="199"/>
      <c r="L6" s="199"/>
      <c r="M6" s="199"/>
      <c r="N6" s="199"/>
      <c r="O6" s="199"/>
      <c r="P6" s="199"/>
    </row>
    <row r="7" spans="1:17" ht="43.5" customHeight="1" x14ac:dyDescent="0.3">
      <c r="B7" s="149" t="s">
        <v>1</v>
      </c>
      <c r="C7" s="149" t="s">
        <v>8</v>
      </c>
      <c r="D7" s="149" t="s">
        <v>9</v>
      </c>
      <c r="E7" s="149" t="s">
        <v>2</v>
      </c>
      <c r="F7" s="149" t="s">
        <v>3</v>
      </c>
      <c r="G7" s="149" t="s">
        <v>10</v>
      </c>
      <c r="H7" s="149" t="s">
        <v>4</v>
      </c>
      <c r="I7" s="149" t="s">
        <v>5</v>
      </c>
      <c r="J7" s="149" t="s">
        <v>6</v>
      </c>
      <c r="K7" s="149"/>
      <c r="L7" s="149"/>
      <c r="M7" s="149"/>
      <c r="N7" s="149"/>
      <c r="O7" s="156" t="s">
        <v>11</v>
      </c>
      <c r="P7" s="153" t="s">
        <v>12</v>
      </c>
    </row>
    <row r="8" spans="1:17" ht="26.25" customHeight="1" x14ac:dyDescent="0.3">
      <c r="B8" s="149"/>
      <c r="C8" s="149"/>
      <c r="D8" s="149"/>
      <c r="E8" s="149"/>
      <c r="F8" s="149"/>
      <c r="G8" s="149"/>
      <c r="H8" s="149"/>
      <c r="I8" s="149"/>
      <c r="J8" s="79" t="s">
        <v>54</v>
      </c>
      <c r="K8" s="79" t="s">
        <v>55</v>
      </c>
      <c r="L8" s="79" t="s">
        <v>56</v>
      </c>
      <c r="M8" s="79" t="s">
        <v>57</v>
      </c>
      <c r="N8" s="79" t="s">
        <v>58</v>
      </c>
      <c r="O8" s="156"/>
      <c r="P8" s="153"/>
    </row>
    <row r="9" spans="1:17" x14ac:dyDescent="0.3">
      <c r="B9" s="79">
        <v>1</v>
      </c>
      <c r="C9" s="79">
        <v>2</v>
      </c>
      <c r="D9" s="79">
        <v>3</v>
      </c>
      <c r="E9" s="79">
        <v>4</v>
      </c>
      <c r="F9" s="79">
        <v>5</v>
      </c>
      <c r="G9" s="79">
        <v>6</v>
      </c>
      <c r="H9" s="79">
        <v>7</v>
      </c>
      <c r="I9" s="79">
        <v>8</v>
      </c>
      <c r="J9" s="79">
        <v>9</v>
      </c>
      <c r="K9" s="79">
        <v>10</v>
      </c>
      <c r="L9" s="79">
        <v>11</v>
      </c>
      <c r="M9" s="79">
        <v>12</v>
      </c>
      <c r="N9" s="79">
        <v>13</v>
      </c>
      <c r="O9" s="37">
        <v>14</v>
      </c>
      <c r="P9" s="2">
        <v>15</v>
      </c>
    </row>
    <row r="10" spans="1:17" ht="32.25" customHeight="1" x14ac:dyDescent="0.3">
      <c r="B10" s="186" t="s">
        <v>16</v>
      </c>
      <c r="C10" s="186"/>
      <c r="D10" s="186"/>
      <c r="E10" s="186"/>
      <c r="F10" s="186"/>
      <c r="G10" s="186"/>
      <c r="H10" s="186"/>
      <c r="I10" s="186"/>
      <c r="J10" s="186"/>
      <c r="K10" s="186"/>
      <c r="L10" s="186"/>
      <c r="M10" s="186"/>
      <c r="N10" s="186"/>
      <c r="O10" s="186"/>
      <c r="P10" s="186"/>
    </row>
    <row r="11" spans="1:17" ht="24" customHeight="1" x14ac:dyDescent="0.3">
      <c r="B11" s="185" t="s">
        <v>17</v>
      </c>
      <c r="C11" s="185"/>
      <c r="D11" s="185"/>
      <c r="E11" s="185"/>
      <c r="F11" s="185"/>
      <c r="G11" s="185"/>
      <c r="H11" s="185"/>
      <c r="I11" s="185"/>
      <c r="J11" s="185"/>
      <c r="K11" s="185"/>
      <c r="L11" s="185"/>
      <c r="M11" s="185"/>
      <c r="N11" s="185"/>
      <c r="O11" s="185"/>
      <c r="P11" s="185"/>
    </row>
    <row r="12" spans="1:17" ht="24" customHeight="1" x14ac:dyDescent="0.3">
      <c r="B12" s="5"/>
      <c r="C12" s="41" t="s">
        <v>18</v>
      </c>
      <c r="D12" s="5"/>
      <c r="E12" s="6"/>
      <c r="F12" s="6"/>
      <c r="G12" s="6"/>
      <c r="H12" s="6"/>
      <c r="I12" s="6"/>
      <c r="J12" s="6"/>
      <c r="K12" s="6"/>
      <c r="L12" s="6"/>
      <c r="M12" s="6"/>
      <c r="N12" s="6"/>
      <c r="O12" s="24"/>
      <c r="P12" s="4"/>
    </row>
    <row r="13" spans="1:17" ht="96.75" customHeight="1" x14ac:dyDescent="0.3">
      <c r="B13" s="6" t="s">
        <v>345</v>
      </c>
      <c r="C13" s="100" t="s">
        <v>354</v>
      </c>
      <c r="D13" s="6" t="s">
        <v>107</v>
      </c>
      <c r="E13" s="6" t="s">
        <v>19</v>
      </c>
      <c r="F13" s="6" t="s">
        <v>20</v>
      </c>
      <c r="G13" s="6" t="s">
        <v>53</v>
      </c>
      <c r="H13" s="101"/>
      <c r="I13" s="101">
        <v>113.7</v>
      </c>
      <c r="J13" s="101">
        <v>104</v>
      </c>
      <c r="K13" s="101">
        <v>105</v>
      </c>
      <c r="L13" s="101">
        <v>105</v>
      </c>
      <c r="M13" s="101">
        <v>105</v>
      </c>
      <c r="N13" s="101">
        <v>103</v>
      </c>
      <c r="O13" s="102"/>
      <c r="P13" s="103"/>
    </row>
    <row r="14" spans="1:17" ht="41.25" customHeight="1" x14ac:dyDescent="0.3">
      <c r="B14" s="150" t="s">
        <v>346</v>
      </c>
      <c r="C14" s="142" t="s">
        <v>344</v>
      </c>
      <c r="D14" s="159" t="s">
        <v>107</v>
      </c>
      <c r="E14" s="159" t="s">
        <v>181</v>
      </c>
      <c r="F14" s="11" t="s">
        <v>200</v>
      </c>
      <c r="G14" s="6"/>
      <c r="H14" s="11"/>
      <c r="I14" s="11"/>
      <c r="J14" s="11">
        <v>12</v>
      </c>
      <c r="K14" s="11">
        <v>12</v>
      </c>
      <c r="L14" s="11">
        <v>12</v>
      </c>
      <c r="M14" s="11">
        <v>12</v>
      </c>
      <c r="N14" s="11">
        <v>12</v>
      </c>
      <c r="O14" s="24"/>
      <c r="P14" s="155" t="s">
        <v>343</v>
      </c>
    </row>
    <row r="15" spans="1:17" ht="54.75" customHeight="1" x14ac:dyDescent="0.3">
      <c r="B15" s="150"/>
      <c r="C15" s="142"/>
      <c r="D15" s="159"/>
      <c r="E15" s="159"/>
      <c r="F15" s="11" t="s">
        <v>167</v>
      </c>
      <c r="G15" s="6"/>
      <c r="H15" s="11"/>
      <c r="I15" s="11"/>
      <c r="J15" s="11">
        <v>126</v>
      </c>
      <c r="K15" s="11">
        <v>126</v>
      </c>
      <c r="L15" s="11">
        <v>126</v>
      </c>
      <c r="M15" s="11">
        <v>126</v>
      </c>
      <c r="N15" s="11">
        <v>126</v>
      </c>
      <c r="O15" s="24"/>
      <c r="P15" s="155"/>
    </row>
    <row r="16" spans="1:17" s="23" customFormat="1" ht="26.25" customHeight="1" x14ac:dyDescent="0.3">
      <c r="A16" s="3"/>
      <c r="B16" s="150" t="s">
        <v>347</v>
      </c>
      <c r="C16" s="158" t="s">
        <v>220</v>
      </c>
      <c r="D16" s="165" t="s">
        <v>89</v>
      </c>
      <c r="E16" s="159" t="s">
        <v>21</v>
      </c>
      <c r="F16" s="11" t="s">
        <v>84</v>
      </c>
      <c r="G16" s="146" t="s">
        <v>49</v>
      </c>
      <c r="H16" s="18"/>
      <c r="I16" s="18">
        <v>2</v>
      </c>
      <c r="J16" s="18"/>
      <c r="K16" s="18"/>
      <c r="L16" s="18"/>
      <c r="M16" s="18"/>
      <c r="N16" s="18"/>
      <c r="O16" s="154" t="s">
        <v>15</v>
      </c>
      <c r="P16" s="155" t="s">
        <v>85</v>
      </c>
      <c r="Q16" s="26"/>
    </row>
    <row r="17" spans="1:17" s="23" customFormat="1" ht="30" customHeight="1" x14ac:dyDescent="0.3">
      <c r="A17" s="3"/>
      <c r="B17" s="150"/>
      <c r="C17" s="158"/>
      <c r="D17" s="165"/>
      <c r="E17" s="159"/>
      <c r="F17" s="34" t="s">
        <v>48</v>
      </c>
      <c r="G17" s="146"/>
      <c r="H17" s="18">
        <v>150</v>
      </c>
      <c r="I17" s="131">
        <v>70</v>
      </c>
      <c r="J17" s="18"/>
      <c r="K17" s="18"/>
      <c r="L17" s="18"/>
      <c r="M17" s="18"/>
      <c r="N17" s="18"/>
      <c r="O17" s="154"/>
      <c r="P17" s="155"/>
      <c r="Q17" s="26"/>
    </row>
    <row r="18" spans="1:17" s="23" customFormat="1" ht="30" customHeight="1" x14ac:dyDescent="0.3">
      <c r="A18" s="3"/>
      <c r="B18" s="150" t="s">
        <v>348</v>
      </c>
      <c r="C18" s="158" t="s">
        <v>221</v>
      </c>
      <c r="D18" s="178" t="s">
        <v>96</v>
      </c>
      <c r="E18" s="159" t="s">
        <v>21</v>
      </c>
      <c r="F18" s="11" t="s">
        <v>84</v>
      </c>
      <c r="G18" s="146" t="s">
        <v>49</v>
      </c>
      <c r="H18" s="18"/>
      <c r="I18" s="18">
        <v>1</v>
      </c>
      <c r="J18" s="18"/>
      <c r="K18" s="18"/>
      <c r="L18" s="18"/>
      <c r="M18" s="18"/>
      <c r="N18" s="18"/>
      <c r="O18" s="154" t="s">
        <v>15</v>
      </c>
      <c r="P18" s="155" t="s">
        <v>99</v>
      </c>
      <c r="Q18" s="26"/>
    </row>
    <row r="19" spans="1:17" s="23" customFormat="1" ht="30" customHeight="1" x14ac:dyDescent="0.3">
      <c r="A19" s="3"/>
      <c r="B19" s="150"/>
      <c r="C19" s="158"/>
      <c r="D19" s="178"/>
      <c r="E19" s="159"/>
      <c r="F19" s="34" t="s">
        <v>48</v>
      </c>
      <c r="G19" s="146"/>
      <c r="H19" s="18"/>
      <c r="I19" s="18">
        <v>100</v>
      </c>
      <c r="J19" s="18"/>
      <c r="K19" s="18"/>
      <c r="L19" s="18"/>
      <c r="M19" s="18"/>
      <c r="N19" s="18"/>
      <c r="O19" s="154"/>
      <c r="P19" s="155"/>
      <c r="Q19" s="26"/>
    </row>
    <row r="20" spans="1:17" s="23" customFormat="1" ht="45" customHeight="1" x14ac:dyDescent="0.3">
      <c r="A20" s="3"/>
      <c r="B20" s="150" t="s">
        <v>349</v>
      </c>
      <c r="C20" s="158" t="s">
        <v>334</v>
      </c>
      <c r="D20" s="178" t="s">
        <v>335</v>
      </c>
      <c r="E20" s="159" t="s">
        <v>21</v>
      </c>
      <c r="F20" s="11" t="s">
        <v>84</v>
      </c>
      <c r="G20" s="146" t="s">
        <v>49</v>
      </c>
      <c r="H20" s="18"/>
      <c r="I20" s="18"/>
      <c r="J20" s="18"/>
      <c r="K20" s="18"/>
      <c r="L20" s="18"/>
      <c r="M20" s="18">
        <v>1</v>
      </c>
      <c r="N20" s="18"/>
      <c r="O20" s="154" t="s">
        <v>15</v>
      </c>
      <c r="P20" s="155" t="s">
        <v>337</v>
      </c>
      <c r="Q20" s="26"/>
    </row>
    <row r="21" spans="1:17" s="23" customFormat="1" ht="30" customHeight="1" x14ac:dyDescent="0.3">
      <c r="A21" s="3"/>
      <c r="B21" s="150"/>
      <c r="C21" s="158"/>
      <c r="D21" s="178"/>
      <c r="E21" s="159"/>
      <c r="F21" s="34" t="s">
        <v>48</v>
      </c>
      <c r="G21" s="146"/>
      <c r="H21" s="18"/>
      <c r="I21" s="18"/>
      <c r="J21" s="18"/>
      <c r="K21" s="18"/>
      <c r="L21" s="18"/>
      <c r="M21" s="18">
        <v>46400</v>
      </c>
      <c r="N21" s="18"/>
      <c r="O21" s="154"/>
      <c r="P21" s="155"/>
      <c r="Q21" s="26"/>
    </row>
    <row r="22" spans="1:17" ht="87" customHeight="1" x14ac:dyDescent="0.3">
      <c r="B22" s="6" t="s">
        <v>350</v>
      </c>
      <c r="C22" s="103" t="s">
        <v>355</v>
      </c>
      <c r="D22" s="6" t="s">
        <v>107</v>
      </c>
      <c r="E22" s="6" t="s">
        <v>19</v>
      </c>
      <c r="F22" s="6" t="s">
        <v>20</v>
      </c>
      <c r="G22" s="6" t="s">
        <v>53</v>
      </c>
      <c r="H22" s="101"/>
      <c r="I22" s="101">
        <v>70.400000000000006</v>
      </c>
      <c r="J22" s="101">
        <v>103.4</v>
      </c>
      <c r="K22" s="101">
        <v>109.2</v>
      </c>
      <c r="L22" s="101">
        <v>110</v>
      </c>
      <c r="M22" s="101">
        <v>110</v>
      </c>
      <c r="N22" s="101">
        <v>108.1</v>
      </c>
      <c r="O22" s="102"/>
      <c r="P22" s="103"/>
    </row>
    <row r="23" spans="1:17" s="23" customFormat="1" ht="33" customHeight="1" x14ac:dyDescent="0.3">
      <c r="A23" s="3"/>
      <c r="B23" s="150" t="s">
        <v>351</v>
      </c>
      <c r="C23" s="158" t="s">
        <v>238</v>
      </c>
      <c r="D23" s="159" t="s">
        <v>86</v>
      </c>
      <c r="E23" s="159" t="s">
        <v>21</v>
      </c>
      <c r="F23" s="11" t="s">
        <v>84</v>
      </c>
      <c r="G23" s="146" t="s">
        <v>49</v>
      </c>
      <c r="H23" s="18"/>
      <c r="I23" s="18"/>
      <c r="J23" s="18">
        <v>1</v>
      </c>
      <c r="K23" s="18"/>
      <c r="L23" s="18"/>
      <c r="M23" s="18"/>
      <c r="N23" s="18"/>
      <c r="O23" s="154" t="s">
        <v>15</v>
      </c>
      <c r="P23" s="155" t="s">
        <v>87</v>
      </c>
      <c r="Q23" s="26"/>
    </row>
    <row r="24" spans="1:17" s="23" customFormat="1" ht="32.25" customHeight="1" x14ac:dyDescent="0.3">
      <c r="A24" s="3"/>
      <c r="B24" s="150"/>
      <c r="C24" s="158"/>
      <c r="D24" s="159"/>
      <c r="E24" s="159"/>
      <c r="F24" s="34" t="s">
        <v>48</v>
      </c>
      <c r="G24" s="146"/>
      <c r="H24" s="18"/>
      <c r="I24" s="18">
        <v>31</v>
      </c>
      <c r="J24" s="18">
        <v>269</v>
      </c>
      <c r="K24" s="18"/>
      <c r="L24" s="18"/>
      <c r="M24" s="18"/>
      <c r="N24" s="18"/>
      <c r="O24" s="154"/>
      <c r="P24" s="155"/>
      <c r="Q24" s="26"/>
    </row>
    <row r="25" spans="1:17" s="23" customFormat="1" ht="32.25" customHeight="1" x14ac:dyDescent="0.3">
      <c r="A25" s="3"/>
      <c r="B25" s="150" t="s">
        <v>352</v>
      </c>
      <c r="C25" s="158" t="s">
        <v>239</v>
      </c>
      <c r="D25" s="159" t="s">
        <v>97</v>
      </c>
      <c r="E25" s="159" t="s">
        <v>184</v>
      </c>
      <c r="F25" s="11" t="s">
        <v>84</v>
      </c>
      <c r="G25" s="146" t="s">
        <v>49</v>
      </c>
      <c r="H25" s="18"/>
      <c r="I25" s="18">
        <v>1</v>
      </c>
      <c r="J25" s="18"/>
      <c r="K25" s="18"/>
      <c r="L25" s="18"/>
      <c r="M25" s="18"/>
      <c r="N25" s="18"/>
      <c r="O25" s="24"/>
      <c r="P25" s="155" t="s">
        <v>98</v>
      </c>
      <c r="Q25" s="26"/>
    </row>
    <row r="26" spans="1:17" s="23" customFormat="1" ht="32.25" customHeight="1" x14ac:dyDescent="0.3">
      <c r="A26" s="3"/>
      <c r="B26" s="150"/>
      <c r="C26" s="158"/>
      <c r="D26" s="159"/>
      <c r="E26" s="159"/>
      <c r="F26" s="34" t="s">
        <v>48</v>
      </c>
      <c r="G26" s="146"/>
      <c r="H26" s="18"/>
      <c r="I26" s="18">
        <v>10</v>
      </c>
      <c r="J26" s="18">
        <v>10</v>
      </c>
      <c r="K26" s="18"/>
      <c r="L26" s="18"/>
      <c r="M26" s="18"/>
      <c r="N26" s="18"/>
      <c r="O26" s="24"/>
      <c r="P26" s="155"/>
      <c r="Q26" s="26"/>
    </row>
    <row r="27" spans="1:17" ht="81" customHeight="1" x14ac:dyDescent="0.3">
      <c r="B27" s="80" t="s">
        <v>353</v>
      </c>
      <c r="C27" s="64" t="s">
        <v>356</v>
      </c>
      <c r="D27" s="6" t="s">
        <v>108</v>
      </c>
      <c r="E27" s="6" t="s">
        <v>19</v>
      </c>
      <c r="F27" s="6" t="s">
        <v>20</v>
      </c>
      <c r="G27" s="6"/>
      <c r="H27" s="101"/>
      <c r="I27" s="101">
        <v>69.900000000000006</v>
      </c>
      <c r="J27" s="104">
        <v>103.4</v>
      </c>
      <c r="K27" s="104">
        <v>110</v>
      </c>
      <c r="L27" s="104">
        <v>111</v>
      </c>
      <c r="M27" s="104">
        <v>111</v>
      </c>
      <c r="N27" s="104">
        <v>109</v>
      </c>
      <c r="O27" s="70"/>
      <c r="P27" s="132"/>
    </row>
    <row r="28" spans="1:17" s="23" customFormat="1" ht="36" customHeight="1" x14ac:dyDescent="0.3">
      <c r="A28" s="3"/>
      <c r="B28" s="149" t="s">
        <v>357</v>
      </c>
      <c r="C28" s="164" t="s">
        <v>240</v>
      </c>
      <c r="D28" s="165" t="s">
        <v>90</v>
      </c>
      <c r="E28" s="159" t="s">
        <v>184</v>
      </c>
      <c r="F28" s="11" t="s">
        <v>84</v>
      </c>
      <c r="G28" s="146" t="s">
        <v>49</v>
      </c>
      <c r="H28" s="6"/>
      <c r="I28" s="7"/>
      <c r="J28" s="11">
        <v>1</v>
      </c>
      <c r="K28" s="11"/>
      <c r="L28" s="11"/>
      <c r="M28" s="11"/>
      <c r="N28" s="11"/>
      <c r="O28" s="156" t="s">
        <v>15</v>
      </c>
      <c r="P28" s="157" t="s">
        <v>70</v>
      </c>
      <c r="Q28" s="26"/>
    </row>
    <row r="29" spans="1:17" s="23" customFormat="1" ht="27" customHeight="1" x14ac:dyDescent="0.3">
      <c r="A29" s="3"/>
      <c r="B29" s="149"/>
      <c r="C29" s="164"/>
      <c r="D29" s="165"/>
      <c r="E29" s="159"/>
      <c r="F29" s="34" t="s">
        <v>48</v>
      </c>
      <c r="G29" s="146"/>
      <c r="H29" s="79"/>
      <c r="I29" s="7">
        <v>1500</v>
      </c>
      <c r="J29" s="11">
        <v>1000</v>
      </c>
      <c r="K29" s="11"/>
      <c r="L29" s="79"/>
      <c r="M29" s="79"/>
      <c r="N29" s="79"/>
      <c r="O29" s="156"/>
      <c r="P29" s="157"/>
      <c r="Q29" s="26"/>
    </row>
    <row r="30" spans="1:17" s="3" customFormat="1" ht="38.25" customHeight="1" x14ac:dyDescent="0.3">
      <c r="B30" s="149" t="s">
        <v>358</v>
      </c>
      <c r="C30" s="155" t="s">
        <v>241</v>
      </c>
      <c r="D30" s="165" t="s">
        <v>89</v>
      </c>
      <c r="E30" s="159" t="s">
        <v>184</v>
      </c>
      <c r="F30" s="11" t="s">
        <v>84</v>
      </c>
      <c r="G30" s="2" t="s">
        <v>49</v>
      </c>
      <c r="H30" s="6"/>
      <c r="I30" s="7"/>
      <c r="J30" s="7">
        <v>1</v>
      </c>
      <c r="K30" s="11"/>
      <c r="L30" s="11"/>
      <c r="M30" s="11"/>
      <c r="N30" s="11"/>
      <c r="O30" s="156" t="s">
        <v>15</v>
      </c>
      <c r="P30" s="157" t="s">
        <v>71</v>
      </c>
      <c r="Q30" s="27"/>
    </row>
    <row r="31" spans="1:17" s="3" customFormat="1" ht="30" customHeight="1" x14ac:dyDescent="0.3">
      <c r="B31" s="149"/>
      <c r="C31" s="155"/>
      <c r="D31" s="165"/>
      <c r="E31" s="159"/>
      <c r="F31" s="34" t="s">
        <v>48</v>
      </c>
      <c r="G31" s="79"/>
      <c r="H31" s="79"/>
      <c r="I31" s="79"/>
      <c r="J31" s="35">
        <v>340</v>
      </c>
      <c r="K31" s="79"/>
      <c r="L31" s="79"/>
      <c r="M31" s="79"/>
      <c r="N31" s="79"/>
      <c r="O31" s="156"/>
      <c r="P31" s="157"/>
      <c r="Q31" s="27"/>
    </row>
    <row r="32" spans="1:17" ht="137.25" customHeight="1" x14ac:dyDescent="0.3">
      <c r="B32" s="149" t="s">
        <v>359</v>
      </c>
      <c r="C32" s="140" t="s">
        <v>308</v>
      </c>
      <c r="D32" s="140" t="s">
        <v>184</v>
      </c>
      <c r="E32" s="11"/>
      <c r="F32" s="11" t="s">
        <v>183</v>
      </c>
      <c r="G32" s="11"/>
      <c r="H32" s="18"/>
      <c r="I32" s="18"/>
      <c r="J32" s="7"/>
      <c r="K32" s="7" t="s">
        <v>185</v>
      </c>
      <c r="L32" s="7"/>
      <c r="M32" s="7"/>
      <c r="N32" s="7"/>
      <c r="O32" s="68"/>
      <c r="P32" s="153"/>
    </row>
    <row r="33" spans="1:17" ht="32.25" customHeight="1" x14ac:dyDescent="0.3">
      <c r="B33" s="149"/>
      <c r="C33" s="140"/>
      <c r="D33" s="140"/>
      <c r="E33" s="11"/>
      <c r="F33" s="11" t="s">
        <v>167</v>
      </c>
      <c r="G33" s="11"/>
      <c r="H33" s="18"/>
      <c r="I33" s="18"/>
      <c r="J33" s="7"/>
      <c r="K33" s="7">
        <v>19000</v>
      </c>
      <c r="L33" s="7"/>
      <c r="M33" s="7"/>
      <c r="N33" s="7"/>
      <c r="O33" s="68"/>
      <c r="P33" s="153"/>
    </row>
    <row r="34" spans="1:17" s="23" customFormat="1" ht="36.75" customHeight="1" x14ac:dyDescent="0.3">
      <c r="A34" s="3"/>
      <c r="B34" s="149" t="s">
        <v>360</v>
      </c>
      <c r="C34" s="164" t="s">
        <v>222</v>
      </c>
      <c r="D34" s="165" t="s">
        <v>91</v>
      </c>
      <c r="E34" s="11" t="s">
        <v>21</v>
      </c>
      <c r="F34" s="11" t="s">
        <v>84</v>
      </c>
      <c r="G34" s="146" t="s">
        <v>49</v>
      </c>
      <c r="H34" s="6"/>
      <c r="I34" s="7"/>
      <c r="J34" s="11"/>
      <c r="K34" s="11">
        <v>1</v>
      </c>
      <c r="L34" s="11"/>
      <c r="M34" s="11"/>
      <c r="N34" s="11"/>
      <c r="O34" s="156" t="s">
        <v>15</v>
      </c>
      <c r="P34" s="157" t="s">
        <v>339</v>
      </c>
      <c r="Q34" s="26"/>
    </row>
    <row r="35" spans="1:17" s="23" customFormat="1" x14ac:dyDescent="0.3">
      <c r="A35" s="3"/>
      <c r="B35" s="149"/>
      <c r="C35" s="164"/>
      <c r="D35" s="165"/>
      <c r="E35" s="13"/>
      <c r="F35" s="34" t="s">
        <v>48</v>
      </c>
      <c r="G35" s="146"/>
      <c r="H35" s="79"/>
      <c r="I35" s="7"/>
      <c r="J35" s="11">
        <v>14000</v>
      </c>
      <c r="K35" s="11">
        <v>5000</v>
      </c>
      <c r="L35" s="79"/>
      <c r="M35" s="79"/>
      <c r="N35" s="79"/>
      <c r="O35" s="156"/>
      <c r="P35" s="157"/>
      <c r="Q35" s="26"/>
    </row>
    <row r="36" spans="1:17" ht="45" x14ac:dyDescent="0.3">
      <c r="B36" s="149" t="s">
        <v>361</v>
      </c>
      <c r="C36" s="143" t="s">
        <v>331</v>
      </c>
      <c r="D36" s="140" t="s">
        <v>184</v>
      </c>
      <c r="E36" s="11"/>
      <c r="F36" s="11" t="s">
        <v>183</v>
      </c>
      <c r="G36" s="18"/>
      <c r="H36" s="18"/>
      <c r="I36" s="7"/>
      <c r="J36" s="7"/>
      <c r="K36" s="7" t="s">
        <v>330</v>
      </c>
      <c r="L36" s="7"/>
      <c r="M36" s="7"/>
      <c r="N36" s="68"/>
      <c r="O36" s="156" t="s">
        <v>15</v>
      </c>
      <c r="P36" s="87"/>
    </row>
    <row r="37" spans="1:17" x14ac:dyDescent="0.3">
      <c r="B37" s="149"/>
      <c r="C37" s="143"/>
      <c r="D37" s="140"/>
      <c r="E37" s="11"/>
      <c r="F37" s="11" t="s">
        <v>167</v>
      </c>
      <c r="G37" s="11"/>
      <c r="H37" s="18"/>
      <c r="I37" s="18"/>
      <c r="J37" s="7"/>
      <c r="K37" s="7">
        <v>1800</v>
      </c>
      <c r="L37" s="7"/>
      <c r="M37" s="7"/>
      <c r="N37" s="7"/>
      <c r="O37" s="156"/>
      <c r="P37" s="87"/>
    </row>
    <row r="38" spans="1:17" ht="32.25" customHeight="1" x14ac:dyDescent="0.3">
      <c r="B38" s="149" t="s">
        <v>362</v>
      </c>
      <c r="C38" s="164" t="s">
        <v>332</v>
      </c>
      <c r="D38" s="165" t="s">
        <v>333</v>
      </c>
      <c r="E38" s="11" t="s">
        <v>21</v>
      </c>
      <c r="F38" s="11" t="s">
        <v>84</v>
      </c>
      <c r="G38" s="146" t="s">
        <v>49</v>
      </c>
      <c r="H38" s="6"/>
      <c r="I38" s="7"/>
      <c r="J38" s="11"/>
      <c r="K38" s="11">
        <v>1</v>
      </c>
      <c r="L38" s="11"/>
      <c r="M38" s="11"/>
      <c r="N38" s="11"/>
      <c r="O38" s="156" t="s">
        <v>15</v>
      </c>
      <c r="P38" s="157" t="s">
        <v>336</v>
      </c>
    </row>
    <row r="39" spans="1:17" ht="35.25" customHeight="1" x14ac:dyDescent="0.3">
      <c r="B39" s="149"/>
      <c r="C39" s="164"/>
      <c r="D39" s="165"/>
      <c r="E39" s="13"/>
      <c r="F39" s="34" t="s">
        <v>48</v>
      </c>
      <c r="G39" s="146"/>
      <c r="H39" s="79"/>
      <c r="I39" s="7"/>
      <c r="J39" s="11"/>
      <c r="K39" s="11">
        <v>1800</v>
      </c>
      <c r="L39" s="79"/>
      <c r="M39" s="79"/>
      <c r="N39" s="79"/>
      <c r="O39" s="156"/>
      <c r="P39" s="157"/>
    </row>
    <row r="40" spans="1:17" ht="71.25" x14ac:dyDescent="0.3">
      <c r="B40" s="80">
        <v>4</v>
      </c>
      <c r="C40" s="103" t="s">
        <v>363</v>
      </c>
      <c r="D40" s="6" t="s">
        <v>108</v>
      </c>
      <c r="E40" s="6" t="s">
        <v>19</v>
      </c>
      <c r="F40" s="6" t="s">
        <v>20</v>
      </c>
      <c r="G40" s="6"/>
      <c r="H40" s="101"/>
      <c r="I40" s="101">
        <v>103.2</v>
      </c>
      <c r="J40" s="104">
        <v>108</v>
      </c>
      <c r="K40" s="104">
        <v>110</v>
      </c>
      <c r="L40" s="104">
        <v>109</v>
      </c>
      <c r="M40" s="104">
        <v>108</v>
      </c>
      <c r="N40" s="104">
        <v>108</v>
      </c>
      <c r="O40" s="70"/>
      <c r="P40" s="89"/>
    </row>
    <row r="41" spans="1:17" s="23" customFormat="1" ht="28.5" customHeight="1" x14ac:dyDescent="0.3">
      <c r="A41" s="3"/>
      <c r="B41" s="149" t="s">
        <v>364</v>
      </c>
      <c r="C41" s="158" t="s">
        <v>223</v>
      </c>
      <c r="D41" s="165" t="s">
        <v>92</v>
      </c>
      <c r="E41" s="159" t="s">
        <v>21</v>
      </c>
      <c r="F41" s="11" t="s">
        <v>84</v>
      </c>
      <c r="G41" s="146" t="s">
        <v>49</v>
      </c>
      <c r="H41" s="18"/>
      <c r="I41" s="18">
        <v>1</v>
      </c>
      <c r="J41" s="7"/>
      <c r="K41" s="7"/>
      <c r="L41" s="7"/>
      <c r="M41" s="7"/>
      <c r="N41" s="7"/>
      <c r="O41" s="68"/>
      <c r="P41" s="153" t="s">
        <v>93</v>
      </c>
      <c r="Q41" s="26"/>
    </row>
    <row r="42" spans="1:17" s="23" customFormat="1" ht="21.75" customHeight="1" x14ac:dyDescent="0.3">
      <c r="A42" s="3"/>
      <c r="B42" s="149"/>
      <c r="C42" s="158"/>
      <c r="D42" s="165"/>
      <c r="E42" s="159"/>
      <c r="F42" s="11" t="s">
        <v>48</v>
      </c>
      <c r="G42" s="146"/>
      <c r="H42" s="18">
        <v>50</v>
      </c>
      <c r="I42" s="18">
        <v>150</v>
      </c>
      <c r="J42" s="7"/>
      <c r="K42" s="7"/>
      <c r="L42" s="7"/>
      <c r="M42" s="7"/>
      <c r="N42" s="7"/>
      <c r="O42" s="68" t="s">
        <v>15</v>
      </c>
      <c r="P42" s="153"/>
      <c r="Q42" s="26"/>
    </row>
    <row r="43" spans="1:17" s="23" customFormat="1" ht="27.75" customHeight="1" x14ac:dyDescent="0.3">
      <c r="A43" s="3"/>
      <c r="B43" s="149" t="s">
        <v>365</v>
      </c>
      <c r="C43" s="158" t="s">
        <v>223</v>
      </c>
      <c r="D43" s="165" t="s">
        <v>94</v>
      </c>
      <c r="E43" s="159" t="s">
        <v>21</v>
      </c>
      <c r="F43" s="11" t="s">
        <v>84</v>
      </c>
      <c r="G43" s="146" t="s">
        <v>49</v>
      </c>
      <c r="H43" s="18"/>
      <c r="I43" s="18">
        <v>1</v>
      </c>
      <c r="J43" s="7"/>
      <c r="K43" s="7"/>
      <c r="L43" s="7"/>
      <c r="M43" s="7"/>
      <c r="N43" s="7"/>
      <c r="O43" s="68"/>
      <c r="P43" s="153" t="s">
        <v>95</v>
      </c>
      <c r="Q43" s="26"/>
    </row>
    <row r="44" spans="1:17" s="23" customFormat="1" ht="36.75" customHeight="1" x14ac:dyDescent="0.3">
      <c r="A44" s="3"/>
      <c r="B44" s="149"/>
      <c r="C44" s="158"/>
      <c r="D44" s="165"/>
      <c r="E44" s="159"/>
      <c r="F44" s="11" t="s">
        <v>48</v>
      </c>
      <c r="G44" s="146"/>
      <c r="H44" s="18">
        <v>150</v>
      </c>
      <c r="I44" s="18">
        <v>350</v>
      </c>
      <c r="J44" s="7"/>
      <c r="K44" s="7"/>
      <c r="L44" s="7"/>
      <c r="M44" s="7"/>
      <c r="N44" s="7"/>
      <c r="O44" s="68" t="s">
        <v>15</v>
      </c>
      <c r="P44" s="153"/>
      <c r="Q44" s="26"/>
    </row>
    <row r="45" spans="1:17" ht="85.5" x14ac:dyDescent="0.3">
      <c r="B45" s="80" t="s">
        <v>366</v>
      </c>
      <c r="C45" s="103" t="s">
        <v>50</v>
      </c>
      <c r="D45" s="6" t="s">
        <v>102</v>
      </c>
      <c r="E45" s="6" t="s">
        <v>19</v>
      </c>
      <c r="F45" s="6" t="s">
        <v>20</v>
      </c>
      <c r="G45" s="6"/>
      <c r="H45" s="101"/>
      <c r="I45" s="101">
        <v>131.4</v>
      </c>
      <c r="J45" s="6">
        <v>125.5</v>
      </c>
      <c r="K45" s="6">
        <v>109</v>
      </c>
      <c r="L45" s="6">
        <v>108</v>
      </c>
      <c r="M45" s="6">
        <v>109</v>
      </c>
      <c r="N45" s="6">
        <v>107</v>
      </c>
      <c r="O45" s="70"/>
      <c r="P45" s="89"/>
    </row>
    <row r="46" spans="1:17" s="23" customFormat="1" ht="34.5" customHeight="1" x14ac:dyDescent="0.3">
      <c r="A46" s="3"/>
      <c r="B46" s="149" t="s">
        <v>367</v>
      </c>
      <c r="C46" s="188" t="s">
        <v>242</v>
      </c>
      <c r="D46" s="165" t="s">
        <v>100</v>
      </c>
      <c r="E46" s="159" t="s">
        <v>21</v>
      </c>
      <c r="F46" s="11" t="s">
        <v>84</v>
      </c>
      <c r="G46" s="146" t="s">
        <v>49</v>
      </c>
      <c r="H46" s="18"/>
      <c r="I46" s="18">
        <v>1</v>
      </c>
      <c r="J46" s="11"/>
      <c r="K46" s="11"/>
      <c r="L46" s="11"/>
      <c r="M46" s="11"/>
      <c r="N46" s="11"/>
      <c r="O46" s="156" t="s">
        <v>15</v>
      </c>
      <c r="P46" s="153" t="s">
        <v>101</v>
      </c>
      <c r="Q46" s="26"/>
    </row>
    <row r="47" spans="1:17" s="23" customFormat="1" ht="29.25" customHeight="1" x14ac:dyDescent="0.3">
      <c r="A47" s="3"/>
      <c r="B47" s="149"/>
      <c r="C47" s="188"/>
      <c r="D47" s="165"/>
      <c r="E47" s="159"/>
      <c r="F47" s="11" t="s">
        <v>48</v>
      </c>
      <c r="G47" s="146"/>
      <c r="H47" s="18">
        <v>150</v>
      </c>
      <c r="I47" s="18">
        <v>70</v>
      </c>
      <c r="J47" s="11"/>
      <c r="K47" s="11"/>
      <c r="L47" s="11"/>
      <c r="M47" s="11"/>
      <c r="N47" s="11"/>
      <c r="O47" s="156"/>
      <c r="P47" s="153"/>
      <c r="Q47" s="26"/>
    </row>
    <row r="48" spans="1:17" s="73" customFormat="1" x14ac:dyDescent="0.3">
      <c r="B48" s="97"/>
      <c r="C48" s="133" t="s">
        <v>82</v>
      </c>
      <c r="D48" s="74"/>
      <c r="E48" s="83"/>
      <c r="F48" s="84"/>
      <c r="G48" s="83"/>
      <c r="H48" s="77"/>
      <c r="I48" s="93">
        <f>I49</f>
        <v>2281</v>
      </c>
      <c r="J48" s="93">
        <f t="shared" ref="J48:N48" si="0">J49</f>
        <v>15619</v>
      </c>
      <c r="K48" s="93">
        <f t="shared" si="0"/>
        <v>5000</v>
      </c>
      <c r="L48" s="93">
        <f t="shared" si="0"/>
        <v>0</v>
      </c>
      <c r="M48" s="93">
        <f t="shared" si="0"/>
        <v>0</v>
      </c>
      <c r="N48" s="93">
        <f t="shared" si="0"/>
        <v>0</v>
      </c>
      <c r="O48" s="75"/>
      <c r="P48" s="88"/>
      <c r="Q48" s="76"/>
    </row>
    <row r="49" spans="2:17" s="73" customFormat="1" x14ac:dyDescent="0.3">
      <c r="B49" s="97"/>
      <c r="C49" s="133" t="s">
        <v>80</v>
      </c>
      <c r="D49" s="74"/>
      <c r="E49" s="83"/>
      <c r="F49" s="84"/>
      <c r="G49" s="83"/>
      <c r="H49" s="77">
        <f t="shared" ref="H49:N49" si="1">H17+H19+H24+H26+H29+H31+H35+H42+H44+H47</f>
        <v>500</v>
      </c>
      <c r="I49" s="77">
        <f t="shared" si="1"/>
        <v>2281</v>
      </c>
      <c r="J49" s="77">
        <f t="shared" si="1"/>
        <v>15619</v>
      </c>
      <c r="K49" s="77">
        <f t="shared" si="1"/>
        <v>5000</v>
      </c>
      <c r="L49" s="77">
        <f t="shared" si="1"/>
        <v>0</v>
      </c>
      <c r="M49" s="77">
        <f t="shared" si="1"/>
        <v>0</v>
      </c>
      <c r="N49" s="77">
        <f t="shared" si="1"/>
        <v>0</v>
      </c>
      <c r="O49" s="75"/>
      <c r="P49" s="88"/>
      <c r="Q49" s="76"/>
    </row>
    <row r="50" spans="2:17" s="73" customFormat="1" x14ac:dyDescent="0.3">
      <c r="B50" s="97"/>
      <c r="C50" s="134" t="s">
        <v>83</v>
      </c>
      <c r="D50" s="74"/>
      <c r="E50" s="83"/>
      <c r="F50" s="84"/>
      <c r="G50" s="83"/>
      <c r="H50" s="77"/>
      <c r="I50" s="93">
        <f>I49</f>
        <v>2281</v>
      </c>
      <c r="J50" s="93">
        <f t="shared" ref="J50:N50" si="2">J49</f>
        <v>15619</v>
      </c>
      <c r="K50" s="93">
        <f t="shared" si="2"/>
        <v>5000</v>
      </c>
      <c r="L50" s="93">
        <f t="shared" si="2"/>
        <v>0</v>
      </c>
      <c r="M50" s="93">
        <f t="shared" si="2"/>
        <v>0</v>
      </c>
      <c r="N50" s="93">
        <f t="shared" si="2"/>
        <v>0</v>
      </c>
      <c r="O50" s="75"/>
      <c r="P50" s="88"/>
      <c r="Q50" s="76"/>
    </row>
    <row r="51" spans="2:17" ht="24.75" customHeight="1" x14ac:dyDescent="0.3">
      <c r="B51" s="150" t="s">
        <v>22</v>
      </c>
      <c r="C51" s="150"/>
      <c r="D51" s="150"/>
      <c r="E51" s="150"/>
      <c r="F51" s="150"/>
      <c r="G51" s="150"/>
      <c r="H51" s="150"/>
      <c r="I51" s="150"/>
      <c r="J51" s="150"/>
      <c r="K51" s="150"/>
      <c r="L51" s="150"/>
      <c r="M51" s="150"/>
      <c r="N51" s="150"/>
      <c r="O51" s="150"/>
      <c r="P51" s="150"/>
    </row>
    <row r="52" spans="2:17" x14ac:dyDescent="0.3">
      <c r="B52" s="79"/>
      <c r="C52" s="4" t="s">
        <v>23</v>
      </c>
      <c r="D52" s="10"/>
      <c r="E52" s="13"/>
      <c r="F52" s="79"/>
      <c r="G52" s="79"/>
      <c r="H52" s="79"/>
      <c r="I52" s="79"/>
      <c r="J52" s="79"/>
      <c r="K52" s="79"/>
      <c r="L52" s="79"/>
      <c r="M52" s="79"/>
      <c r="N52" s="79"/>
      <c r="O52" s="68"/>
      <c r="P52" s="87"/>
    </row>
    <row r="53" spans="2:17" ht="71.25" x14ac:dyDescent="0.3">
      <c r="B53" s="80" t="s">
        <v>368</v>
      </c>
      <c r="C53" s="103" t="s">
        <v>369</v>
      </c>
      <c r="D53" s="6" t="s">
        <v>108</v>
      </c>
      <c r="E53" s="6" t="s">
        <v>19</v>
      </c>
      <c r="F53" s="6" t="s">
        <v>20</v>
      </c>
      <c r="G53" s="101"/>
      <c r="H53" s="105" t="s">
        <v>77</v>
      </c>
      <c r="I53" s="105"/>
      <c r="J53" s="106">
        <v>14.9</v>
      </c>
      <c r="K53" s="106">
        <v>15.5</v>
      </c>
      <c r="L53" s="106">
        <v>16.899999999999999</v>
      </c>
      <c r="M53" s="106">
        <v>17.899999999999999</v>
      </c>
      <c r="N53" s="106">
        <v>18.899999999999999</v>
      </c>
      <c r="O53" s="70"/>
      <c r="P53" s="89"/>
    </row>
    <row r="54" spans="2:17" ht="57" x14ac:dyDescent="0.3">
      <c r="B54" s="79"/>
      <c r="C54" s="4" t="s">
        <v>224</v>
      </c>
      <c r="D54" s="10"/>
      <c r="E54" s="11"/>
      <c r="F54" s="11"/>
      <c r="G54" s="18"/>
      <c r="H54" s="17"/>
      <c r="I54" s="17"/>
      <c r="J54" s="19"/>
      <c r="K54" s="19"/>
      <c r="L54" s="19"/>
      <c r="M54" s="19"/>
      <c r="N54" s="19"/>
      <c r="O54" s="68"/>
      <c r="P54" s="87"/>
    </row>
    <row r="55" spans="2:17" x14ac:dyDescent="0.3">
      <c r="B55" s="79"/>
      <c r="C55" s="4" t="s">
        <v>24</v>
      </c>
      <c r="D55" s="10"/>
      <c r="E55" s="36"/>
      <c r="F55" s="11"/>
      <c r="G55" s="18"/>
      <c r="H55" s="17"/>
      <c r="I55" s="17"/>
      <c r="J55" s="17"/>
      <c r="K55" s="17"/>
      <c r="L55" s="17"/>
      <c r="M55" s="17"/>
      <c r="N55" s="17"/>
      <c r="O55" s="68"/>
      <c r="P55" s="87"/>
    </row>
    <row r="56" spans="2:17" ht="71.25" x14ac:dyDescent="0.3">
      <c r="B56" s="80" t="s">
        <v>370</v>
      </c>
      <c r="C56" s="103" t="s">
        <v>371</v>
      </c>
      <c r="D56" s="6" t="s">
        <v>108</v>
      </c>
      <c r="E56" s="6" t="s">
        <v>19</v>
      </c>
      <c r="F56" s="6" t="s">
        <v>26</v>
      </c>
      <c r="G56" s="101"/>
      <c r="H56" s="101"/>
      <c r="I56" s="101">
        <v>0.7</v>
      </c>
      <c r="J56" s="104">
        <v>2</v>
      </c>
      <c r="K56" s="104">
        <v>2.2999999999999998</v>
      </c>
      <c r="L56" s="106">
        <v>2.5</v>
      </c>
      <c r="M56" s="106">
        <v>2.8</v>
      </c>
      <c r="N56" s="106">
        <v>3.1</v>
      </c>
      <c r="O56" s="70"/>
      <c r="P56" s="89"/>
    </row>
    <row r="57" spans="2:17" x14ac:dyDescent="0.3">
      <c r="B57" s="79"/>
      <c r="C57" s="4" t="s">
        <v>25</v>
      </c>
      <c r="D57" s="10"/>
      <c r="E57" s="11"/>
      <c r="F57" s="11"/>
      <c r="G57" s="18"/>
      <c r="H57" s="17"/>
      <c r="I57" s="17"/>
      <c r="J57" s="17"/>
      <c r="K57" s="17"/>
      <c r="L57" s="17"/>
      <c r="M57" s="17"/>
      <c r="N57" s="17"/>
      <c r="O57" s="68"/>
      <c r="P57" s="87"/>
    </row>
    <row r="58" spans="2:17" ht="75" x14ac:dyDescent="0.3">
      <c r="B58" s="18"/>
      <c r="C58" s="12" t="s">
        <v>76</v>
      </c>
      <c r="D58" s="10" t="s">
        <v>108</v>
      </c>
      <c r="E58" s="11" t="s">
        <v>19</v>
      </c>
      <c r="F58" s="11" t="s">
        <v>26</v>
      </c>
      <c r="G58" s="18"/>
      <c r="H58" s="78"/>
      <c r="I58" s="18">
        <v>0.16900000000000001</v>
      </c>
      <c r="J58" s="7">
        <v>0.3</v>
      </c>
      <c r="K58" s="7">
        <v>0.3</v>
      </c>
      <c r="L58" s="7">
        <v>0.4</v>
      </c>
      <c r="M58" s="7">
        <v>0.5</v>
      </c>
      <c r="N58" s="7">
        <v>0.6</v>
      </c>
      <c r="O58" s="68"/>
      <c r="P58" s="36"/>
    </row>
    <row r="59" spans="2:17" ht="41.25" customHeight="1" x14ac:dyDescent="0.3">
      <c r="B59" s="18"/>
      <c r="C59" s="9" t="s">
        <v>225</v>
      </c>
      <c r="D59" s="10"/>
      <c r="E59" s="11"/>
      <c r="F59" s="11"/>
      <c r="G59" s="18"/>
      <c r="H59" s="78"/>
      <c r="I59" s="18"/>
      <c r="J59" s="7"/>
      <c r="K59" s="7"/>
      <c r="L59" s="7"/>
      <c r="M59" s="7"/>
      <c r="N59" s="7"/>
      <c r="O59" s="68"/>
      <c r="P59" s="36"/>
    </row>
    <row r="60" spans="2:17" ht="75" customHeight="1" x14ac:dyDescent="0.3">
      <c r="B60" s="18"/>
      <c r="C60" s="9" t="s">
        <v>226</v>
      </c>
      <c r="D60" s="10"/>
      <c r="E60" s="11"/>
      <c r="F60" s="11"/>
      <c r="G60" s="18"/>
      <c r="H60" s="78"/>
      <c r="I60" s="18"/>
      <c r="J60" s="7"/>
      <c r="K60" s="7"/>
      <c r="L60" s="7"/>
      <c r="M60" s="7"/>
      <c r="N60" s="7"/>
      <c r="O60" s="68"/>
      <c r="P60" s="36"/>
    </row>
    <row r="61" spans="2:17" ht="30" hidden="1" x14ac:dyDescent="0.3">
      <c r="B61" s="18" t="s">
        <v>374</v>
      </c>
      <c r="C61" s="9" t="s">
        <v>227</v>
      </c>
      <c r="D61" s="11" t="s">
        <v>181</v>
      </c>
      <c r="E61" s="11" t="s">
        <v>181</v>
      </c>
      <c r="F61" s="11" t="s">
        <v>20</v>
      </c>
      <c r="G61" s="18"/>
      <c r="H61" s="78"/>
      <c r="I61" s="18"/>
      <c r="J61" s="7">
        <v>0</v>
      </c>
      <c r="K61" s="7">
        <v>0</v>
      </c>
      <c r="L61" s="7">
        <v>0</v>
      </c>
      <c r="M61" s="7">
        <v>0</v>
      </c>
      <c r="N61" s="7">
        <v>0</v>
      </c>
      <c r="O61" s="68"/>
      <c r="P61" s="36"/>
    </row>
    <row r="62" spans="2:17" ht="29.25" customHeight="1" x14ac:dyDescent="0.3">
      <c r="B62" s="18" t="s">
        <v>375</v>
      </c>
      <c r="C62" s="9" t="s">
        <v>228</v>
      </c>
      <c r="D62" s="11" t="s">
        <v>181</v>
      </c>
      <c r="E62" s="11" t="s">
        <v>181</v>
      </c>
      <c r="F62" s="11" t="s">
        <v>20</v>
      </c>
      <c r="G62" s="18"/>
      <c r="H62" s="78" t="s">
        <v>309</v>
      </c>
      <c r="I62" s="18">
        <v>39</v>
      </c>
      <c r="J62" s="7">
        <v>42</v>
      </c>
      <c r="K62" s="7">
        <v>42</v>
      </c>
      <c r="L62" s="7">
        <v>42</v>
      </c>
      <c r="M62" s="7">
        <v>42</v>
      </c>
      <c r="N62" s="7">
        <v>60</v>
      </c>
      <c r="O62" s="68"/>
      <c r="P62" s="36"/>
    </row>
    <row r="63" spans="2:17" ht="3.75" hidden="1" customHeight="1" x14ac:dyDescent="0.3">
      <c r="B63" s="18" t="s">
        <v>376</v>
      </c>
      <c r="C63" s="9" t="s">
        <v>243</v>
      </c>
      <c r="D63" s="11" t="s">
        <v>181</v>
      </c>
      <c r="E63" s="11" t="s">
        <v>181</v>
      </c>
      <c r="F63" s="11" t="s">
        <v>20</v>
      </c>
      <c r="G63" s="18"/>
      <c r="H63" s="78"/>
      <c r="I63" s="18"/>
      <c r="J63" s="7">
        <v>0</v>
      </c>
      <c r="K63" s="7">
        <v>0</v>
      </c>
      <c r="L63" s="7">
        <v>0</v>
      </c>
      <c r="M63" s="7">
        <v>0</v>
      </c>
      <c r="N63" s="7">
        <v>0</v>
      </c>
      <c r="O63" s="68"/>
      <c r="P63" s="36"/>
    </row>
    <row r="64" spans="2:17" ht="15.75" customHeight="1" x14ac:dyDescent="0.3">
      <c r="B64" s="187" t="s">
        <v>27</v>
      </c>
      <c r="C64" s="187"/>
      <c r="D64" s="187"/>
      <c r="E64" s="187"/>
      <c r="F64" s="187"/>
      <c r="G64" s="187"/>
      <c r="H64" s="187"/>
      <c r="I64" s="187"/>
      <c r="J64" s="187"/>
      <c r="K64" s="187"/>
      <c r="L64" s="187"/>
      <c r="M64" s="187"/>
      <c r="N64" s="187"/>
      <c r="O64" s="187"/>
      <c r="P64" s="187"/>
    </row>
    <row r="65" spans="1:17" s="3" customFormat="1" ht="42.75" x14ac:dyDescent="0.3">
      <c r="B65" s="79"/>
      <c r="C65" s="4" t="s">
        <v>28</v>
      </c>
      <c r="D65" s="11"/>
      <c r="E65" s="11"/>
      <c r="F65" s="11"/>
      <c r="G65" s="18"/>
      <c r="H65" s="11"/>
      <c r="I65" s="11"/>
      <c r="J65" s="11"/>
      <c r="K65" s="11"/>
      <c r="L65" s="11"/>
      <c r="M65" s="11"/>
      <c r="N65" s="11"/>
      <c r="O65" s="68"/>
      <c r="P65" s="87"/>
      <c r="Q65" s="27"/>
    </row>
    <row r="66" spans="1:17" s="3" customFormat="1" ht="61.5" customHeight="1" x14ac:dyDescent="0.3">
      <c r="B66" s="79"/>
      <c r="C66" s="4" t="s">
        <v>29</v>
      </c>
      <c r="D66" s="10" t="s">
        <v>109</v>
      </c>
      <c r="E66" s="11" t="s">
        <v>341</v>
      </c>
      <c r="F66" s="11" t="s">
        <v>26</v>
      </c>
      <c r="G66" s="18" t="s">
        <v>53</v>
      </c>
      <c r="H66" s="18">
        <v>1.0509999999999999</v>
      </c>
      <c r="I66" s="58">
        <v>0.97399999999999998</v>
      </c>
      <c r="J66" s="58">
        <v>0.50600000000000001</v>
      </c>
      <c r="K66" s="58">
        <v>0.50600000000000001</v>
      </c>
      <c r="L66" s="58">
        <v>0.50600000000000001</v>
      </c>
      <c r="M66" s="58">
        <v>0.50600000000000001</v>
      </c>
      <c r="N66" s="58">
        <v>0.50600000000000001</v>
      </c>
      <c r="O66" s="68"/>
      <c r="P66" s="87"/>
      <c r="Q66" s="27"/>
    </row>
    <row r="67" spans="1:17" s="3" customFormat="1" ht="57.75" customHeight="1" x14ac:dyDescent="0.3">
      <c r="B67" s="79"/>
      <c r="C67" s="12" t="s">
        <v>30</v>
      </c>
      <c r="D67" s="10" t="s">
        <v>109</v>
      </c>
      <c r="E67" s="11" t="s">
        <v>341</v>
      </c>
      <c r="F67" s="11" t="s">
        <v>26</v>
      </c>
      <c r="G67" s="18" t="s">
        <v>53</v>
      </c>
      <c r="H67" s="18">
        <v>0.434</v>
      </c>
      <c r="I67" s="58">
        <v>0.34599999999999997</v>
      </c>
      <c r="J67" s="58">
        <v>0.32200000000000001</v>
      </c>
      <c r="K67" s="58">
        <v>0.41099999999999998</v>
      </c>
      <c r="L67" s="58">
        <v>0.41599999999999998</v>
      </c>
      <c r="M67" s="58">
        <v>0.41599999999999998</v>
      </c>
      <c r="N67" s="58">
        <v>0.41599999999999998</v>
      </c>
      <c r="O67" s="68"/>
      <c r="P67" s="87"/>
      <c r="Q67" s="27"/>
    </row>
    <row r="68" spans="1:17" s="3" customFormat="1" x14ac:dyDescent="0.3">
      <c r="B68" s="79"/>
      <c r="C68" s="4" t="s">
        <v>31</v>
      </c>
      <c r="D68" s="11"/>
      <c r="E68" s="11"/>
      <c r="F68" s="11"/>
      <c r="G68" s="18"/>
      <c r="H68" s="18"/>
      <c r="I68" s="15"/>
      <c r="J68" s="15"/>
      <c r="K68" s="15"/>
      <c r="L68" s="15"/>
      <c r="M68" s="15"/>
      <c r="N68" s="14"/>
      <c r="O68" s="68"/>
      <c r="P68" s="87"/>
      <c r="Q68" s="27"/>
    </row>
    <row r="69" spans="1:17" s="3" customFormat="1" ht="36" customHeight="1" x14ac:dyDescent="0.3">
      <c r="B69" s="79"/>
      <c r="C69" s="4" t="s">
        <v>32</v>
      </c>
      <c r="D69" s="11"/>
      <c r="E69" s="11"/>
      <c r="F69" s="11"/>
      <c r="G69" s="18" t="s">
        <v>53</v>
      </c>
      <c r="H69" s="11"/>
      <c r="I69" s="11"/>
      <c r="J69" s="11"/>
      <c r="K69" s="11"/>
      <c r="L69" s="11"/>
      <c r="M69" s="11"/>
      <c r="N69" s="11"/>
      <c r="O69" s="68"/>
      <c r="P69" s="87"/>
      <c r="Q69" s="27"/>
    </row>
    <row r="70" spans="1:17" s="3" customFormat="1" ht="71.25" x14ac:dyDescent="0.3">
      <c r="B70" s="80" t="s">
        <v>372</v>
      </c>
      <c r="C70" s="103" t="s">
        <v>373</v>
      </c>
      <c r="D70" s="6" t="s">
        <v>110</v>
      </c>
      <c r="E70" s="6" t="s">
        <v>33</v>
      </c>
      <c r="F70" s="6" t="s">
        <v>20</v>
      </c>
      <c r="G70" s="101" t="s">
        <v>53</v>
      </c>
      <c r="H70" s="107"/>
      <c r="I70" s="101">
        <v>94.3</v>
      </c>
      <c r="J70" s="104">
        <v>99.1</v>
      </c>
      <c r="K70" s="104">
        <v>99.5</v>
      </c>
      <c r="L70" s="104">
        <v>100</v>
      </c>
      <c r="M70" s="104">
        <v>100</v>
      </c>
      <c r="N70" s="104">
        <v>100</v>
      </c>
      <c r="O70" s="70"/>
      <c r="P70" s="89"/>
      <c r="Q70" s="27"/>
    </row>
    <row r="71" spans="1:17" s="3" customFormat="1" ht="34.5" customHeight="1" x14ac:dyDescent="0.3">
      <c r="B71" s="79"/>
      <c r="C71" s="4" t="s">
        <v>34</v>
      </c>
      <c r="D71" s="11"/>
      <c r="E71" s="11"/>
      <c r="F71" s="11"/>
      <c r="G71" s="18" t="s">
        <v>53</v>
      </c>
      <c r="H71" s="18"/>
      <c r="I71" s="18"/>
      <c r="J71" s="6"/>
      <c r="K71" s="6"/>
      <c r="L71" s="6"/>
      <c r="M71" s="6"/>
      <c r="N71" s="6"/>
      <c r="O71" s="68"/>
      <c r="P71" s="87"/>
      <c r="Q71" s="27"/>
    </row>
    <row r="72" spans="1:17" s="3" customFormat="1" ht="60" x14ac:dyDescent="0.3">
      <c r="B72" s="79"/>
      <c r="C72" s="4" t="s">
        <v>35</v>
      </c>
      <c r="D72" s="10" t="s">
        <v>110</v>
      </c>
      <c r="E72" s="11" t="s">
        <v>33</v>
      </c>
      <c r="F72" s="11" t="s">
        <v>20</v>
      </c>
      <c r="G72" s="18" t="s">
        <v>53</v>
      </c>
      <c r="H72" s="11"/>
      <c r="I72" s="11">
        <v>95.5</v>
      </c>
      <c r="J72" s="11">
        <v>96</v>
      </c>
      <c r="K72" s="11">
        <v>96.5</v>
      </c>
      <c r="L72" s="11">
        <v>96.9</v>
      </c>
      <c r="M72" s="11">
        <v>97.5</v>
      </c>
      <c r="N72" s="11">
        <v>97.5</v>
      </c>
      <c r="O72" s="68"/>
      <c r="P72" s="87"/>
      <c r="Q72" s="27"/>
    </row>
    <row r="73" spans="1:17" s="3" customFormat="1" ht="85.5" x14ac:dyDescent="0.3">
      <c r="B73" s="79"/>
      <c r="C73" s="4" t="s">
        <v>36</v>
      </c>
      <c r="D73" s="11"/>
      <c r="E73" s="11"/>
      <c r="F73" s="11"/>
      <c r="G73" s="18"/>
      <c r="H73" s="11"/>
      <c r="I73" s="11"/>
      <c r="J73" s="11"/>
      <c r="K73" s="11"/>
      <c r="L73" s="11"/>
      <c r="M73" s="11"/>
      <c r="N73" s="11"/>
      <c r="O73" s="68"/>
      <c r="P73" s="87"/>
      <c r="Q73" s="27"/>
    </row>
    <row r="74" spans="1:17" s="3" customFormat="1" x14ac:dyDescent="0.3">
      <c r="B74" s="79"/>
      <c r="C74" s="4" t="s">
        <v>37</v>
      </c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68"/>
      <c r="P74" s="87"/>
      <c r="Q74" s="27"/>
    </row>
    <row r="75" spans="1:17" s="3" customFormat="1" ht="60" x14ac:dyDescent="0.3">
      <c r="B75" s="79"/>
      <c r="C75" s="8" t="s">
        <v>230</v>
      </c>
      <c r="D75" s="10" t="s">
        <v>111</v>
      </c>
      <c r="E75" s="11" t="s">
        <v>38</v>
      </c>
      <c r="F75" s="11" t="s">
        <v>20</v>
      </c>
      <c r="G75" s="11"/>
      <c r="H75" s="11"/>
      <c r="I75" s="7"/>
      <c r="J75" s="7">
        <v>73.3</v>
      </c>
      <c r="K75" s="7">
        <v>75.400000000000006</v>
      </c>
      <c r="L75" s="7">
        <v>78.7</v>
      </c>
      <c r="M75" s="7">
        <v>81.3</v>
      </c>
      <c r="N75" s="11">
        <v>83.4</v>
      </c>
      <c r="O75" s="68"/>
      <c r="P75" s="87"/>
      <c r="Q75" s="27"/>
    </row>
    <row r="76" spans="1:17" s="23" customFormat="1" ht="51" customHeight="1" x14ac:dyDescent="0.3">
      <c r="A76" s="3"/>
      <c r="B76" s="149" t="s">
        <v>377</v>
      </c>
      <c r="C76" s="142" t="s">
        <v>340</v>
      </c>
      <c r="D76" s="159" t="s">
        <v>102</v>
      </c>
      <c r="E76" s="159" t="s">
        <v>51</v>
      </c>
      <c r="F76" s="95" t="s">
        <v>88</v>
      </c>
      <c r="G76" s="159" t="s">
        <v>138</v>
      </c>
      <c r="H76" s="11">
        <v>4</v>
      </c>
      <c r="I76" s="11"/>
      <c r="J76" s="11"/>
      <c r="K76" s="11"/>
      <c r="L76" s="11"/>
      <c r="M76" s="11"/>
      <c r="N76" s="11"/>
      <c r="O76" s="69"/>
      <c r="P76" s="157" t="s">
        <v>475</v>
      </c>
      <c r="Q76" s="26"/>
    </row>
    <row r="77" spans="1:17" s="23" customFormat="1" ht="39.75" customHeight="1" x14ac:dyDescent="0.3">
      <c r="A77" s="3"/>
      <c r="B77" s="149"/>
      <c r="C77" s="142"/>
      <c r="D77" s="159"/>
      <c r="E77" s="159"/>
      <c r="F77" s="95" t="s">
        <v>48</v>
      </c>
      <c r="G77" s="159"/>
      <c r="H77" s="11">
        <v>5.6</v>
      </c>
      <c r="I77" s="11"/>
      <c r="J77" s="11"/>
      <c r="K77" s="11"/>
      <c r="L77" s="11"/>
      <c r="M77" s="11"/>
      <c r="N77" s="11"/>
      <c r="O77" s="37">
        <v>472075000</v>
      </c>
      <c r="P77" s="157"/>
      <c r="Q77" s="26" t="s">
        <v>115</v>
      </c>
    </row>
    <row r="78" spans="1:17" s="23" customFormat="1" ht="46.5" customHeight="1" x14ac:dyDescent="0.3">
      <c r="A78" s="3"/>
      <c r="B78" s="149" t="s">
        <v>378</v>
      </c>
      <c r="C78" s="158" t="s">
        <v>229</v>
      </c>
      <c r="D78" s="159" t="s">
        <v>102</v>
      </c>
      <c r="E78" s="159" t="s">
        <v>51</v>
      </c>
      <c r="F78" s="96" t="s">
        <v>88</v>
      </c>
      <c r="G78" s="159" t="s">
        <v>49</v>
      </c>
      <c r="H78" s="11"/>
      <c r="I78" s="11"/>
      <c r="J78" s="11"/>
      <c r="K78" s="11">
        <v>4</v>
      </c>
      <c r="L78" s="11"/>
      <c r="M78" s="11"/>
      <c r="N78" s="11"/>
      <c r="O78" s="69"/>
      <c r="P78" s="157" t="s">
        <v>69</v>
      </c>
      <c r="Q78" s="26"/>
    </row>
    <row r="79" spans="1:17" s="23" customFormat="1" ht="39" customHeight="1" x14ac:dyDescent="0.3">
      <c r="A79" s="3"/>
      <c r="B79" s="149"/>
      <c r="C79" s="158"/>
      <c r="D79" s="159"/>
      <c r="E79" s="159"/>
      <c r="F79" s="96" t="s">
        <v>48</v>
      </c>
      <c r="G79" s="159"/>
      <c r="H79" s="11"/>
      <c r="I79" s="11"/>
      <c r="J79" s="11"/>
      <c r="K79" s="11">
        <v>455.7</v>
      </c>
      <c r="L79" s="11"/>
      <c r="M79" s="11"/>
      <c r="N79" s="11"/>
      <c r="O79" s="68">
        <v>472075000</v>
      </c>
      <c r="P79" s="157"/>
      <c r="Q79" s="26" t="s">
        <v>103</v>
      </c>
    </row>
    <row r="80" spans="1:17" s="3" customFormat="1" ht="34.5" customHeight="1" x14ac:dyDescent="0.3">
      <c r="B80" s="79"/>
      <c r="C80" s="4" t="s">
        <v>39</v>
      </c>
      <c r="D80" s="11"/>
      <c r="E80" s="11"/>
      <c r="F80" s="11"/>
      <c r="G80" s="79"/>
      <c r="H80" s="17"/>
      <c r="I80" s="17"/>
      <c r="J80" s="6"/>
      <c r="K80" s="6"/>
      <c r="L80" s="6"/>
      <c r="M80" s="6"/>
      <c r="N80" s="6"/>
      <c r="O80" s="68"/>
      <c r="P80" s="87"/>
      <c r="Q80" s="27"/>
    </row>
    <row r="81" spans="1:17" s="21" customFormat="1" x14ac:dyDescent="0.3">
      <c r="A81" s="3"/>
      <c r="B81" s="79"/>
      <c r="C81" s="9" t="s">
        <v>40</v>
      </c>
      <c r="D81" s="11"/>
      <c r="E81" s="11"/>
      <c r="F81" s="6"/>
      <c r="G81" s="79"/>
      <c r="H81" s="17"/>
      <c r="I81" s="17"/>
      <c r="J81" s="6"/>
      <c r="K81" s="6"/>
      <c r="L81" s="6"/>
      <c r="M81" s="6"/>
      <c r="N81" s="6"/>
      <c r="O81" s="68"/>
      <c r="P81" s="87"/>
      <c r="Q81" s="28"/>
    </row>
    <row r="82" spans="1:17" s="3" customFormat="1" ht="60" x14ac:dyDescent="0.3">
      <c r="B82" s="79"/>
      <c r="C82" s="4" t="s">
        <v>231</v>
      </c>
      <c r="D82" s="10" t="s">
        <v>110</v>
      </c>
      <c r="E82" s="11" t="s">
        <v>33</v>
      </c>
      <c r="F82" s="11" t="s">
        <v>20</v>
      </c>
      <c r="G82" s="79"/>
      <c r="H82" s="19"/>
      <c r="I82" s="19">
        <v>81.5</v>
      </c>
      <c r="J82" s="19">
        <v>83</v>
      </c>
      <c r="K82" s="19">
        <v>100</v>
      </c>
      <c r="L82" s="19">
        <v>100</v>
      </c>
      <c r="M82" s="19">
        <v>100</v>
      </c>
      <c r="N82" s="19">
        <v>100</v>
      </c>
      <c r="O82" s="68"/>
      <c r="P82" s="87"/>
      <c r="Q82" s="27"/>
    </row>
    <row r="83" spans="1:17" s="3" customFormat="1" ht="30" customHeight="1" x14ac:dyDescent="0.3">
      <c r="B83" s="138" t="s">
        <v>379</v>
      </c>
      <c r="C83" s="180" t="s">
        <v>186</v>
      </c>
      <c r="D83" s="140" t="s">
        <v>33</v>
      </c>
      <c r="E83" s="51"/>
      <c r="F83" s="51" t="s">
        <v>189</v>
      </c>
      <c r="G83" s="94"/>
      <c r="H83" s="16"/>
      <c r="I83" s="16"/>
      <c r="J83" s="16"/>
      <c r="K83" s="16"/>
      <c r="L83" s="16"/>
      <c r="M83" s="16">
        <v>153</v>
      </c>
      <c r="N83" s="16"/>
      <c r="O83" s="179" t="s">
        <v>190</v>
      </c>
      <c r="P83" s="170" t="s">
        <v>191</v>
      </c>
      <c r="Q83" s="27"/>
    </row>
    <row r="84" spans="1:17" s="3" customFormat="1" x14ac:dyDescent="0.3">
      <c r="B84" s="138"/>
      <c r="C84" s="180"/>
      <c r="D84" s="140"/>
      <c r="E84" s="51"/>
      <c r="F84" s="51" t="s">
        <v>167</v>
      </c>
      <c r="G84" s="94"/>
      <c r="H84" s="16"/>
      <c r="I84" s="16"/>
      <c r="J84" s="16"/>
      <c r="K84" s="16"/>
      <c r="L84" s="16"/>
      <c r="M84" s="16">
        <v>805.40700000000004</v>
      </c>
      <c r="N84" s="16"/>
      <c r="O84" s="179"/>
      <c r="P84" s="170"/>
      <c r="Q84" s="27"/>
    </row>
    <row r="85" spans="1:17" s="3" customFormat="1" x14ac:dyDescent="0.3">
      <c r="B85" s="138" t="s">
        <v>380</v>
      </c>
      <c r="C85" s="177" t="s">
        <v>187</v>
      </c>
      <c r="D85" s="140" t="s">
        <v>33</v>
      </c>
      <c r="E85" s="51"/>
      <c r="F85" s="51" t="s">
        <v>189</v>
      </c>
      <c r="G85" s="94"/>
      <c r="H85" s="16"/>
      <c r="I85" s="16"/>
      <c r="J85" s="16"/>
      <c r="K85" s="16">
        <v>280</v>
      </c>
      <c r="L85" s="16"/>
      <c r="M85" s="16"/>
      <c r="N85" s="16"/>
      <c r="O85" s="179" t="s">
        <v>190</v>
      </c>
      <c r="P85" s="170" t="s">
        <v>192</v>
      </c>
      <c r="Q85" s="27"/>
    </row>
    <row r="86" spans="1:17" s="3" customFormat="1" ht="30" customHeight="1" x14ac:dyDescent="0.3">
      <c r="B86" s="138"/>
      <c r="C86" s="177"/>
      <c r="D86" s="140"/>
      <c r="E86" s="51"/>
      <c r="F86" s="51" t="s">
        <v>167</v>
      </c>
      <c r="G86" s="94"/>
      <c r="H86" s="16"/>
      <c r="I86" s="16"/>
      <c r="J86" s="16"/>
      <c r="K86" s="16">
        <v>637.20000000000005</v>
      </c>
      <c r="L86" s="16"/>
      <c r="M86" s="16"/>
      <c r="N86" s="16"/>
      <c r="O86" s="179"/>
      <c r="P86" s="170"/>
      <c r="Q86" s="27"/>
    </row>
    <row r="87" spans="1:17" s="3" customFormat="1" x14ac:dyDescent="0.3">
      <c r="B87" s="138" t="s">
        <v>381</v>
      </c>
      <c r="C87" s="177" t="s">
        <v>188</v>
      </c>
      <c r="D87" s="178" t="s">
        <v>33</v>
      </c>
      <c r="E87" s="51"/>
      <c r="F87" s="51" t="s">
        <v>189</v>
      </c>
      <c r="G87" s="94"/>
      <c r="H87" s="16"/>
      <c r="I87" s="16"/>
      <c r="J87" s="16"/>
      <c r="K87" s="16"/>
      <c r="L87" s="16">
        <v>264</v>
      </c>
      <c r="M87" s="16"/>
      <c r="N87" s="16"/>
      <c r="O87" s="179" t="s">
        <v>190</v>
      </c>
      <c r="P87" s="170" t="s">
        <v>192</v>
      </c>
      <c r="Q87" s="27"/>
    </row>
    <row r="88" spans="1:17" s="3" customFormat="1" x14ac:dyDescent="0.3">
      <c r="B88" s="138"/>
      <c r="C88" s="177"/>
      <c r="D88" s="178"/>
      <c r="E88" s="51"/>
      <c r="F88" s="51" t="s">
        <v>167</v>
      </c>
      <c r="G88" s="94"/>
      <c r="H88" s="16"/>
      <c r="I88" s="16"/>
      <c r="J88" s="16"/>
      <c r="K88" s="16"/>
      <c r="L88" s="16">
        <v>776</v>
      </c>
      <c r="M88" s="16"/>
      <c r="N88" s="16"/>
      <c r="O88" s="179"/>
      <c r="P88" s="170"/>
      <c r="Q88" s="27"/>
    </row>
    <row r="89" spans="1:17" s="21" customFormat="1" x14ac:dyDescent="0.3">
      <c r="A89" s="3"/>
      <c r="B89" s="79"/>
      <c r="C89" s="9" t="s">
        <v>41</v>
      </c>
      <c r="D89" s="11"/>
      <c r="E89" s="11"/>
      <c r="F89" s="6"/>
      <c r="G89" s="79"/>
      <c r="H89" s="17"/>
      <c r="I89" s="17"/>
      <c r="J89" s="6"/>
      <c r="K89" s="6"/>
      <c r="L89" s="6"/>
      <c r="M89" s="6"/>
      <c r="N89" s="6"/>
      <c r="O89" s="68"/>
      <c r="P89" s="87"/>
      <c r="Q89" s="28"/>
    </row>
    <row r="90" spans="1:17" s="23" customFormat="1" ht="42" customHeight="1" x14ac:dyDescent="0.3">
      <c r="A90" s="3"/>
      <c r="B90" s="138" t="s">
        <v>382</v>
      </c>
      <c r="C90" s="158" t="s">
        <v>244</v>
      </c>
      <c r="D90" s="165" t="s">
        <v>114</v>
      </c>
      <c r="E90" s="159" t="s">
        <v>177</v>
      </c>
      <c r="F90" s="96" t="s">
        <v>121</v>
      </c>
      <c r="G90" s="159" t="s">
        <v>49</v>
      </c>
      <c r="H90" s="11"/>
      <c r="I90" s="11">
        <v>473.94099999999997</v>
      </c>
      <c r="J90" s="11"/>
      <c r="K90" s="11"/>
      <c r="L90" s="11"/>
      <c r="M90" s="11"/>
      <c r="N90" s="11"/>
      <c r="O90" s="68"/>
      <c r="P90" s="153" t="s">
        <v>120</v>
      </c>
      <c r="Q90" s="26"/>
    </row>
    <row r="91" spans="1:17" s="23" customFormat="1" ht="30.75" customHeight="1" x14ac:dyDescent="0.3">
      <c r="A91" s="3"/>
      <c r="B91" s="138"/>
      <c r="C91" s="158"/>
      <c r="D91" s="165"/>
      <c r="E91" s="159"/>
      <c r="F91" s="96" t="s">
        <v>48</v>
      </c>
      <c r="G91" s="159"/>
      <c r="H91" s="11"/>
      <c r="I91" s="11">
        <v>40.4</v>
      </c>
      <c r="J91" s="11"/>
      <c r="K91" s="11"/>
      <c r="L91" s="11"/>
      <c r="M91" s="11"/>
      <c r="N91" s="11"/>
      <c r="O91" s="68">
        <v>472004028</v>
      </c>
      <c r="P91" s="153"/>
      <c r="Q91" s="26" t="s">
        <v>103</v>
      </c>
    </row>
    <row r="92" spans="1:17" s="23" customFormat="1" ht="30.75" customHeight="1" x14ac:dyDescent="0.3">
      <c r="A92" s="3"/>
      <c r="B92" s="138" t="s">
        <v>383</v>
      </c>
      <c r="C92" s="177" t="s">
        <v>245</v>
      </c>
      <c r="D92" s="178" t="s">
        <v>176</v>
      </c>
      <c r="E92" s="140" t="s">
        <v>177</v>
      </c>
      <c r="F92" s="59" t="s">
        <v>88</v>
      </c>
      <c r="G92" s="51"/>
      <c r="H92" s="51"/>
      <c r="I92" s="51"/>
      <c r="J92" s="51"/>
      <c r="K92" s="51">
        <v>1</v>
      </c>
      <c r="L92" s="51"/>
      <c r="M92" s="51"/>
      <c r="N92" s="51"/>
      <c r="O92" s="179" t="s">
        <v>178</v>
      </c>
      <c r="P92" s="189" t="s">
        <v>179</v>
      </c>
      <c r="Q92" s="26"/>
    </row>
    <row r="93" spans="1:17" s="23" customFormat="1" ht="30.75" customHeight="1" x14ac:dyDescent="0.3">
      <c r="A93" s="3"/>
      <c r="B93" s="138"/>
      <c r="C93" s="177"/>
      <c r="D93" s="178"/>
      <c r="E93" s="140"/>
      <c r="F93" s="59" t="s">
        <v>48</v>
      </c>
      <c r="G93" s="51"/>
      <c r="H93" s="51"/>
      <c r="I93" s="51"/>
      <c r="J93" s="51"/>
      <c r="K93" s="51">
        <v>139.5</v>
      </c>
      <c r="L93" s="51"/>
      <c r="M93" s="51"/>
      <c r="N93" s="51"/>
      <c r="O93" s="179"/>
      <c r="P93" s="189"/>
      <c r="Q93" s="26"/>
    </row>
    <row r="94" spans="1:17" s="23" customFormat="1" ht="51.75" customHeight="1" x14ac:dyDescent="0.3">
      <c r="A94" s="3"/>
      <c r="B94" s="149" t="s">
        <v>384</v>
      </c>
      <c r="C94" s="180" t="s">
        <v>474</v>
      </c>
      <c r="D94" s="140" t="s">
        <v>177</v>
      </c>
      <c r="E94" s="140" t="s">
        <v>177</v>
      </c>
      <c r="F94" s="59" t="s">
        <v>88</v>
      </c>
      <c r="G94" s="51"/>
      <c r="H94" s="51"/>
      <c r="I94" s="51"/>
      <c r="J94" s="51">
        <v>1</v>
      </c>
      <c r="K94" s="51"/>
      <c r="L94" s="51"/>
      <c r="M94" s="51"/>
      <c r="N94" s="51"/>
      <c r="O94" s="179" t="s">
        <v>190</v>
      </c>
      <c r="P94" s="170" t="s">
        <v>207</v>
      </c>
      <c r="Q94" s="26"/>
    </row>
    <row r="95" spans="1:17" s="23" customFormat="1" ht="51.75" customHeight="1" x14ac:dyDescent="0.3">
      <c r="A95" s="3"/>
      <c r="B95" s="149"/>
      <c r="C95" s="180"/>
      <c r="D95" s="140"/>
      <c r="E95" s="140"/>
      <c r="F95" s="59" t="s">
        <v>167</v>
      </c>
      <c r="G95" s="51"/>
      <c r="H95" s="51"/>
      <c r="I95" s="51"/>
      <c r="J95" s="51">
        <v>281.10000000000002</v>
      </c>
      <c r="K95" s="51"/>
      <c r="L95" s="51"/>
      <c r="M95" s="51"/>
      <c r="N95" s="51"/>
      <c r="O95" s="179"/>
      <c r="P95" s="170"/>
      <c r="Q95" s="26"/>
    </row>
    <row r="96" spans="1:17" s="23" customFormat="1" ht="50.25" customHeight="1" x14ac:dyDescent="0.3">
      <c r="A96" s="3"/>
      <c r="B96" s="149" t="s">
        <v>385</v>
      </c>
      <c r="C96" s="177" t="s">
        <v>202</v>
      </c>
      <c r="D96" s="140" t="s">
        <v>177</v>
      </c>
      <c r="E96" s="140" t="s">
        <v>177</v>
      </c>
      <c r="F96" s="59" t="s">
        <v>88</v>
      </c>
      <c r="G96" s="51"/>
      <c r="H96" s="51"/>
      <c r="I96" s="51"/>
      <c r="J96" s="51"/>
      <c r="K96" s="51">
        <v>1</v>
      </c>
      <c r="L96" s="51"/>
      <c r="M96" s="51"/>
      <c r="N96" s="51"/>
      <c r="O96" s="179" t="s">
        <v>190</v>
      </c>
      <c r="P96" s="170" t="s">
        <v>207</v>
      </c>
      <c r="Q96" s="26"/>
    </row>
    <row r="97" spans="1:17" s="23" customFormat="1" ht="50.25" customHeight="1" x14ac:dyDescent="0.3">
      <c r="A97" s="3"/>
      <c r="B97" s="149"/>
      <c r="C97" s="177"/>
      <c r="D97" s="140"/>
      <c r="E97" s="140"/>
      <c r="F97" s="59" t="s">
        <v>167</v>
      </c>
      <c r="G97" s="51"/>
      <c r="H97" s="51"/>
      <c r="I97" s="51"/>
      <c r="J97" s="51"/>
      <c r="K97" s="51">
        <v>247.7</v>
      </c>
      <c r="L97" s="51"/>
      <c r="M97" s="51"/>
      <c r="N97" s="51"/>
      <c r="O97" s="179"/>
      <c r="P97" s="170"/>
      <c r="Q97" s="26"/>
    </row>
    <row r="98" spans="1:17" s="23" customFormat="1" ht="46.5" customHeight="1" x14ac:dyDescent="0.3">
      <c r="A98" s="3"/>
      <c r="B98" s="149" t="s">
        <v>386</v>
      </c>
      <c r="C98" s="177" t="s">
        <v>203</v>
      </c>
      <c r="D98" s="140" t="s">
        <v>177</v>
      </c>
      <c r="E98" s="140" t="s">
        <v>177</v>
      </c>
      <c r="F98" s="59" t="s">
        <v>88</v>
      </c>
      <c r="G98" s="51"/>
      <c r="H98" s="51"/>
      <c r="I98" s="51"/>
      <c r="J98" s="51"/>
      <c r="K98" s="51"/>
      <c r="L98" s="51">
        <v>1</v>
      </c>
      <c r="M98" s="51"/>
      <c r="N98" s="51"/>
      <c r="O98" s="179" t="s">
        <v>190</v>
      </c>
      <c r="P98" s="170" t="s">
        <v>207</v>
      </c>
      <c r="Q98" s="26"/>
    </row>
    <row r="99" spans="1:17" s="23" customFormat="1" ht="46.5" customHeight="1" x14ac:dyDescent="0.3">
      <c r="A99" s="3"/>
      <c r="B99" s="149"/>
      <c r="C99" s="177"/>
      <c r="D99" s="140"/>
      <c r="E99" s="140"/>
      <c r="F99" s="59" t="s">
        <v>167</v>
      </c>
      <c r="G99" s="51"/>
      <c r="H99" s="51"/>
      <c r="I99" s="51"/>
      <c r="J99" s="51"/>
      <c r="K99" s="51"/>
      <c r="L99" s="51">
        <v>262.7</v>
      </c>
      <c r="M99" s="51"/>
      <c r="N99" s="51"/>
      <c r="O99" s="179"/>
      <c r="P99" s="170"/>
      <c r="Q99" s="26"/>
    </row>
    <row r="100" spans="1:17" s="23" customFormat="1" ht="45" customHeight="1" x14ac:dyDescent="0.3">
      <c r="A100" s="3"/>
      <c r="B100" s="149" t="s">
        <v>387</v>
      </c>
      <c r="C100" s="177" t="s">
        <v>204</v>
      </c>
      <c r="D100" s="140" t="s">
        <v>177</v>
      </c>
      <c r="E100" s="140" t="s">
        <v>177</v>
      </c>
      <c r="F100" s="59" t="s">
        <v>88</v>
      </c>
      <c r="G100" s="51"/>
      <c r="H100" s="51"/>
      <c r="I100" s="51"/>
      <c r="J100" s="51"/>
      <c r="K100" s="51"/>
      <c r="L100" s="51">
        <v>1</v>
      </c>
      <c r="M100" s="51"/>
      <c r="N100" s="51"/>
      <c r="O100" s="179" t="s">
        <v>190</v>
      </c>
      <c r="P100" s="170" t="s">
        <v>207</v>
      </c>
      <c r="Q100" s="26"/>
    </row>
    <row r="101" spans="1:17" s="23" customFormat="1" ht="45" customHeight="1" x14ac:dyDescent="0.3">
      <c r="A101" s="3"/>
      <c r="B101" s="149"/>
      <c r="C101" s="177"/>
      <c r="D101" s="140"/>
      <c r="E101" s="140"/>
      <c r="F101" s="59" t="s">
        <v>167</v>
      </c>
      <c r="G101" s="51"/>
      <c r="H101" s="51"/>
      <c r="I101" s="51"/>
      <c r="J101" s="51"/>
      <c r="K101" s="51"/>
      <c r="L101" s="51">
        <v>278.7</v>
      </c>
      <c r="M101" s="51"/>
      <c r="N101" s="51"/>
      <c r="O101" s="179"/>
      <c r="P101" s="170"/>
      <c r="Q101" s="26"/>
    </row>
    <row r="102" spans="1:17" s="23" customFormat="1" ht="45" customHeight="1" x14ac:dyDescent="0.3">
      <c r="A102" s="3"/>
      <c r="B102" s="149" t="s">
        <v>388</v>
      </c>
      <c r="C102" s="177" t="s">
        <v>205</v>
      </c>
      <c r="D102" s="140" t="s">
        <v>177</v>
      </c>
      <c r="E102" s="140" t="s">
        <v>177</v>
      </c>
      <c r="F102" s="59" t="s">
        <v>88</v>
      </c>
      <c r="G102" s="51"/>
      <c r="H102" s="51"/>
      <c r="I102" s="51"/>
      <c r="J102" s="51"/>
      <c r="K102" s="51">
        <v>1</v>
      </c>
      <c r="L102" s="51"/>
      <c r="M102" s="51"/>
      <c r="N102" s="51"/>
      <c r="O102" s="179" t="s">
        <v>190</v>
      </c>
      <c r="P102" s="170" t="s">
        <v>208</v>
      </c>
      <c r="Q102" s="26"/>
    </row>
    <row r="103" spans="1:17" s="23" customFormat="1" ht="45" customHeight="1" x14ac:dyDescent="0.3">
      <c r="A103" s="3"/>
      <c r="B103" s="149"/>
      <c r="C103" s="177"/>
      <c r="D103" s="140"/>
      <c r="E103" s="140"/>
      <c r="F103" s="59" t="s">
        <v>167</v>
      </c>
      <c r="G103" s="51"/>
      <c r="H103" s="51"/>
      <c r="I103" s="51"/>
      <c r="J103" s="51"/>
      <c r="K103" s="51">
        <v>349.1</v>
      </c>
      <c r="L103" s="51"/>
      <c r="M103" s="51"/>
      <c r="N103" s="51"/>
      <c r="O103" s="179"/>
      <c r="P103" s="170"/>
      <c r="Q103" s="26"/>
    </row>
    <row r="104" spans="1:17" s="23" customFormat="1" ht="46.5" customHeight="1" x14ac:dyDescent="0.3">
      <c r="A104" s="3"/>
      <c r="B104" s="200" t="s">
        <v>389</v>
      </c>
      <c r="C104" s="180" t="s">
        <v>206</v>
      </c>
      <c r="D104" s="140" t="s">
        <v>177</v>
      </c>
      <c r="E104" s="140" t="s">
        <v>177</v>
      </c>
      <c r="F104" s="59" t="s">
        <v>88</v>
      </c>
      <c r="G104" s="51"/>
      <c r="H104" s="51"/>
      <c r="I104" s="51"/>
      <c r="J104" s="51"/>
      <c r="K104" s="51">
        <v>1</v>
      </c>
      <c r="L104" s="51"/>
      <c r="M104" s="51"/>
      <c r="N104" s="51"/>
      <c r="O104" s="179" t="s">
        <v>190</v>
      </c>
      <c r="P104" s="170" t="s">
        <v>208</v>
      </c>
      <c r="Q104" s="26"/>
    </row>
    <row r="105" spans="1:17" s="23" customFormat="1" ht="46.5" customHeight="1" x14ac:dyDescent="0.3">
      <c r="A105" s="3"/>
      <c r="B105" s="200"/>
      <c r="C105" s="180"/>
      <c r="D105" s="140"/>
      <c r="E105" s="140"/>
      <c r="F105" s="59" t="s">
        <v>167</v>
      </c>
      <c r="G105" s="51"/>
      <c r="H105" s="51"/>
      <c r="I105" s="51"/>
      <c r="J105" s="51"/>
      <c r="K105" s="51">
        <v>355.5</v>
      </c>
      <c r="L105" s="51"/>
      <c r="M105" s="51"/>
      <c r="N105" s="51"/>
      <c r="O105" s="179"/>
      <c r="P105" s="170"/>
      <c r="Q105" s="26"/>
    </row>
    <row r="106" spans="1:17" s="21" customFormat="1" x14ac:dyDescent="0.3">
      <c r="A106" s="3"/>
      <c r="B106" s="79"/>
      <c r="C106" s="4" t="s">
        <v>42</v>
      </c>
      <c r="D106" s="11"/>
      <c r="E106" s="11"/>
      <c r="F106" s="6"/>
      <c r="G106" s="79"/>
      <c r="H106" s="11"/>
      <c r="I106" s="11"/>
      <c r="J106" s="11"/>
      <c r="K106" s="11"/>
      <c r="L106" s="11"/>
      <c r="M106" s="11"/>
      <c r="N106" s="11"/>
      <c r="O106" s="68"/>
      <c r="P106" s="87"/>
      <c r="Q106" s="28"/>
    </row>
    <row r="107" spans="1:17" s="3" customFormat="1" ht="72" customHeight="1" x14ac:dyDescent="0.3">
      <c r="B107" s="79"/>
      <c r="C107" s="4" t="s">
        <v>232</v>
      </c>
      <c r="D107" s="11" t="s">
        <v>112</v>
      </c>
      <c r="E107" s="11" t="s">
        <v>106</v>
      </c>
      <c r="F107" s="11" t="s">
        <v>20</v>
      </c>
      <c r="G107" s="79"/>
      <c r="H107" s="11"/>
      <c r="I107" s="11"/>
      <c r="J107" s="11">
        <v>68.8</v>
      </c>
      <c r="K107" s="11">
        <v>68.8</v>
      </c>
      <c r="L107" s="11">
        <v>68.8</v>
      </c>
      <c r="M107" s="11">
        <v>81.3</v>
      </c>
      <c r="N107" s="11">
        <v>93.8</v>
      </c>
      <c r="O107" s="68"/>
      <c r="P107" s="87"/>
      <c r="Q107" s="27"/>
    </row>
    <row r="108" spans="1:17" s="3" customFormat="1" ht="57" customHeight="1" x14ac:dyDescent="0.3">
      <c r="B108" s="200" t="s">
        <v>390</v>
      </c>
      <c r="C108" s="158" t="s">
        <v>150</v>
      </c>
      <c r="D108" s="175" t="s">
        <v>194</v>
      </c>
      <c r="E108" s="36" t="s">
        <v>106</v>
      </c>
      <c r="F108" s="96" t="s">
        <v>88</v>
      </c>
      <c r="G108" s="79" t="s">
        <v>138</v>
      </c>
      <c r="H108" s="11"/>
      <c r="I108" s="11"/>
      <c r="J108" s="11"/>
      <c r="K108" s="11">
        <v>1</v>
      </c>
      <c r="L108" s="11"/>
      <c r="M108" s="11"/>
      <c r="N108" s="11"/>
      <c r="O108" s="68"/>
      <c r="P108" s="87"/>
      <c r="Q108" s="27"/>
    </row>
    <row r="109" spans="1:17" s="3" customFormat="1" x14ac:dyDescent="0.3">
      <c r="B109" s="200"/>
      <c r="C109" s="158"/>
      <c r="D109" s="175"/>
      <c r="E109" s="36"/>
      <c r="F109" s="96" t="s">
        <v>48</v>
      </c>
      <c r="G109" s="79"/>
      <c r="H109" s="11"/>
      <c r="I109" s="11"/>
      <c r="J109" s="11"/>
      <c r="K109" s="11">
        <v>4</v>
      </c>
      <c r="L109" s="11"/>
      <c r="M109" s="11"/>
      <c r="N109" s="11"/>
      <c r="O109" s="68">
        <v>472079028</v>
      </c>
      <c r="P109" s="87"/>
      <c r="Q109" s="27" t="s">
        <v>103</v>
      </c>
    </row>
    <row r="110" spans="1:17" s="23" customFormat="1" ht="57" customHeight="1" x14ac:dyDescent="0.3">
      <c r="A110" s="3"/>
      <c r="B110" s="149" t="s">
        <v>391</v>
      </c>
      <c r="C110" s="142" t="s">
        <v>246</v>
      </c>
      <c r="D110" s="175" t="s">
        <v>194</v>
      </c>
      <c r="E110" s="159" t="s">
        <v>393</v>
      </c>
      <c r="F110" s="96" t="s">
        <v>88</v>
      </c>
      <c r="G110" s="159" t="s">
        <v>49</v>
      </c>
      <c r="H110" s="11"/>
      <c r="I110" s="11"/>
      <c r="J110" s="11"/>
      <c r="K110" s="11"/>
      <c r="L110" s="52"/>
      <c r="M110" s="11">
        <v>1</v>
      </c>
      <c r="N110" s="6"/>
      <c r="O110" s="68"/>
      <c r="P110" s="153" t="s">
        <v>63</v>
      </c>
      <c r="Q110" s="26"/>
    </row>
    <row r="111" spans="1:17" s="23" customFormat="1" ht="24" customHeight="1" x14ac:dyDescent="0.3">
      <c r="A111" s="3"/>
      <c r="B111" s="149"/>
      <c r="C111" s="142"/>
      <c r="D111" s="175"/>
      <c r="E111" s="159"/>
      <c r="F111" s="96" t="s">
        <v>48</v>
      </c>
      <c r="G111" s="159"/>
      <c r="H111" s="11">
        <v>274.60000000000002</v>
      </c>
      <c r="I111" s="11"/>
      <c r="J111" s="11"/>
      <c r="K111" s="11"/>
      <c r="L111" s="52"/>
      <c r="M111" s="11">
        <v>880</v>
      </c>
      <c r="N111" s="6"/>
      <c r="O111" s="68">
        <v>472079032</v>
      </c>
      <c r="P111" s="153"/>
      <c r="Q111" s="26" t="s">
        <v>126</v>
      </c>
    </row>
    <row r="112" spans="1:17" s="23" customFormat="1" ht="36.75" customHeight="1" x14ac:dyDescent="0.3">
      <c r="A112" s="3"/>
      <c r="B112" s="149" t="s">
        <v>392</v>
      </c>
      <c r="C112" s="143" t="s">
        <v>247</v>
      </c>
      <c r="D112" s="140" t="s">
        <v>193</v>
      </c>
      <c r="E112" s="140" t="s">
        <v>394</v>
      </c>
      <c r="F112" s="59" t="s">
        <v>88</v>
      </c>
      <c r="G112" s="140" t="s">
        <v>49</v>
      </c>
      <c r="H112" s="51"/>
      <c r="I112" s="51"/>
      <c r="J112" s="51"/>
      <c r="K112" s="51"/>
      <c r="L112" s="51">
        <v>1</v>
      </c>
      <c r="M112" s="111"/>
      <c r="N112" s="111"/>
      <c r="O112" s="112"/>
      <c r="P112" s="170" t="s">
        <v>62</v>
      </c>
      <c r="Q112" s="26"/>
    </row>
    <row r="113" spans="1:17" s="23" customFormat="1" ht="21" customHeight="1" x14ac:dyDescent="0.3">
      <c r="A113" s="3"/>
      <c r="B113" s="149"/>
      <c r="C113" s="143"/>
      <c r="D113" s="140"/>
      <c r="E113" s="140"/>
      <c r="F113" s="59" t="s">
        <v>48</v>
      </c>
      <c r="G113" s="140"/>
      <c r="H113" s="51"/>
      <c r="I113" s="51"/>
      <c r="J113" s="51"/>
      <c r="K113" s="51">
        <v>92.2</v>
      </c>
      <c r="L113" s="51">
        <v>830.1</v>
      </c>
      <c r="M113" s="111"/>
      <c r="N113" s="111"/>
      <c r="O113" s="112">
        <v>472079011</v>
      </c>
      <c r="P113" s="170"/>
      <c r="Q113" s="26" t="s">
        <v>113</v>
      </c>
    </row>
    <row r="114" spans="1:17" s="23" customFormat="1" ht="24" customHeight="1" x14ac:dyDescent="0.3">
      <c r="A114" s="3"/>
      <c r="B114" s="149" t="s">
        <v>395</v>
      </c>
      <c r="C114" s="142" t="s">
        <v>248</v>
      </c>
      <c r="D114" s="159" t="s">
        <v>116</v>
      </c>
      <c r="E114" s="159" t="s">
        <v>44</v>
      </c>
      <c r="F114" s="96" t="s">
        <v>88</v>
      </c>
      <c r="G114" s="159" t="s">
        <v>138</v>
      </c>
      <c r="H114" s="11">
        <v>1</v>
      </c>
      <c r="I114" s="11"/>
      <c r="J114" s="11"/>
      <c r="K114" s="11"/>
      <c r="L114" s="6"/>
      <c r="M114" s="6"/>
      <c r="N114" s="6"/>
      <c r="O114" s="156">
        <v>472011015</v>
      </c>
      <c r="P114" s="87"/>
      <c r="Q114" s="26"/>
    </row>
    <row r="115" spans="1:17" s="23" customFormat="1" ht="39" customHeight="1" x14ac:dyDescent="0.3">
      <c r="A115" s="3"/>
      <c r="B115" s="149"/>
      <c r="C115" s="142"/>
      <c r="D115" s="159"/>
      <c r="E115" s="159"/>
      <c r="F115" s="96" t="s">
        <v>48</v>
      </c>
      <c r="G115" s="159"/>
      <c r="H115" s="11">
        <v>4.5</v>
      </c>
      <c r="I115" s="11"/>
      <c r="J115" s="11"/>
      <c r="K115" s="11"/>
      <c r="L115" s="6"/>
      <c r="M115" s="6"/>
      <c r="N115" s="6"/>
      <c r="O115" s="156"/>
      <c r="P115" s="87"/>
      <c r="Q115" s="26"/>
    </row>
    <row r="116" spans="1:17" s="23" customFormat="1" ht="60" x14ac:dyDescent="0.3">
      <c r="A116" s="3"/>
      <c r="B116" s="149" t="s">
        <v>396</v>
      </c>
      <c r="C116" s="142" t="s">
        <v>249</v>
      </c>
      <c r="D116" s="159" t="s">
        <v>116</v>
      </c>
      <c r="E116" s="159" t="s">
        <v>106</v>
      </c>
      <c r="F116" s="96" t="s">
        <v>88</v>
      </c>
      <c r="G116" s="11" t="s">
        <v>49</v>
      </c>
      <c r="H116" s="11"/>
      <c r="I116" s="11"/>
      <c r="J116" s="11"/>
      <c r="K116" s="11"/>
      <c r="L116" s="11">
        <v>1</v>
      </c>
      <c r="M116" s="6"/>
      <c r="N116" s="6"/>
      <c r="O116" s="53"/>
      <c r="P116" s="153" t="s">
        <v>61</v>
      </c>
      <c r="Q116" s="26"/>
    </row>
    <row r="117" spans="1:17" s="23" customFormat="1" x14ac:dyDescent="0.3">
      <c r="A117" s="3"/>
      <c r="B117" s="149"/>
      <c r="C117" s="142"/>
      <c r="D117" s="159"/>
      <c r="E117" s="159"/>
      <c r="F117" s="96" t="s">
        <v>48</v>
      </c>
      <c r="G117" s="11"/>
      <c r="H117" s="11"/>
      <c r="I117" s="11"/>
      <c r="J117" s="11"/>
      <c r="K117" s="11">
        <v>78</v>
      </c>
      <c r="L117" s="11">
        <v>702.8</v>
      </c>
      <c r="M117" s="6"/>
      <c r="N117" s="6"/>
      <c r="O117" s="68">
        <v>472079032</v>
      </c>
      <c r="P117" s="153"/>
      <c r="Q117" s="26" t="s">
        <v>126</v>
      </c>
    </row>
    <row r="118" spans="1:17" s="23" customFormat="1" ht="31.5" customHeight="1" x14ac:dyDescent="0.3">
      <c r="A118" s="3"/>
      <c r="B118" s="149" t="s">
        <v>397</v>
      </c>
      <c r="C118" s="142" t="s">
        <v>250</v>
      </c>
      <c r="D118" s="159" t="s">
        <v>117</v>
      </c>
      <c r="E118" s="159" t="s">
        <v>106</v>
      </c>
      <c r="F118" s="96" t="s">
        <v>88</v>
      </c>
      <c r="G118" s="159" t="s">
        <v>59</v>
      </c>
      <c r="H118" s="11"/>
      <c r="I118" s="11"/>
      <c r="J118" s="11"/>
      <c r="K118" s="11"/>
      <c r="L118" s="11">
        <v>1</v>
      </c>
      <c r="M118" s="6"/>
      <c r="N118" s="6"/>
      <c r="O118" s="68"/>
      <c r="P118" s="183" t="s">
        <v>60</v>
      </c>
      <c r="Q118" s="26"/>
    </row>
    <row r="119" spans="1:17" s="23" customFormat="1" ht="30" customHeight="1" x14ac:dyDescent="0.3">
      <c r="A119" s="3"/>
      <c r="B119" s="149"/>
      <c r="C119" s="142"/>
      <c r="D119" s="159"/>
      <c r="E119" s="159"/>
      <c r="F119" s="96" t="s">
        <v>48</v>
      </c>
      <c r="G119" s="159"/>
      <c r="H119" s="11"/>
      <c r="I119" s="11"/>
      <c r="J119" s="15"/>
      <c r="K119" s="11">
        <v>31.6</v>
      </c>
      <c r="L119" s="15">
        <v>284.60000000000002</v>
      </c>
      <c r="M119" s="6"/>
      <c r="N119" s="6"/>
      <c r="O119" s="68">
        <v>457032028</v>
      </c>
      <c r="P119" s="183"/>
      <c r="Q119" s="26" t="s">
        <v>103</v>
      </c>
    </row>
    <row r="120" spans="1:17" s="21" customFormat="1" x14ac:dyDescent="0.3">
      <c r="A120" s="3"/>
      <c r="B120" s="79"/>
      <c r="C120" s="5" t="s">
        <v>43</v>
      </c>
      <c r="D120" s="11"/>
      <c r="E120" s="11"/>
      <c r="F120" s="6"/>
      <c r="G120" s="79"/>
      <c r="H120" s="17"/>
      <c r="I120" s="17"/>
      <c r="J120" s="6"/>
      <c r="K120" s="6"/>
      <c r="L120" s="6"/>
      <c r="M120" s="6"/>
      <c r="N120" s="6"/>
      <c r="O120" s="68"/>
      <c r="P120" s="87"/>
      <c r="Q120" s="28"/>
    </row>
    <row r="121" spans="1:17" s="3" customFormat="1" ht="75.75" customHeight="1" x14ac:dyDescent="0.3">
      <c r="B121" s="79"/>
      <c r="C121" s="4" t="s">
        <v>327</v>
      </c>
      <c r="D121" s="11" t="s">
        <v>117</v>
      </c>
      <c r="E121" s="11" t="s">
        <v>106</v>
      </c>
      <c r="F121" s="11" t="s">
        <v>20</v>
      </c>
      <c r="G121" s="79" t="s">
        <v>53</v>
      </c>
      <c r="H121" s="19"/>
      <c r="I121" s="19">
        <v>45.3</v>
      </c>
      <c r="J121" s="19">
        <v>45.9</v>
      </c>
      <c r="K121" s="19">
        <v>47.5</v>
      </c>
      <c r="L121" s="19">
        <v>49.5</v>
      </c>
      <c r="M121" s="19">
        <v>51</v>
      </c>
      <c r="N121" s="19">
        <v>52</v>
      </c>
      <c r="O121" s="68"/>
      <c r="P121" s="87"/>
      <c r="Q121" s="27"/>
    </row>
    <row r="122" spans="1:17" s="23" customFormat="1" ht="33" customHeight="1" x14ac:dyDescent="0.3">
      <c r="A122" s="3"/>
      <c r="B122" s="149" t="s">
        <v>397</v>
      </c>
      <c r="C122" s="142" t="s">
        <v>328</v>
      </c>
      <c r="D122" s="159" t="s">
        <v>116</v>
      </c>
      <c r="E122" s="159" t="s">
        <v>44</v>
      </c>
      <c r="F122" s="96" t="s">
        <v>88</v>
      </c>
      <c r="G122" s="11"/>
      <c r="H122" s="11"/>
      <c r="I122" s="11"/>
      <c r="J122" s="11"/>
      <c r="K122" s="11">
        <v>1</v>
      </c>
      <c r="L122" s="11"/>
      <c r="M122" s="11"/>
      <c r="N122" s="11"/>
      <c r="O122" s="68"/>
      <c r="P122" s="87"/>
      <c r="Q122" s="26"/>
    </row>
    <row r="123" spans="1:17" s="23" customFormat="1" ht="33" customHeight="1" x14ac:dyDescent="0.3">
      <c r="A123" s="3"/>
      <c r="B123" s="149"/>
      <c r="C123" s="142"/>
      <c r="D123" s="159"/>
      <c r="E123" s="159"/>
      <c r="F123" s="96" t="s">
        <v>48</v>
      </c>
      <c r="G123" s="11"/>
      <c r="H123" s="11"/>
      <c r="I123" s="11"/>
      <c r="J123" s="11"/>
      <c r="K123" s="11">
        <v>5</v>
      </c>
      <c r="L123" s="11"/>
      <c r="M123" s="11"/>
      <c r="N123" s="11"/>
      <c r="O123" s="68"/>
      <c r="P123" s="87"/>
      <c r="Q123" s="26"/>
    </row>
    <row r="124" spans="1:17" s="23" customFormat="1" x14ac:dyDescent="0.3">
      <c r="A124" s="3"/>
      <c r="B124" s="149" t="s">
        <v>398</v>
      </c>
      <c r="C124" s="142" t="s">
        <v>233</v>
      </c>
      <c r="D124" s="159" t="s">
        <v>116</v>
      </c>
      <c r="E124" s="159" t="s">
        <v>44</v>
      </c>
      <c r="F124" s="96" t="s">
        <v>88</v>
      </c>
      <c r="G124" s="159" t="s">
        <v>138</v>
      </c>
      <c r="H124" s="11">
        <v>1</v>
      </c>
      <c r="I124" s="11"/>
      <c r="J124" s="11"/>
      <c r="K124" s="11"/>
      <c r="L124" s="11"/>
      <c r="M124" s="11"/>
      <c r="N124" s="11"/>
      <c r="O124" s="156">
        <v>472008015</v>
      </c>
      <c r="P124" s="87"/>
      <c r="Q124" s="26"/>
    </row>
    <row r="125" spans="1:17" s="23" customFormat="1" ht="45.75" customHeight="1" x14ac:dyDescent="0.3">
      <c r="A125" s="3"/>
      <c r="B125" s="149"/>
      <c r="C125" s="142"/>
      <c r="D125" s="159"/>
      <c r="E125" s="159"/>
      <c r="F125" s="96" t="s">
        <v>48</v>
      </c>
      <c r="G125" s="159"/>
      <c r="H125" s="11">
        <v>4.5</v>
      </c>
      <c r="I125" s="11"/>
      <c r="J125" s="11"/>
      <c r="K125" s="11"/>
      <c r="L125" s="11"/>
      <c r="M125" s="11"/>
      <c r="N125" s="11"/>
      <c r="O125" s="156"/>
      <c r="P125" s="87"/>
      <c r="Q125" s="26"/>
    </row>
    <row r="126" spans="1:17" s="23" customFormat="1" ht="60" x14ac:dyDescent="0.3">
      <c r="A126" s="3"/>
      <c r="B126" s="149" t="s">
        <v>399</v>
      </c>
      <c r="C126" s="142" t="s">
        <v>234</v>
      </c>
      <c r="D126" s="159" t="s">
        <v>116</v>
      </c>
      <c r="E126" s="159" t="s">
        <v>106</v>
      </c>
      <c r="F126" s="96" t="s">
        <v>88</v>
      </c>
      <c r="G126" s="11" t="s">
        <v>49</v>
      </c>
      <c r="H126" s="11"/>
      <c r="I126" s="11"/>
      <c r="J126" s="11"/>
      <c r="K126" s="11"/>
      <c r="L126" s="11">
        <v>1</v>
      </c>
      <c r="M126" s="11"/>
      <c r="N126" s="11"/>
      <c r="O126" s="68"/>
      <c r="P126" s="153" t="s">
        <v>74</v>
      </c>
      <c r="Q126" s="26"/>
    </row>
    <row r="127" spans="1:17" s="23" customFormat="1" x14ac:dyDescent="0.3">
      <c r="A127" s="3"/>
      <c r="B127" s="149"/>
      <c r="C127" s="142"/>
      <c r="D127" s="159"/>
      <c r="E127" s="159"/>
      <c r="F127" s="96" t="s">
        <v>48</v>
      </c>
      <c r="G127" s="11"/>
      <c r="H127" s="11"/>
      <c r="I127" s="11"/>
      <c r="J127" s="11"/>
      <c r="K127" s="11"/>
      <c r="L127" s="11">
        <v>431.4</v>
      </c>
      <c r="M127" s="11"/>
      <c r="N127" s="11"/>
      <c r="O127" s="68">
        <v>472008032</v>
      </c>
      <c r="P127" s="153"/>
      <c r="Q127" s="26" t="s">
        <v>126</v>
      </c>
    </row>
    <row r="128" spans="1:17" s="22" customFormat="1" x14ac:dyDescent="0.3">
      <c r="A128" s="33"/>
      <c r="B128" s="80"/>
      <c r="C128" s="4" t="s">
        <v>45</v>
      </c>
      <c r="D128" s="6"/>
      <c r="E128" s="6"/>
      <c r="F128" s="6"/>
      <c r="G128" s="80"/>
      <c r="H128" s="6"/>
      <c r="I128" s="6"/>
      <c r="J128" s="6"/>
      <c r="K128" s="6"/>
      <c r="L128" s="6"/>
      <c r="M128" s="6"/>
      <c r="N128" s="6"/>
      <c r="O128" s="70"/>
      <c r="P128" s="89"/>
      <c r="Q128" s="29"/>
    </row>
    <row r="129" spans="1:17" s="3" customFormat="1" ht="97.5" customHeight="1" x14ac:dyDescent="0.3">
      <c r="B129" s="79"/>
      <c r="C129" s="4" t="s">
        <v>251</v>
      </c>
      <c r="D129" s="11" t="s">
        <v>122</v>
      </c>
      <c r="E129" s="11" t="s">
        <v>119</v>
      </c>
      <c r="F129" s="11" t="s">
        <v>20</v>
      </c>
      <c r="G129" s="79" t="s">
        <v>53</v>
      </c>
      <c r="H129" s="42"/>
      <c r="I129" s="51">
        <v>75</v>
      </c>
      <c r="J129" s="51">
        <v>78</v>
      </c>
      <c r="K129" s="51">
        <v>79.099999999999994</v>
      </c>
      <c r="L129" s="51">
        <v>80</v>
      </c>
      <c r="M129" s="51">
        <v>82</v>
      </c>
      <c r="N129" s="11">
        <v>85</v>
      </c>
      <c r="O129" s="68"/>
      <c r="P129" s="87"/>
      <c r="Q129" s="27"/>
    </row>
    <row r="130" spans="1:17" s="3" customFormat="1" ht="30" customHeight="1" x14ac:dyDescent="0.3">
      <c r="B130" s="138" t="s">
        <v>400</v>
      </c>
      <c r="C130" s="180" t="s">
        <v>195</v>
      </c>
      <c r="D130" s="140" t="s">
        <v>122</v>
      </c>
      <c r="E130" s="140" t="s">
        <v>119</v>
      </c>
      <c r="F130" s="51" t="s">
        <v>196</v>
      </c>
      <c r="G130" s="94"/>
      <c r="H130" s="42"/>
      <c r="I130" s="51"/>
      <c r="J130" s="51"/>
      <c r="K130" s="51">
        <v>8.25</v>
      </c>
      <c r="L130" s="51"/>
      <c r="M130" s="51"/>
      <c r="N130" s="51"/>
      <c r="O130" s="179" t="s">
        <v>190</v>
      </c>
      <c r="P130" s="91"/>
      <c r="Q130" s="27"/>
    </row>
    <row r="131" spans="1:17" s="3" customFormat="1" ht="51.75" customHeight="1" x14ac:dyDescent="0.3">
      <c r="B131" s="138"/>
      <c r="C131" s="180"/>
      <c r="D131" s="140"/>
      <c r="E131" s="140"/>
      <c r="F131" s="51" t="s">
        <v>48</v>
      </c>
      <c r="G131" s="94"/>
      <c r="H131" s="42"/>
      <c r="I131" s="51"/>
      <c r="J131" s="51"/>
      <c r="K131" s="51">
        <v>412.5</v>
      </c>
      <c r="L131" s="51"/>
      <c r="M131" s="51"/>
      <c r="N131" s="51"/>
      <c r="O131" s="179"/>
      <c r="P131" s="91"/>
      <c r="Q131" s="27"/>
    </row>
    <row r="132" spans="1:17" s="3" customFormat="1" ht="46.5" customHeight="1" x14ac:dyDescent="0.3">
      <c r="B132" s="138" t="s">
        <v>401</v>
      </c>
      <c r="C132" s="180" t="s">
        <v>197</v>
      </c>
      <c r="D132" s="140" t="s">
        <v>122</v>
      </c>
      <c r="E132" s="140" t="s">
        <v>119</v>
      </c>
      <c r="F132" s="51" t="s">
        <v>196</v>
      </c>
      <c r="G132" s="94"/>
      <c r="H132" s="42"/>
      <c r="I132" s="51"/>
      <c r="J132" s="51"/>
      <c r="K132" s="51">
        <v>5.5</v>
      </c>
      <c r="L132" s="51"/>
      <c r="M132" s="51"/>
      <c r="N132" s="51"/>
      <c r="O132" s="179" t="s">
        <v>190</v>
      </c>
      <c r="P132" s="91"/>
      <c r="Q132" s="27"/>
    </row>
    <row r="133" spans="1:17" s="3" customFormat="1" ht="50.25" customHeight="1" x14ac:dyDescent="0.3">
      <c r="B133" s="138"/>
      <c r="C133" s="180"/>
      <c r="D133" s="140"/>
      <c r="E133" s="140"/>
      <c r="F133" s="51" t="s">
        <v>48</v>
      </c>
      <c r="G133" s="94"/>
      <c r="H133" s="42"/>
      <c r="I133" s="51"/>
      <c r="J133" s="51"/>
      <c r="K133" s="51">
        <v>267.8</v>
      </c>
      <c r="L133" s="51"/>
      <c r="M133" s="51"/>
      <c r="N133" s="51"/>
      <c r="O133" s="179"/>
      <c r="P133" s="91"/>
      <c r="Q133" s="27"/>
    </row>
    <row r="134" spans="1:17" s="3" customFormat="1" ht="50.25" customHeight="1" x14ac:dyDescent="0.3">
      <c r="B134" s="138" t="s">
        <v>402</v>
      </c>
      <c r="C134" s="180" t="s">
        <v>198</v>
      </c>
      <c r="D134" s="140" t="s">
        <v>122</v>
      </c>
      <c r="E134" s="140" t="s">
        <v>119</v>
      </c>
      <c r="F134" s="51" t="s">
        <v>196</v>
      </c>
      <c r="G134" s="94"/>
      <c r="H134" s="42"/>
      <c r="I134" s="51"/>
      <c r="J134" s="51"/>
      <c r="K134" s="51">
        <v>1.5</v>
      </c>
      <c r="L134" s="20"/>
      <c r="M134" s="51"/>
      <c r="N134" s="51"/>
      <c r="O134" s="179" t="s">
        <v>190</v>
      </c>
      <c r="P134" s="91"/>
      <c r="Q134" s="27"/>
    </row>
    <row r="135" spans="1:17" s="3" customFormat="1" ht="48" customHeight="1" x14ac:dyDescent="0.3">
      <c r="B135" s="138"/>
      <c r="C135" s="180"/>
      <c r="D135" s="140"/>
      <c r="E135" s="140"/>
      <c r="F135" s="51" t="s">
        <v>48</v>
      </c>
      <c r="G135" s="94"/>
      <c r="H135" s="42"/>
      <c r="I135" s="51"/>
      <c r="J135" s="51"/>
      <c r="K135" s="51">
        <v>761</v>
      </c>
      <c r="L135" s="20"/>
      <c r="M135" s="51"/>
      <c r="N135" s="51"/>
      <c r="O135" s="179"/>
      <c r="P135" s="91"/>
      <c r="Q135" s="27"/>
    </row>
    <row r="136" spans="1:17" s="3" customFormat="1" ht="30.75" customHeight="1" x14ac:dyDescent="0.3">
      <c r="B136" s="138" t="s">
        <v>403</v>
      </c>
      <c r="C136" s="180" t="s">
        <v>199</v>
      </c>
      <c r="D136" s="140" t="s">
        <v>122</v>
      </c>
      <c r="E136" s="140" t="s">
        <v>119</v>
      </c>
      <c r="F136" s="51" t="s">
        <v>196</v>
      </c>
      <c r="G136" s="94"/>
      <c r="H136" s="42"/>
      <c r="I136" s="51"/>
      <c r="J136" s="51"/>
      <c r="K136" s="51">
        <v>3.68</v>
      </c>
      <c r="L136" s="20"/>
      <c r="M136" s="51"/>
      <c r="N136" s="51"/>
      <c r="O136" s="179" t="s">
        <v>190</v>
      </c>
      <c r="P136" s="91"/>
      <c r="Q136" s="27"/>
    </row>
    <row r="137" spans="1:17" s="3" customFormat="1" ht="65.25" customHeight="1" x14ac:dyDescent="0.3">
      <c r="B137" s="138"/>
      <c r="C137" s="180"/>
      <c r="D137" s="140"/>
      <c r="E137" s="140"/>
      <c r="F137" s="51" t="s">
        <v>48</v>
      </c>
      <c r="G137" s="94"/>
      <c r="H137" s="42"/>
      <c r="I137" s="51"/>
      <c r="J137" s="51"/>
      <c r="K137" s="51">
        <v>368</v>
      </c>
      <c r="L137" s="20"/>
      <c r="M137" s="51"/>
      <c r="N137" s="51"/>
      <c r="O137" s="179"/>
      <c r="P137" s="91"/>
      <c r="Q137" s="27"/>
    </row>
    <row r="138" spans="1:17" s="23" customFormat="1" ht="57.75" customHeight="1" x14ac:dyDescent="0.3">
      <c r="A138" s="3"/>
      <c r="B138" s="138" t="s">
        <v>404</v>
      </c>
      <c r="C138" s="180" t="s">
        <v>252</v>
      </c>
      <c r="D138" s="140" t="s">
        <v>134</v>
      </c>
      <c r="E138" s="140" t="s">
        <v>119</v>
      </c>
      <c r="F138" s="59" t="s">
        <v>118</v>
      </c>
      <c r="G138" s="140" t="s">
        <v>52</v>
      </c>
      <c r="H138" s="51">
        <v>5.0999999999999996</v>
      </c>
      <c r="I138" s="51"/>
      <c r="J138" s="51"/>
      <c r="K138" s="51"/>
      <c r="L138" s="51"/>
      <c r="M138" s="51"/>
      <c r="N138" s="51"/>
      <c r="O138" s="112"/>
      <c r="P138" s="170" t="s">
        <v>64</v>
      </c>
      <c r="Q138" s="26"/>
    </row>
    <row r="139" spans="1:17" s="23" customFormat="1" ht="51.75" customHeight="1" x14ac:dyDescent="0.3">
      <c r="A139" s="3"/>
      <c r="B139" s="138"/>
      <c r="C139" s="180"/>
      <c r="D139" s="140"/>
      <c r="E139" s="140"/>
      <c r="F139" s="59" t="s">
        <v>48</v>
      </c>
      <c r="G139" s="140"/>
      <c r="H139" s="51">
        <v>79.8</v>
      </c>
      <c r="I139" s="51"/>
      <c r="J139" s="51"/>
      <c r="K139" s="51"/>
      <c r="L139" s="51"/>
      <c r="M139" s="51"/>
      <c r="N139" s="51"/>
      <c r="O139" s="112">
        <v>124045028</v>
      </c>
      <c r="P139" s="170"/>
      <c r="Q139" s="26" t="s">
        <v>103</v>
      </c>
    </row>
    <row r="140" spans="1:17" s="23" customFormat="1" ht="40.5" customHeight="1" x14ac:dyDescent="0.3">
      <c r="A140" s="3"/>
      <c r="B140" s="138" t="s">
        <v>405</v>
      </c>
      <c r="C140" s="180" t="s">
        <v>253</v>
      </c>
      <c r="D140" s="140" t="s">
        <v>134</v>
      </c>
      <c r="E140" s="140" t="s">
        <v>119</v>
      </c>
      <c r="F140" s="59" t="s">
        <v>118</v>
      </c>
      <c r="G140" s="140" t="s">
        <v>52</v>
      </c>
      <c r="H140" s="51">
        <v>12.5</v>
      </c>
      <c r="I140" s="51"/>
      <c r="J140" s="51"/>
      <c r="K140" s="51"/>
      <c r="L140" s="51"/>
      <c r="M140" s="51"/>
      <c r="N140" s="51"/>
      <c r="O140" s="112"/>
      <c r="P140" s="170" t="s">
        <v>64</v>
      </c>
      <c r="Q140" s="26"/>
    </row>
    <row r="141" spans="1:17" s="23" customFormat="1" ht="47.25" customHeight="1" x14ac:dyDescent="0.3">
      <c r="A141" s="3"/>
      <c r="B141" s="138"/>
      <c r="C141" s="180"/>
      <c r="D141" s="140"/>
      <c r="E141" s="140"/>
      <c r="F141" s="59" t="s">
        <v>48</v>
      </c>
      <c r="G141" s="140"/>
      <c r="H141" s="51">
        <v>795.7</v>
      </c>
      <c r="I141" s="51"/>
      <c r="J141" s="51"/>
      <c r="K141" s="51"/>
      <c r="L141" s="51"/>
      <c r="M141" s="51"/>
      <c r="N141" s="51"/>
      <c r="O141" s="112">
        <v>492100000</v>
      </c>
      <c r="P141" s="170"/>
      <c r="Q141" s="26" t="s">
        <v>135</v>
      </c>
    </row>
    <row r="142" spans="1:17" s="23" customFormat="1" x14ac:dyDescent="0.3">
      <c r="A142" s="3"/>
      <c r="B142" s="138"/>
      <c r="C142" s="180"/>
      <c r="D142" s="140"/>
      <c r="E142" s="140"/>
      <c r="F142" s="59" t="s">
        <v>48</v>
      </c>
      <c r="G142" s="140"/>
      <c r="H142" s="51">
        <v>100</v>
      </c>
      <c r="I142" s="51"/>
      <c r="J142" s="51"/>
      <c r="K142" s="51"/>
      <c r="L142" s="51"/>
      <c r="M142" s="51"/>
      <c r="N142" s="51"/>
      <c r="O142" s="112">
        <v>492045028</v>
      </c>
      <c r="P142" s="170"/>
      <c r="Q142" s="26" t="s">
        <v>103</v>
      </c>
    </row>
    <row r="143" spans="1:17" s="3" customFormat="1" ht="42.75" customHeight="1" x14ac:dyDescent="0.3">
      <c r="B143" s="138" t="s">
        <v>406</v>
      </c>
      <c r="C143" s="180" t="s">
        <v>254</v>
      </c>
      <c r="D143" s="140" t="s">
        <v>136</v>
      </c>
      <c r="E143" s="140" t="s">
        <v>119</v>
      </c>
      <c r="F143" s="59" t="s">
        <v>118</v>
      </c>
      <c r="G143" s="140" t="s">
        <v>52</v>
      </c>
      <c r="H143" s="51">
        <v>3.9</v>
      </c>
      <c r="I143" s="51"/>
      <c r="J143" s="51"/>
      <c r="K143" s="51"/>
      <c r="L143" s="51"/>
      <c r="M143" s="51"/>
      <c r="N143" s="51"/>
      <c r="O143" s="112"/>
      <c r="P143" s="170" t="s">
        <v>64</v>
      </c>
      <c r="Q143" s="27"/>
    </row>
    <row r="144" spans="1:17" s="3" customFormat="1" ht="50.25" customHeight="1" x14ac:dyDescent="0.3">
      <c r="B144" s="138"/>
      <c r="C144" s="180"/>
      <c r="D144" s="140"/>
      <c r="E144" s="140"/>
      <c r="F144" s="59" t="s">
        <v>48</v>
      </c>
      <c r="G144" s="140"/>
      <c r="H144" s="51">
        <v>121</v>
      </c>
      <c r="I144" s="51"/>
      <c r="J144" s="51"/>
      <c r="K144" s="51"/>
      <c r="L144" s="51"/>
      <c r="M144" s="51"/>
      <c r="N144" s="51"/>
      <c r="O144" s="112">
        <v>492100000</v>
      </c>
      <c r="P144" s="170"/>
      <c r="Q144" s="27" t="s">
        <v>135</v>
      </c>
    </row>
    <row r="145" spans="1:17" s="3" customFormat="1" ht="49.5" customHeight="1" x14ac:dyDescent="0.3">
      <c r="B145" s="138" t="s">
        <v>407</v>
      </c>
      <c r="C145" s="180" t="s">
        <v>255</v>
      </c>
      <c r="D145" s="140" t="s">
        <v>136</v>
      </c>
      <c r="E145" s="140" t="s">
        <v>119</v>
      </c>
      <c r="F145" s="59" t="s">
        <v>118</v>
      </c>
      <c r="G145" s="140" t="s">
        <v>52</v>
      </c>
      <c r="H145" s="51">
        <v>4.21</v>
      </c>
      <c r="I145" s="51"/>
      <c r="J145" s="51"/>
      <c r="K145" s="51"/>
      <c r="L145" s="51"/>
      <c r="M145" s="51"/>
      <c r="N145" s="51"/>
      <c r="O145" s="112"/>
      <c r="P145" s="170" t="s">
        <v>64</v>
      </c>
      <c r="Q145" s="27"/>
    </row>
    <row r="146" spans="1:17" s="3" customFormat="1" ht="47.25" customHeight="1" x14ac:dyDescent="0.3">
      <c r="B146" s="138"/>
      <c r="C146" s="180"/>
      <c r="D146" s="140"/>
      <c r="E146" s="140"/>
      <c r="F146" s="59" t="s">
        <v>48</v>
      </c>
      <c r="G146" s="140"/>
      <c r="H146" s="51">
        <v>217.7</v>
      </c>
      <c r="I146" s="51"/>
      <c r="J146" s="51"/>
      <c r="K146" s="51"/>
      <c r="L146" s="51"/>
      <c r="M146" s="51"/>
      <c r="N146" s="51"/>
      <c r="O146" s="112">
        <v>492100000</v>
      </c>
      <c r="P146" s="170"/>
      <c r="Q146" s="27" t="s">
        <v>135</v>
      </c>
    </row>
    <row r="147" spans="1:17" s="3" customFormat="1" ht="36" customHeight="1" x14ac:dyDescent="0.3">
      <c r="B147" s="138" t="s">
        <v>408</v>
      </c>
      <c r="C147" s="180" t="s">
        <v>256</v>
      </c>
      <c r="D147" s="140" t="s">
        <v>136</v>
      </c>
      <c r="E147" s="140" t="s">
        <v>119</v>
      </c>
      <c r="F147" s="59" t="s">
        <v>118</v>
      </c>
      <c r="G147" s="140" t="s">
        <v>52</v>
      </c>
      <c r="H147" s="51">
        <v>4.26</v>
      </c>
      <c r="I147" s="51"/>
      <c r="J147" s="51"/>
      <c r="K147" s="51"/>
      <c r="L147" s="51"/>
      <c r="M147" s="51"/>
      <c r="N147" s="51"/>
      <c r="O147" s="112"/>
      <c r="P147" s="170" t="s">
        <v>64</v>
      </c>
      <c r="Q147" s="27"/>
    </row>
    <row r="148" spans="1:17" s="3" customFormat="1" ht="60.75" customHeight="1" x14ac:dyDescent="0.3">
      <c r="B148" s="138"/>
      <c r="C148" s="180"/>
      <c r="D148" s="140"/>
      <c r="E148" s="140"/>
      <c r="F148" s="59" t="s">
        <v>48</v>
      </c>
      <c r="G148" s="140"/>
      <c r="H148" s="51">
        <v>224.4</v>
      </c>
      <c r="I148" s="51"/>
      <c r="J148" s="51"/>
      <c r="K148" s="51"/>
      <c r="L148" s="51"/>
      <c r="M148" s="51"/>
      <c r="N148" s="51"/>
      <c r="O148" s="112">
        <v>492100000</v>
      </c>
      <c r="P148" s="170"/>
      <c r="Q148" s="27" t="s">
        <v>135</v>
      </c>
    </row>
    <row r="149" spans="1:17" s="3" customFormat="1" ht="60.75" customHeight="1" x14ac:dyDescent="0.3">
      <c r="B149" s="138" t="s">
        <v>409</v>
      </c>
      <c r="C149" s="180" t="s">
        <v>257</v>
      </c>
      <c r="D149" s="140" t="s">
        <v>137</v>
      </c>
      <c r="E149" s="140" t="s">
        <v>119</v>
      </c>
      <c r="F149" s="59" t="s">
        <v>118</v>
      </c>
      <c r="G149" s="140" t="s">
        <v>52</v>
      </c>
      <c r="H149" s="51">
        <v>2.4900000000000002</v>
      </c>
      <c r="I149" s="51"/>
      <c r="J149" s="51"/>
      <c r="K149" s="51"/>
      <c r="L149" s="51"/>
      <c r="M149" s="51"/>
      <c r="N149" s="51"/>
      <c r="O149" s="112"/>
      <c r="P149" s="170" t="s">
        <v>64</v>
      </c>
      <c r="Q149" s="27"/>
    </row>
    <row r="150" spans="1:17" s="3" customFormat="1" ht="60.75" customHeight="1" x14ac:dyDescent="0.3">
      <c r="B150" s="138"/>
      <c r="C150" s="180"/>
      <c r="D150" s="140"/>
      <c r="E150" s="140"/>
      <c r="F150" s="59" t="s">
        <v>48</v>
      </c>
      <c r="G150" s="140"/>
      <c r="H150" s="51">
        <v>108.8</v>
      </c>
      <c r="I150" s="51"/>
      <c r="J150" s="51"/>
      <c r="K150" s="51"/>
      <c r="L150" s="51"/>
      <c r="M150" s="51"/>
      <c r="N150" s="51"/>
      <c r="O150" s="112">
        <v>492100000</v>
      </c>
      <c r="P150" s="170"/>
      <c r="Q150" s="27" t="s">
        <v>135</v>
      </c>
    </row>
    <row r="151" spans="1:17" s="3" customFormat="1" ht="60.75" customHeight="1" x14ac:dyDescent="0.3">
      <c r="B151" s="138" t="s">
        <v>410</v>
      </c>
      <c r="C151" s="182" t="s">
        <v>258</v>
      </c>
      <c r="D151" s="140" t="s">
        <v>123</v>
      </c>
      <c r="E151" s="140" t="s">
        <v>119</v>
      </c>
      <c r="F151" s="59" t="s">
        <v>118</v>
      </c>
      <c r="G151" s="140" t="s">
        <v>52</v>
      </c>
      <c r="H151" s="51">
        <v>2.5230000000000001</v>
      </c>
      <c r="I151" s="51"/>
      <c r="J151" s="51"/>
      <c r="K151" s="51"/>
      <c r="L151" s="51"/>
      <c r="M151" s="51"/>
      <c r="N151" s="51"/>
      <c r="O151" s="112"/>
      <c r="P151" s="170" t="s">
        <v>64</v>
      </c>
      <c r="Q151" s="27"/>
    </row>
    <row r="152" spans="1:17" s="3" customFormat="1" ht="60.75" customHeight="1" x14ac:dyDescent="0.3">
      <c r="B152" s="138"/>
      <c r="C152" s="182"/>
      <c r="D152" s="140"/>
      <c r="E152" s="140"/>
      <c r="F152" s="59" t="s">
        <v>48</v>
      </c>
      <c r="G152" s="140"/>
      <c r="H152" s="51">
        <v>93.7</v>
      </c>
      <c r="I152" s="51"/>
      <c r="J152" s="51"/>
      <c r="K152" s="51"/>
      <c r="L152" s="51"/>
      <c r="M152" s="51"/>
      <c r="N152" s="51"/>
      <c r="O152" s="112">
        <v>492100000</v>
      </c>
      <c r="P152" s="170"/>
      <c r="Q152" s="27" t="s">
        <v>135</v>
      </c>
    </row>
    <row r="153" spans="1:17" s="3" customFormat="1" ht="60.75" customHeight="1" x14ac:dyDescent="0.3">
      <c r="B153" s="138" t="s">
        <v>411</v>
      </c>
      <c r="C153" s="182" t="s">
        <v>259</v>
      </c>
      <c r="D153" s="140" t="s">
        <v>209</v>
      </c>
      <c r="E153" s="140" t="s">
        <v>119</v>
      </c>
      <c r="F153" s="59" t="s">
        <v>88</v>
      </c>
      <c r="G153" s="140" t="s">
        <v>138</v>
      </c>
      <c r="H153" s="51"/>
      <c r="I153" s="51"/>
      <c r="J153" s="51"/>
      <c r="K153" s="51">
        <v>1</v>
      </c>
      <c r="L153" s="51"/>
      <c r="M153" s="51"/>
      <c r="N153" s="51"/>
      <c r="O153" s="112"/>
      <c r="P153" s="91"/>
      <c r="Q153" s="27"/>
    </row>
    <row r="154" spans="1:17" s="3" customFormat="1" ht="60.75" customHeight="1" x14ac:dyDescent="0.3">
      <c r="B154" s="138"/>
      <c r="C154" s="182"/>
      <c r="D154" s="140"/>
      <c r="E154" s="140"/>
      <c r="F154" s="59" t="s">
        <v>48</v>
      </c>
      <c r="G154" s="140"/>
      <c r="H154" s="51"/>
      <c r="I154" s="51"/>
      <c r="J154" s="51"/>
      <c r="K154" s="51">
        <v>1.5</v>
      </c>
      <c r="L154" s="51"/>
      <c r="M154" s="51"/>
      <c r="N154" s="51"/>
      <c r="O154" s="112"/>
      <c r="P154" s="91"/>
      <c r="Q154" s="27"/>
    </row>
    <row r="155" spans="1:17" s="23" customFormat="1" ht="41.25" customHeight="1" x14ac:dyDescent="0.3">
      <c r="B155" s="145" t="s">
        <v>412</v>
      </c>
      <c r="C155" s="181" t="s">
        <v>260</v>
      </c>
      <c r="D155" s="166" t="s">
        <v>148</v>
      </c>
      <c r="E155" s="167" t="s">
        <v>105</v>
      </c>
      <c r="F155" s="44" t="s">
        <v>118</v>
      </c>
      <c r="G155" s="167" t="s">
        <v>52</v>
      </c>
      <c r="H155" s="43"/>
      <c r="I155" s="43"/>
      <c r="J155" s="43"/>
      <c r="K155" s="43"/>
      <c r="L155" s="43">
        <v>5.3</v>
      </c>
      <c r="M155" s="43"/>
      <c r="N155" s="43"/>
      <c r="O155" s="71"/>
      <c r="P155" s="169" t="s">
        <v>64</v>
      </c>
      <c r="Q155" s="26"/>
    </row>
    <row r="156" spans="1:17" s="23" customFormat="1" ht="38.25" customHeight="1" x14ac:dyDescent="0.3">
      <c r="B156" s="145"/>
      <c r="C156" s="181"/>
      <c r="D156" s="166"/>
      <c r="E156" s="167"/>
      <c r="F156" s="44" t="s">
        <v>48</v>
      </c>
      <c r="G156" s="167"/>
      <c r="H156" s="43"/>
      <c r="I156" s="43"/>
      <c r="J156" s="43"/>
      <c r="K156" s="43"/>
      <c r="L156" s="43">
        <v>307.5</v>
      </c>
      <c r="M156" s="43"/>
      <c r="N156" s="43"/>
      <c r="O156" s="116">
        <v>124022028</v>
      </c>
      <c r="P156" s="169"/>
      <c r="Q156" s="26"/>
    </row>
    <row r="157" spans="1:17" s="23" customFormat="1" ht="70.5" customHeight="1" x14ac:dyDescent="0.3">
      <c r="A157" s="3"/>
      <c r="B157" s="145" t="s">
        <v>413</v>
      </c>
      <c r="C157" s="181" t="s">
        <v>261</v>
      </c>
      <c r="D157" s="166" t="s">
        <v>147</v>
      </c>
      <c r="E157" s="167" t="s">
        <v>119</v>
      </c>
      <c r="F157" s="44" t="s">
        <v>88</v>
      </c>
      <c r="G157" s="167" t="s">
        <v>138</v>
      </c>
      <c r="H157" s="43"/>
      <c r="I157" s="43">
        <v>1</v>
      </c>
      <c r="J157" s="43"/>
      <c r="K157" s="43"/>
      <c r="L157" s="43"/>
      <c r="M157" s="43"/>
      <c r="N157" s="43"/>
      <c r="O157" s="71"/>
      <c r="P157" s="169" t="s">
        <v>64</v>
      </c>
      <c r="Q157" s="26"/>
    </row>
    <row r="158" spans="1:17" s="23" customFormat="1" ht="72" customHeight="1" x14ac:dyDescent="0.3">
      <c r="A158" s="3"/>
      <c r="B158" s="145"/>
      <c r="C158" s="181"/>
      <c r="D158" s="166"/>
      <c r="E158" s="167"/>
      <c r="F158" s="44" t="s">
        <v>48</v>
      </c>
      <c r="G158" s="167"/>
      <c r="H158" s="43"/>
      <c r="I158" s="43">
        <v>2.7</v>
      </c>
      <c r="J158" s="43"/>
      <c r="K158" s="43"/>
      <c r="L158" s="43"/>
      <c r="M158" s="43"/>
      <c r="N158" s="43"/>
      <c r="O158" s="71">
        <v>492045015</v>
      </c>
      <c r="P158" s="169"/>
      <c r="Q158" s="26" t="s">
        <v>115</v>
      </c>
    </row>
    <row r="159" spans="1:17" s="23" customFormat="1" ht="72" customHeight="1" x14ac:dyDescent="0.3">
      <c r="A159" s="3"/>
      <c r="B159" s="145" t="s">
        <v>414</v>
      </c>
      <c r="C159" s="181" t="s">
        <v>262</v>
      </c>
      <c r="D159" s="167" t="s">
        <v>122</v>
      </c>
      <c r="E159" s="167" t="s">
        <v>119</v>
      </c>
      <c r="F159" s="44" t="s">
        <v>118</v>
      </c>
      <c r="G159" s="167" t="s">
        <v>52</v>
      </c>
      <c r="H159" s="43"/>
      <c r="I159" s="43"/>
      <c r="J159" s="94"/>
      <c r="K159" s="94">
        <v>19.3</v>
      </c>
      <c r="L159" s="43"/>
      <c r="M159" s="43"/>
      <c r="N159" s="43"/>
      <c r="O159" s="71"/>
      <c r="P159" s="169" t="s">
        <v>64</v>
      </c>
      <c r="Q159" s="26"/>
    </row>
    <row r="160" spans="1:17" s="23" customFormat="1" ht="72" customHeight="1" x14ac:dyDescent="0.3">
      <c r="A160" s="3"/>
      <c r="B160" s="145"/>
      <c r="C160" s="181"/>
      <c r="D160" s="167"/>
      <c r="E160" s="167"/>
      <c r="F160" s="44" t="s">
        <v>48</v>
      </c>
      <c r="G160" s="167"/>
      <c r="H160" s="43"/>
      <c r="I160" s="43"/>
      <c r="J160" s="94"/>
      <c r="K160" s="94">
        <v>1943.8</v>
      </c>
      <c r="L160" s="43"/>
      <c r="M160" s="43"/>
      <c r="N160" s="43"/>
      <c r="O160" s="71">
        <v>492045028</v>
      </c>
      <c r="P160" s="169"/>
      <c r="Q160" s="26" t="s">
        <v>103</v>
      </c>
    </row>
    <row r="161" spans="1:17" s="23" customFormat="1" ht="97.5" customHeight="1" x14ac:dyDescent="0.3">
      <c r="A161" s="3"/>
      <c r="B161" s="145" t="s">
        <v>415</v>
      </c>
      <c r="C161" s="148" t="s">
        <v>263</v>
      </c>
      <c r="D161" s="166" t="s">
        <v>139</v>
      </c>
      <c r="E161" s="167" t="s">
        <v>119</v>
      </c>
      <c r="F161" s="44" t="s">
        <v>88</v>
      </c>
      <c r="G161" s="167" t="s">
        <v>138</v>
      </c>
      <c r="H161" s="43"/>
      <c r="I161" s="43" t="s">
        <v>154</v>
      </c>
      <c r="J161" s="43" t="s">
        <v>155</v>
      </c>
      <c r="K161" s="43"/>
      <c r="L161" s="43"/>
      <c r="M161" s="43"/>
      <c r="N161" s="43"/>
      <c r="O161" s="71"/>
      <c r="P161" s="169" t="s">
        <v>64</v>
      </c>
      <c r="Q161" s="26"/>
    </row>
    <row r="162" spans="1:17" s="23" customFormat="1" ht="72" customHeight="1" x14ac:dyDescent="0.3">
      <c r="A162" s="3"/>
      <c r="B162" s="145"/>
      <c r="C162" s="148"/>
      <c r="D162" s="166"/>
      <c r="E162" s="167"/>
      <c r="F162" s="44" t="s">
        <v>48</v>
      </c>
      <c r="G162" s="167"/>
      <c r="H162" s="43"/>
      <c r="I162" s="43" t="s">
        <v>156</v>
      </c>
      <c r="J162" s="43">
        <v>3.9</v>
      </c>
      <c r="K162" s="43"/>
      <c r="L162" s="43"/>
      <c r="M162" s="43"/>
      <c r="N162" s="43"/>
      <c r="O162" s="71">
        <v>492045015</v>
      </c>
      <c r="P162" s="169"/>
      <c r="Q162" s="26" t="s">
        <v>115</v>
      </c>
    </row>
    <row r="163" spans="1:17" s="23" customFormat="1" ht="31.5" customHeight="1" x14ac:dyDescent="0.3">
      <c r="A163" s="3"/>
      <c r="B163" s="145" t="s">
        <v>416</v>
      </c>
      <c r="C163" s="148" t="s">
        <v>264</v>
      </c>
      <c r="D163" s="166" t="s">
        <v>122</v>
      </c>
      <c r="E163" s="167" t="s">
        <v>119</v>
      </c>
      <c r="F163" s="44" t="s">
        <v>118</v>
      </c>
      <c r="G163" s="167" t="s">
        <v>52</v>
      </c>
      <c r="H163" s="43"/>
      <c r="I163" s="43"/>
      <c r="J163" s="43"/>
      <c r="K163" s="43">
        <v>2.4900000000000002</v>
      </c>
      <c r="L163" s="43"/>
      <c r="M163" s="43"/>
      <c r="N163" s="43"/>
      <c r="O163" s="71"/>
      <c r="P163" s="169" t="s">
        <v>64</v>
      </c>
      <c r="Q163" s="26"/>
    </row>
    <row r="164" spans="1:17" s="23" customFormat="1" ht="48" customHeight="1" x14ac:dyDescent="0.3">
      <c r="A164" s="3"/>
      <c r="B164" s="145"/>
      <c r="C164" s="148"/>
      <c r="D164" s="166"/>
      <c r="E164" s="167"/>
      <c r="F164" s="44" t="s">
        <v>48</v>
      </c>
      <c r="G164" s="167"/>
      <c r="H164" s="43"/>
      <c r="I164" s="43"/>
      <c r="J164" s="43"/>
      <c r="K164" s="43">
        <v>140.19999999999999</v>
      </c>
      <c r="L164" s="43"/>
      <c r="M164" s="43"/>
      <c r="N164" s="43"/>
      <c r="O164" s="71">
        <v>492045028</v>
      </c>
      <c r="P164" s="169"/>
      <c r="Q164" s="26" t="s">
        <v>103</v>
      </c>
    </row>
    <row r="165" spans="1:17" s="23" customFormat="1" ht="45" customHeight="1" x14ac:dyDescent="0.3">
      <c r="A165" s="3"/>
      <c r="B165" s="145" t="s">
        <v>417</v>
      </c>
      <c r="C165" s="181" t="s">
        <v>265</v>
      </c>
      <c r="D165" s="166" t="s">
        <v>122</v>
      </c>
      <c r="E165" s="167" t="s">
        <v>119</v>
      </c>
      <c r="F165" s="44" t="s">
        <v>118</v>
      </c>
      <c r="G165" s="167" t="s">
        <v>52</v>
      </c>
      <c r="H165" s="43"/>
      <c r="I165" s="43"/>
      <c r="J165" s="43"/>
      <c r="K165" s="43"/>
      <c r="L165" s="43">
        <v>2.2000000000000002</v>
      </c>
      <c r="M165" s="43"/>
      <c r="N165" s="43"/>
      <c r="O165" s="71"/>
      <c r="P165" s="90" t="s">
        <v>64</v>
      </c>
      <c r="Q165" s="26"/>
    </row>
    <row r="166" spans="1:17" s="23" customFormat="1" ht="52.5" customHeight="1" x14ac:dyDescent="0.3">
      <c r="B166" s="145"/>
      <c r="C166" s="181"/>
      <c r="D166" s="166"/>
      <c r="E166" s="167"/>
      <c r="F166" s="44" t="s">
        <v>48</v>
      </c>
      <c r="G166" s="167"/>
      <c r="H166" s="43"/>
      <c r="I166" s="43"/>
      <c r="J166" s="43"/>
      <c r="K166" s="43"/>
      <c r="L166" s="43">
        <v>961.7</v>
      </c>
      <c r="M166" s="43"/>
      <c r="N166" s="43"/>
      <c r="O166" s="71">
        <v>492045028</v>
      </c>
      <c r="P166" s="90"/>
      <c r="Q166" s="26" t="s">
        <v>103</v>
      </c>
    </row>
    <row r="167" spans="1:17" s="23" customFormat="1" ht="57" customHeight="1" x14ac:dyDescent="0.3">
      <c r="A167" s="3"/>
      <c r="B167" s="145" t="s">
        <v>417</v>
      </c>
      <c r="C167" s="181" t="s">
        <v>266</v>
      </c>
      <c r="D167" s="166" t="s">
        <v>122</v>
      </c>
      <c r="E167" s="167" t="s">
        <v>119</v>
      </c>
      <c r="F167" s="44" t="s">
        <v>118</v>
      </c>
      <c r="G167" s="167" t="s">
        <v>52</v>
      </c>
      <c r="H167" s="43"/>
      <c r="I167" s="43"/>
      <c r="J167" s="43"/>
      <c r="K167" s="43"/>
      <c r="L167" s="43">
        <v>4.1920000000000002</v>
      </c>
      <c r="M167" s="43"/>
      <c r="N167" s="43"/>
      <c r="O167" s="71"/>
      <c r="P167" s="90" t="s">
        <v>64</v>
      </c>
      <c r="Q167" s="26"/>
    </row>
    <row r="168" spans="1:17" s="23" customFormat="1" x14ac:dyDescent="0.3">
      <c r="A168" s="3"/>
      <c r="B168" s="145"/>
      <c r="C168" s="181"/>
      <c r="D168" s="166"/>
      <c r="E168" s="167"/>
      <c r="F168" s="44" t="s">
        <v>48</v>
      </c>
      <c r="G168" s="167"/>
      <c r="H168" s="43"/>
      <c r="I168" s="43"/>
      <c r="J168" s="43"/>
      <c r="K168" s="43"/>
      <c r="L168" s="43">
        <v>103.9</v>
      </c>
      <c r="M168" s="43"/>
      <c r="N168" s="43"/>
      <c r="O168" s="71">
        <v>492045028</v>
      </c>
      <c r="P168" s="90"/>
      <c r="Q168" s="26" t="s">
        <v>103</v>
      </c>
    </row>
    <row r="169" spans="1:17" s="23" customFormat="1" ht="60" x14ac:dyDescent="0.3">
      <c r="A169" s="3"/>
      <c r="B169" s="145" t="s">
        <v>418</v>
      </c>
      <c r="C169" s="181" t="s">
        <v>267</v>
      </c>
      <c r="D169" s="166" t="s">
        <v>157</v>
      </c>
      <c r="E169" s="167" t="s">
        <v>119</v>
      </c>
      <c r="F169" s="44" t="s">
        <v>88</v>
      </c>
      <c r="G169" s="167" t="s">
        <v>158</v>
      </c>
      <c r="H169" s="43"/>
      <c r="I169" s="43" t="s">
        <v>159</v>
      </c>
      <c r="J169" s="43" t="s">
        <v>160</v>
      </c>
      <c r="K169" s="43" t="s">
        <v>161</v>
      </c>
      <c r="L169" s="43"/>
      <c r="M169" s="43"/>
      <c r="N169" s="43"/>
      <c r="O169" s="71"/>
      <c r="P169" s="90"/>
      <c r="Q169" s="26"/>
    </row>
    <row r="170" spans="1:17" s="23" customFormat="1" ht="45" x14ac:dyDescent="0.3">
      <c r="A170" s="3"/>
      <c r="B170" s="145"/>
      <c r="C170" s="181"/>
      <c r="D170" s="166"/>
      <c r="E170" s="167"/>
      <c r="F170" s="44" t="s">
        <v>48</v>
      </c>
      <c r="G170" s="167"/>
      <c r="H170" s="43"/>
      <c r="I170" s="43" t="s">
        <v>156</v>
      </c>
      <c r="J170" s="43">
        <v>5</v>
      </c>
      <c r="K170" s="43">
        <v>5</v>
      </c>
      <c r="L170" s="43"/>
      <c r="M170" s="43"/>
      <c r="N170" s="43"/>
      <c r="O170" s="71"/>
      <c r="P170" s="90"/>
      <c r="Q170" s="26"/>
    </row>
    <row r="171" spans="1:17" s="23" customFormat="1" ht="42.75" customHeight="1" x14ac:dyDescent="0.3">
      <c r="A171" s="3"/>
      <c r="B171" s="145" t="s">
        <v>419</v>
      </c>
      <c r="C171" s="148" t="s">
        <v>268</v>
      </c>
      <c r="D171" s="166" t="s">
        <v>122</v>
      </c>
      <c r="E171" s="167" t="s">
        <v>119</v>
      </c>
      <c r="F171" s="44" t="s">
        <v>118</v>
      </c>
      <c r="G171" s="167" t="s">
        <v>52</v>
      </c>
      <c r="H171" s="43"/>
      <c r="I171" s="43"/>
      <c r="J171" s="43"/>
      <c r="K171" s="43"/>
      <c r="L171" s="43"/>
      <c r="M171" s="43">
        <v>4.2300000000000004</v>
      </c>
      <c r="N171" s="43"/>
      <c r="O171" s="71"/>
      <c r="P171" s="90" t="s">
        <v>64</v>
      </c>
      <c r="Q171" s="26"/>
    </row>
    <row r="172" spans="1:17" s="23" customFormat="1" ht="50.25" customHeight="1" x14ac:dyDescent="0.3">
      <c r="A172" s="3"/>
      <c r="B172" s="145"/>
      <c r="C172" s="148"/>
      <c r="D172" s="166"/>
      <c r="E172" s="167"/>
      <c r="F172" s="44" t="s">
        <v>48</v>
      </c>
      <c r="G172" s="167"/>
      <c r="H172" s="43"/>
      <c r="I172" s="43"/>
      <c r="J172" s="43"/>
      <c r="K172" s="43"/>
      <c r="L172" s="43"/>
      <c r="M172" s="43">
        <v>278.10000000000002</v>
      </c>
      <c r="N172" s="43"/>
      <c r="O172" s="71">
        <v>492045028</v>
      </c>
      <c r="P172" s="90"/>
      <c r="Q172" s="26"/>
    </row>
    <row r="173" spans="1:17" s="23" customFormat="1" ht="51" customHeight="1" x14ac:dyDescent="0.3">
      <c r="A173" s="3"/>
      <c r="B173" s="145" t="s">
        <v>420</v>
      </c>
      <c r="C173" s="148" t="s">
        <v>269</v>
      </c>
      <c r="D173" s="166" t="s">
        <v>122</v>
      </c>
      <c r="E173" s="167" t="s">
        <v>119</v>
      </c>
      <c r="F173" s="44" t="s">
        <v>88</v>
      </c>
      <c r="G173" s="167" t="s">
        <v>158</v>
      </c>
      <c r="H173" s="43"/>
      <c r="I173" s="43"/>
      <c r="J173" s="43"/>
      <c r="K173" s="43">
        <v>1</v>
      </c>
      <c r="L173" s="43"/>
      <c r="M173" s="43"/>
      <c r="N173" s="43"/>
      <c r="O173" s="71"/>
      <c r="P173" s="169" t="s">
        <v>64</v>
      </c>
      <c r="Q173" s="26"/>
    </row>
    <row r="174" spans="1:17" s="23" customFormat="1" ht="36.75" customHeight="1" x14ac:dyDescent="0.3">
      <c r="A174" s="3"/>
      <c r="B174" s="145"/>
      <c r="C174" s="148"/>
      <c r="D174" s="166"/>
      <c r="E174" s="167"/>
      <c r="F174" s="44" t="s">
        <v>48</v>
      </c>
      <c r="G174" s="167"/>
      <c r="H174" s="43"/>
      <c r="I174" s="43"/>
      <c r="J174" s="43"/>
      <c r="K174" s="43">
        <v>2.8</v>
      </c>
      <c r="L174" s="43"/>
      <c r="M174" s="43"/>
      <c r="N174" s="43"/>
      <c r="O174" s="71">
        <v>492045028</v>
      </c>
      <c r="P174" s="169"/>
      <c r="Q174" s="26" t="s">
        <v>103</v>
      </c>
    </row>
    <row r="175" spans="1:17" s="23" customFormat="1" ht="40.5" customHeight="1" x14ac:dyDescent="0.3">
      <c r="A175" s="3"/>
      <c r="B175" s="145" t="s">
        <v>421</v>
      </c>
      <c r="C175" s="181" t="s">
        <v>270</v>
      </c>
      <c r="D175" s="166" t="s">
        <v>122</v>
      </c>
      <c r="E175" s="167" t="s">
        <v>119</v>
      </c>
      <c r="F175" s="44" t="s">
        <v>118</v>
      </c>
      <c r="G175" s="167" t="s">
        <v>52</v>
      </c>
      <c r="H175" s="43"/>
      <c r="I175" s="43"/>
      <c r="J175" s="43"/>
      <c r="K175" s="43"/>
      <c r="L175" s="43">
        <v>14</v>
      </c>
      <c r="M175" s="43"/>
      <c r="N175" s="43"/>
      <c r="O175" s="71"/>
      <c r="P175" s="169" t="s">
        <v>64</v>
      </c>
      <c r="Q175" s="26"/>
    </row>
    <row r="176" spans="1:17" s="23" customFormat="1" ht="42.75" customHeight="1" x14ac:dyDescent="0.3">
      <c r="A176" s="3"/>
      <c r="B176" s="145"/>
      <c r="C176" s="181"/>
      <c r="D176" s="166"/>
      <c r="E176" s="167"/>
      <c r="F176" s="44" t="s">
        <v>48</v>
      </c>
      <c r="G176" s="167"/>
      <c r="H176" s="43"/>
      <c r="I176" s="43"/>
      <c r="J176" s="43"/>
      <c r="K176" s="43"/>
      <c r="L176" s="43">
        <v>420</v>
      </c>
      <c r="M176" s="43"/>
      <c r="N176" s="43"/>
      <c r="O176" s="71">
        <v>492045028</v>
      </c>
      <c r="P176" s="169"/>
      <c r="Q176" s="26" t="s">
        <v>103</v>
      </c>
    </row>
    <row r="177" spans="1:17" s="23" customFormat="1" ht="42.75" customHeight="1" x14ac:dyDescent="0.3">
      <c r="A177" s="3"/>
      <c r="B177" s="145" t="s">
        <v>422</v>
      </c>
      <c r="C177" s="181" t="s">
        <v>271</v>
      </c>
      <c r="D177" s="166" t="s">
        <v>122</v>
      </c>
      <c r="E177" s="167" t="s">
        <v>119</v>
      </c>
      <c r="F177" s="44" t="s">
        <v>88</v>
      </c>
      <c r="G177" s="167" t="s">
        <v>138</v>
      </c>
      <c r="H177" s="43"/>
      <c r="I177" s="43"/>
      <c r="J177" s="43"/>
      <c r="K177" s="43"/>
      <c r="L177" s="43">
        <v>1</v>
      </c>
      <c r="M177" s="43"/>
      <c r="N177" s="43"/>
      <c r="O177" s="71"/>
      <c r="P177" s="90"/>
      <c r="Q177" s="26"/>
    </row>
    <row r="178" spans="1:17" s="23" customFormat="1" ht="42.75" customHeight="1" x14ac:dyDescent="0.3">
      <c r="A178" s="3"/>
      <c r="B178" s="145"/>
      <c r="C178" s="181"/>
      <c r="D178" s="166"/>
      <c r="E178" s="167"/>
      <c r="F178" s="44" t="s">
        <v>48</v>
      </c>
      <c r="G178" s="167"/>
      <c r="H178" s="43"/>
      <c r="I178" s="43"/>
      <c r="J178" s="43"/>
      <c r="K178" s="43"/>
      <c r="L178" s="43">
        <v>1.5</v>
      </c>
      <c r="M178" s="43"/>
      <c r="N178" s="43"/>
      <c r="O178" s="71"/>
      <c r="P178" s="90"/>
      <c r="Q178" s="26"/>
    </row>
    <row r="179" spans="1:17" s="23" customFormat="1" ht="42.75" customHeight="1" x14ac:dyDescent="0.3">
      <c r="A179" s="3"/>
      <c r="B179" s="145" t="s">
        <v>423</v>
      </c>
      <c r="C179" s="148" t="s">
        <v>272</v>
      </c>
      <c r="D179" s="166" t="s">
        <v>122</v>
      </c>
      <c r="E179" s="167" t="s">
        <v>119</v>
      </c>
      <c r="F179" s="44" t="s">
        <v>118</v>
      </c>
      <c r="G179" s="167" t="s">
        <v>52</v>
      </c>
      <c r="H179" s="43"/>
      <c r="I179" s="43"/>
      <c r="J179" s="43"/>
      <c r="K179" s="43"/>
      <c r="L179" s="43"/>
      <c r="M179" s="43">
        <v>6</v>
      </c>
      <c r="N179" s="43"/>
      <c r="O179" s="71"/>
      <c r="P179" s="90"/>
      <c r="Q179" s="26"/>
    </row>
    <row r="180" spans="1:17" s="23" customFormat="1" ht="42.75" customHeight="1" x14ac:dyDescent="0.3">
      <c r="A180" s="3"/>
      <c r="B180" s="145"/>
      <c r="C180" s="148"/>
      <c r="D180" s="166"/>
      <c r="E180" s="167"/>
      <c r="F180" s="44" t="s">
        <v>48</v>
      </c>
      <c r="G180" s="167"/>
      <c r="H180" s="43"/>
      <c r="I180" s="43"/>
      <c r="J180" s="43"/>
      <c r="K180" s="43"/>
      <c r="L180" s="43"/>
      <c r="M180" s="43">
        <v>583</v>
      </c>
      <c r="N180" s="43"/>
      <c r="O180" s="71"/>
      <c r="P180" s="90"/>
      <c r="Q180" s="26"/>
    </row>
    <row r="181" spans="1:17" s="23" customFormat="1" ht="42" customHeight="1" x14ac:dyDescent="0.3">
      <c r="A181" s="3"/>
      <c r="B181" s="145" t="s">
        <v>424</v>
      </c>
      <c r="C181" s="143" t="s">
        <v>273</v>
      </c>
      <c r="D181" s="166" t="s">
        <v>149</v>
      </c>
      <c r="E181" s="167" t="s">
        <v>47</v>
      </c>
      <c r="F181" s="44" t="s">
        <v>88</v>
      </c>
      <c r="G181" s="167" t="s">
        <v>138</v>
      </c>
      <c r="H181" s="43"/>
      <c r="I181" s="43"/>
      <c r="J181" s="43"/>
      <c r="K181" s="43">
        <v>1</v>
      </c>
      <c r="L181" s="43"/>
      <c r="M181" s="43"/>
      <c r="N181" s="43"/>
      <c r="O181" s="71"/>
      <c r="P181" s="90"/>
      <c r="Q181" s="26"/>
    </row>
    <row r="182" spans="1:17" s="23" customFormat="1" ht="35.25" customHeight="1" x14ac:dyDescent="0.3">
      <c r="A182" s="3"/>
      <c r="B182" s="145"/>
      <c r="C182" s="143"/>
      <c r="D182" s="166"/>
      <c r="E182" s="167"/>
      <c r="F182" s="44" t="s">
        <v>48</v>
      </c>
      <c r="G182" s="167"/>
      <c r="H182" s="43"/>
      <c r="I182" s="43"/>
      <c r="J182" s="50"/>
      <c r="K182" s="43">
        <v>1.5</v>
      </c>
      <c r="L182" s="43"/>
      <c r="M182" s="43"/>
      <c r="N182" s="43"/>
      <c r="O182" s="71"/>
      <c r="P182" s="90"/>
      <c r="Q182" s="26"/>
    </row>
    <row r="183" spans="1:17" s="23" customFormat="1" ht="47.25" customHeight="1" x14ac:dyDescent="0.3">
      <c r="A183" s="3"/>
      <c r="B183" s="145" t="s">
        <v>425</v>
      </c>
      <c r="C183" s="143" t="s">
        <v>274</v>
      </c>
      <c r="D183" s="166" t="s">
        <v>149</v>
      </c>
      <c r="E183" s="167" t="s">
        <v>47</v>
      </c>
      <c r="F183" s="44" t="s">
        <v>118</v>
      </c>
      <c r="G183" s="167" t="s">
        <v>52</v>
      </c>
      <c r="H183" s="43"/>
      <c r="I183" s="43"/>
      <c r="J183" s="43"/>
      <c r="K183" s="43"/>
      <c r="L183" s="43">
        <v>4</v>
      </c>
      <c r="M183" s="43"/>
      <c r="N183" s="46"/>
      <c r="O183" s="71"/>
      <c r="P183" s="90"/>
      <c r="Q183" s="26"/>
    </row>
    <row r="184" spans="1:17" s="23" customFormat="1" ht="27.75" customHeight="1" x14ac:dyDescent="0.3">
      <c r="A184" s="3"/>
      <c r="B184" s="145"/>
      <c r="C184" s="143"/>
      <c r="D184" s="166"/>
      <c r="E184" s="167"/>
      <c r="F184" s="44" t="s">
        <v>48</v>
      </c>
      <c r="G184" s="167"/>
      <c r="H184" s="43"/>
      <c r="I184" s="43"/>
      <c r="J184" s="43"/>
      <c r="K184" s="43"/>
      <c r="L184" s="43">
        <v>280</v>
      </c>
      <c r="M184" s="43"/>
      <c r="N184" s="46"/>
      <c r="O184" s="71"/>
      <c r="P184" s="90"/>
      <c r="Q184" s="26"/>
    </row>
    <row r="185" spans="1:17" s="23" customFormat="1" ht="27.75" customHeight="1" x14ac:dyDescent="0.3">
      <c r="A185" s="3"/>
      <c r="B185" s="145" t="s">
        <v>426</v>
      </c>
      <c r="C185" s="143" t="s">
        <v>275</v>
      </c>
      <c r="D185" s="166" t="s">
        <v>149</v>
      </c>
      <c r="E185" s="167" t="s">
        <v>47</v>
      </c>
      <c r="F185" s="44" t="s">
        <v>88</v>
      </c>
      <c r="G185" s="167" t="s">
        <v>138</v>
      </c>
      <c r="H185" s="43"/>
      <c r="I185" s="43"/>
      <c r="J185" s="43"/>
      <c r="K185" s="43"/>
      <c r="L185" s="43">
        <v>1</v>
      </c>
      <c r="M185" s="43"/>
      <c r="N185" s="46"/>
      <c r="O185" s="71"/>
      <c r="P185" s="90"/>
      <c r="Q185" s="26"/>
    </row>
    <row r="186" spans="1:17" s="23" customFormat="1" ht="27.75" customHeight="1" x14ac:dyDescent="0.3">
      <c r="A186" s="3"/>
      <c r="B186" s="145"/>
      <c r="C186" s="143"/>
      <c r="D186" s="166"/>
      <c r="E186" s="167"/>
      <c r="F186" s="44" t="s">
        <v>48</v>
      </c>
      <c r="G186" s="167"/>
      <c r="H186" s="43"/>
      <c r="I186" s="43"/>
      <c r="J186" s="43"/>
      <c r="K186" s="43"/>
      <c r="L186" s="43">
        <v>1.5</v>
      </c>
      <c r="M186" s="43"/>
      <c r="N186" s="46"/>
      <c r="O186" s="71"/>
      <c r="P186" s="90"/>
      <c r="Q186" s="26"/>
    </row>
    <row r="187" spans="1:17" s="23" customFormat="1" ht="42" customHeight="1" x14ac:dyDescent="0.3">
      <c r="A187" s="3"/>
      <c r="B187" s="145" t="s">
        <v>427</v>
      </c>
      <c r="C187" s="148" t="s">
        <v>276</v>
      </c>
      <c r="D187" s="166" t="s">
        <v>122</v>
      </c>
      <c r="E187" s="167" t="s">
        <v>119</v>
      </c>
      <c r="F187" s="44" t="s">
        <v>118</v>
      </c>
      <c r="G187" s="167" t="s">
        <v>52</v>
      </c>
      <c r="H187" s="43"/>
      <c r="I187" s="43"/>
      <c r="J187" s="43"/>
      <c r="K187" s="43"/>
      <c r="L187" s="43"/>
      <c r="M187" s="43">
        <v>3.6</v>
      </c>
      <c r="N187" s="43"/>
      <c r="O187" s="171">
        <v>492023028</v>
      </c>
      <c r="P187" s="90"/>
      <c r="Q187" s="26"/>
    </row>
    <row r="188" spans="1:17" s="23" customFormat="1" ht="42" customHeight="1" x14ac:dyDescent="0.3">
      <c r="A188" s="3"/>
      <c r="B188" s="145"/>
      <c r="C188" s="148"/>
      <c r="D188" s="166"/>
      <c r="E188" s="167"/>
      <c r="F188" s="44" t="s">
        <v>48</v>
      </c>
      <c r="G188" s="167"/>
      <c r="H188" s="43"/>
      <c r="I188" s="43"/>
      <c r="J188" s="43"/>
      <c r="K188" s="43"/>
      <c r="L188" s="43"/>
      <c r="M188" s="43">
        <v>260</v>
      </c>
      <c r="N188" s="43"/>
      <c r="O188" s="171"/>
      <c r="P188" s="90"/>
      <c r="Q188" s="26"/>
    </row>
    <row r="189" spans="1:17" s="21" customFormat="1" x14ac:dyDescent="0.3">
      <c r="A189" s="3"/>
      <c r="B189" s="45"/>
      <c r="C189" s="98" t="s">
        <v>46</v>
      </c>
      <c r="D189" s="43"/>
      <c r="E189" s="43"/>
      <c r="F189" s="47"/>
      <c r="G189" s="45"/>
      <c r="H189" s="43"/>
      <c r="I189" s="43"/>
      <c r="J189" s="43"/>
      <c r="K189" s="43"/>
      <c r="L189" s="43"/>
      <c r="M189" s="43"/>
      <c r="N189" s="43"/>
      <c r="O189" s="71"/>
      <c r="P189" s="90"/>
      <c r="Q189" s="28"/>
    </row>
    <row r="190" spans="1:17" s="3" customFormat="1" ht="87" customHeight="1" x14ac:dyDescent="0.3">
      <c r="B190" s="45"/>
      <c r="C190" s="98" t="s">
        <v>235</v>
      </c>
      <c r="D190" s="108" t="s">
        <v>122</v>
      </c>
      <c r="E190" s="43" t="s">
        <v>119</v>
      </c>
      <c r="F190" s="43" t="s">
        <v>20</v>
      </c>
      <c r="G190" s="45"/>
      <c r="H190" s="49">
        <v>95.4</v>
      </c>
      <c r="I190" s="49">
        <v>95.4</v>
      </c>
      <c r="J190" s="49">
        <v>100</v>
      </c>
      <c r="K190" s="49">
        <v>100</v>
      </c>
      <c r="L190" s="49">
        <v>100</v>
      </c>
      <c r="M190" s="49">
        <v>100</v>
      </c>
      <c r="N190" s="49">
        <v>100</v>
      </c>
      <c r="O190" s="71"/>
      <c r="P190" s="90"/>
      <c r="Q190" s="27"/>
    </row>
    <row r="191" spans="1:17" s="23" customFormat="1" ht="45" customHeight="1" x14ac:dyDescent="0.3">
      <c r="A191" s="3"/>
      <c r="B191" s="145" t="s">
        <v>428</v>
      </c>
      <c r="C191" s="196" t="s">
        <v>277</v>
      </c>
      <c r="D191" s="166" t="s">
        <v>141</v>
      </c>
      <c r="E191" s="167" t="s">
        <v>47</v>
      </c>
      <c r="F191" s="44" t="s">
        <v>88</v>
      </c>
      <c r="G191" s="145" t="s">
        <v>138</v>
      </c>
      <c r="H191" s="49">
        <v>1</v>
      </c>
      <c r="I191" s="49"/>
      <c r="J191" s="49"/>
      <c r="K191" s="49"/>
      <c r="L191" s="49"/>
      <c r="M191" s="49"/>
      <c r="N191" s="49"/>
      <c r="O191" s="71"/>
      <c r="P191" s="169" t="s">
        <v>65</v>
      </c>
      <c r="Q191" s="26"/>
    </row>
    <row r="192" spans="1:17" s="23" customFormat="1" ht="72" customHeight="1" x14ac:dyDescent="0.3">
      <c r="A192" s="3"/>
      <c r="B192" s="145"/>
      <c r="C192" s="196"/>
      <c r="D192" s="166"/>
      <c r="E192" s="167"/>
      <c r="F192" s="44" t="s">
        <v>48</v>
      </c>
      <c r="G192" s="145"/>
      <c r="H192" s="49">
        <v>5.4</v>
      </c>
      <c r="I192" s="49"/>
      <c r="J192" s="49"/>
      <c r="K192" s="49"/>
      <c r="L192" s="49"/>
      <c r="M192" s="49"/>
      <c r="N192" s="49"/>
      <c r="O192" s="71">
        <v>472058015</v>
      </c>
      <c r="P192" s="169"/>
      <c r="Q192" s="26" t="s">
        <v>115</v>
      </c>
    </row>
    <row r="193" spans="1:18" ht="60" customHeight="1" x14ac:dyDescent="0.3">
      <c r="A193" s="1"/>
      <c r="B193" s="144" t="s">
        <v>429</v>
      </c>
      <c r="C193" s="143" t="s">
        <v>278</v>
      </c>
      <c r="D193" s="173" t="s">
        <v>102</v>
      </c>
      <c r="E193" s="140" t="s">
        <v>119</v>
      </c>
      <c r="F193" s="59" t="s">
        <v>118</v>
      </c>
      <c r="G193" s="140" t="s">
        <v>49</v>
      </c>
      <c r="H193" s="51"/>
      <c r="I193" s="51"/>
      <c r="J193" s="51"/>
      <c r="K193" s="51">
        <v>14.09</v>
      </c>
      <c r="L193" s="52"/>
      <c r="M193" s="51"/>
      <c r="N193" s="16"/>
      <c r="O193" s="112"/>
      <c r="P193" s="170" t="s">
        <v>65</v>
      </c>
    </row>
    <row r="194" spans="1:18" x14ac:dyDescent="0.3">
      <c r="A194" s="1"/>
      <c r="B194" s="144"/>
      <c r="C194" s="143"/>
      <c r="D194" s="173"/>
      <c r="E194" s="140"/>
      <c r="F194" s="59" t="s">
        <v>48</v>
      </c>
      <c r="G194" s="140"/>
      <c r="H194" s="51"/>
      <c r="I194" s="51"/>
      <c r="J194" s="51"/>
      <c r="K194" s="51">
        <v>775.4</v>
      </c>
      <c r="L194" s="52"/>
      <c r="M194" s="51"/>
      <c r="N194" s="16"/>
      <c r="O194" s="112">
        <v>472058011</v>
      </c>
      <c r="P194" s="170"/>
      <c r="Q194" s="25" t="s">
        <v>113</v>
      </c>
    </row>
    <row r="195" spans="1:18" x14ac:dyDescent="0.3">
      <c r="A195" s="1"/>
      <c r="B195" s="144"/>
      <c r="C195" s="143"/>
      <c r="D195" s="173"/>
      <c r="E195" s="140"/>
      <c r="F195" s="59" t="s">
        <v>48</v>
      </c>
      <c r="G195" s="140"/>
      <c r="H195" s="51"/>
      <c r="I195" s="51"/>
      <c r="J195" s="51"/>
      <c r="K195" s="51">
        <v>58.4</v>
      </c>
      <c r="L195" s="52"/>
      <c r="M195" s="51"/>
      <c r="N195" s="16"/>
      <c r="O195" s="112">
        <v>472058028</v>
      </c>
      <c r="P195" s="170"/>
      <c r="Q195" s="25" t="s">
        <v>103</v>
      </c>
    </row>
    <row r="196" spans="1:18" ht="40.5" customHeight="1" x14ac:dyDescent="0.3">
      <c r="A196" s="1"/>
      <c r="B196" s="176" t="s">
        <v>430</v>
      </c>
      <c r="C196" s="143" t="s">
        <v>279</v>
      </c>
      <c r="D196" s="172" t="s">
        <v>124</v>
      </c>
      <c r="E196" s="174" t="s">
        <v>119</v>
      </c>
      <c r="F196" s="59" t="s">
        <v>118</v>
      </c>
      <c r="G196" s="140" t="s">
        <v>49</v>
      </c>
      <c r="H196" s="51"/>
      <c r="I196" s="51"/>
      <c r="J196" s="51">
        <v>28.207999999999998</v>
      </c>
      <c r="K196" s="51"/>
      <c r="L196" s="16"/>
      <c r="M196" s="16"/>
      <c r="N196" s="16"/>
      <c r="O196" s="112"/>
      <c r="P196" s="170" t="s">
        <v>66</v>
      </c>
      <c r="R196" s="117"/>
    </row>
    <row r="197" spans="1:18" s="23" customFormat="1" ht="15.75" customHeight="1" x14ac:dyDescent="0.3">
      <c r="A197" s="3"/>
      <c r="B197" s="138"/>
      <c r="C197" s="143"/>
      <c r="D197" s="172"/>
      <c r="E197" s="174"/>
      <c r="F197" s="59" t="s">
        <v>48</v>
      </c>
      <c r="G197" s="140"/>
      <c r="H197" s="51"/>
      <c r="I197" s="51">
        <v>505</v>
      </c>
      <c r="J197" s="51"/>
      <c r="K197" s="51"/>
      <c r="L197" s="16"/>
      <c r="M197" s="16"/>
      <c r="N197" s="16"/>
      <c r="O197" s="112">
        <v>472058032</v>
      </c>
      <c r="P197" s="170"/>
      <c r="Q197" s="26" t="s">
        <v>113</v>
      </c>
    </row>
    <row r="198" spans="1:18" s="23" customFormat="1" x14ac:dyDescent="0.3">
      <c r="A198" s="3"/>
      <c r="B198" s="138"/>
      <c r="C198" s="143"/>
      <c r="D198" s="172"/>
      <c r="E198" s="174"/>
      <c r="F198" s="59" t="s">
        <v>48</v>
      </c>
      <c r="G198" s="140"/>
      <c r="H198" s="51"/>
      <c r="I198" s="118">
        <v>215.3</v>
      </c>
      <c r="J198" s="51"/>
      <c r="K198" s="51"/>
      <c r="L198" s="16"/>
      <c r="M198" s="16"/>
      <c r="N198" s="16"/>
      <c r="O198" s="112">
        <v>472058028</v>
      </c>
      <c r="P198" s="170"/>
      <c r="Q198" s="26" t="s">
        <v>103</v>
      </c>
    </row>
    <row r="199" spans="1:18" s="23" customFormat="1" x14ac:dyDescent="0.3">
      <c r="A199" s="3"/>
      <c r="B199" s="138"/>
      <c r="C199" s="143"/>
      <c r="D199" s="172"/>
      <c r="E199" s="174"/>
      <c r="F199" s="59" t="s">
        <v>48</v>
      </c>
      <c r="G199" s="140"/>
      <c r="H199" s="51"/>
      <c r="I199" s="51">
        <v>0.3</v>
      </c>
      <c r="J199" s="51"/>
      <c r="K199" s="51"/>
      <c r="L199" s="16"/>
      <c r="M199" s="16"/>
      <c r="N199" s="16"/>
      <c r="O199" s="112">
        <v>472058015</v>
      </c>
      <c r="P199" s="170"/>
      <c r="Q199" s="26" t="s">
        <v>115</v>
      </c>
    </row>
    <row r="200" spans="1:18" s="23" customFormat="1" x14ac:dyDescent="0.3">
      <c r="A200" s="3"/>
      <c r="B200" s="138"/>
      <c r="C200" s="143"/>
      <c r="D200" s="172"/>
      <c r="E200" s="174"/>
      <c r="F200" s="59" t="s">
        <v>48</v>
      </c>
      <c r="G200" s="140"/>
      <c r="H200" s="51"/>
      <c r="I200" s="51"/>
      <c r="J200" s="51">
        <v>839.9</v>
      </c>
      <c r="K200" s="51"/>
      <c r="L200" s="16"/>
      <c r="M200" s="16"/>
      <c r="N200" s="16"/>
      <c r="O200" s="112" t="s">
        <v>140</v>
      </c>
      <c r="P200" s="170"/>
      <c r="Q200" s="26" t="s">
        <v>125</v>
      </c>
    </row>
    <row r="201" spans="1:18" s="23" customFormat="1" ht="75" customHeight="1" x14ac:dyDescent="0.3">
      <c r="A201" s="3"/>
      <c r="B201" s="79" t="s">
        <v>431</v>
      </c>
      <c r="C201" s="157" t="s">
        <v>280</v>
      </c>
      <c r="D201" s="175" t="s">
        <v>142</v>
      </c>
      <c r="E201" s="159" t="s">
        <v>47</v>
      </c>
      <c r="F201" s="96" t="s">
        <v>88</v>
      </c>
      <c r="G201" s="149" t="s">
        <v>138</v>
      </c>
      <c r="H201" s="19">
        <v>1</v>
      </c>
      <c r="I201" s="19"/>
      <c r="J201" s="19"/>
      <c r="K201" s="19"/>
      <c r="L201" s="19"/>
      <c r="M201" s="19"/>
      <c r="N201" s="19"/>
      <c r="O201" s="68"/>
      <c r="P201" s="87" t="s">
        <v>67</v>
      </c>
      <c r="Q201" s="26"/>
    </row>
    <row r="202" spans="1:18" s="23" customFormat="1" ht="47.25" customHeight="1" x14ac:dyDescent="0.3">
      <c r="A202" s="3"/>
      <c r="B202" s="79"/>
      <c r="C202" s="157"/>
      <c r="D202" s="175"/>
      <c r="E202" s="159"/>
      <c r="F202" s="96" t="s">
        <v>48</v>
      </c>
      <c r="G202" s="149"/>
      <c r="H202" s="19">
        <v>5.4</v>
      </c>
      <c r="I202" s="19"/>
      <c r="J202" s="19"/>
      <c r="K202" s="19"/>
      <c r="L202" s="19"/>
      <c r="M202" s="19"/>
      <c r="N202" s="19"/>
      <c r="O202" s="68">
        <v>472058015</v>
      </c>
      <c r="P202" s="87"/>
      <c r="Q202" s="26" t="s">
        <v>115</v>
      </c>
    </row>
    <row r="203" spans="1:18" s="23" customFormat="1" ht="60" customHeight="1" x14ac:dyDescent="0.3">
      <c r="A203" s="3"/>
      <c r="B203" s="138" t="s">
        <v>432</v>
      </c>
      <c r="C203" s="139" t="s">
        <v>281</v>
      </c>
      <c r="D203" s="173" t="s">
        <v>102</v>
      </c>
      <c r="E203" s="140" t="s">
        <v>119</v>
      </c>
      <c r="F203" s="59" t="s">
        <v>118</v>
      </c>
      <c r="G203" s="140" t="s">
        <v>49</v>
      </c>
      <c r="H203" s="51"/>
      <c r="I203" s="51"/>
      <c r="J203" s="51"/>
      <c r="K203" s="118">
        <v>9.52</v>
      </c>
      <c r="L203" s="52"/>
      <c r="M203" s="118"/>
      <c r="N203" s="16"/>
      <c r="O203" s="112"/>
      <c r="P203" s="170" t="s">
        <v>67</v>
      </c>
      <c r="Q203" s="26"/>
    </row>
    <row r="204" spans="1:18" s="23" customFormat="1" x14ac:dyDescent="0.3">
      <c r="A204" s="3"/>
      <c r="B204" s="138"/>
      <c r="C204" s="139"/>
      <c r="D204" s="173"/>
      <c r="E204" s="140"/>
      <c r="F204" s="59" t="s">
        <v>48</v>
      </c>
      <c r="G204" s="140"/>
      <c r="H204" s="51"/>
      <c r="I204" s="51"/>
      <c r="J204" s="51"/>
      <c r="K204" s="57">
        <v>369</v>
      </c>
      <c r="L204" s="52"/>
      <c r="M204" s="57"/>
      <c r="N204" s="16"/>
      <c r="O204" s="112">
        <v>472058032</v>
      </c>
      <c r="P204" s="170"/>
      <c r="Q204" s="26" t="s">
        <v>126</v>
      </c>
    </row>
    <row r="205" spans="1:18" s="23" customFormat="1" x14ac:dyDescent="0.3">
      <c r="A205" s="3"/>
      <c r="B205" s="138"/>
      <c r="C205" s="139"/>
      <c r="D205" s="173"/>
      <c r="E205" s="140"/>
      <c r="F205" s="59" t="s">
        <v>48</v>
      </c>
      <c r="G205" s="140"/>
      <c r="H205" s="51"/>
      <c r="I205" s="51"/>
      <c r="J205" s="51"/>
      <c r="K205" s="57">
        <v>41</v>
      </c>
      <c r="L205" s="52"/>
      <c r="M205" s="57"/>
      <c r="N205" s="16"/>
      <c r="O205" s="112">
        <v>472058028</v>
      </c>
      <c r="P205" s="170"/>
      <c r="Q205" s="26" t="s">
        <v>103</v>
      </c>
    </row>
    <row r="206" spans="1:18" s="23" customFormat="1" ht="63.75" customHeight="1" x14ac:dyDescent="0.3">
      <c r="A206" s="3"/>
      <c r="B206" s="138" t="s">
        <v>433</v>
      </c>
      <c r="C206" s="139" t="s">
        <v>282</v>
      </c>
      <c r="D206" s="173" t="s">
        <v>143</v>
      </c>
      <c r="E206" s="51" t="s">
        <v>47</v>
      </c>
      <c r="F206" s="56" t="s">
        <v>88</v>
      </c>
      <c r="G206" s="144" t="s">
        <v>138</v>
      </c>
      <c r="H206" s="16">
        <v>1</v>
      </c>
      <c r="I206" s="16"/>
      <c r="J206" s="16"/>
      <c r="K206" s="16"/>
      <c r="L206" s="16"/>
      <c r="M206" s="16"/>
      <c r="N206" s="16"/>
      <c r="O206" s="119"/>
      <c r="P206" s="91" t="s">
        <v>68</v>
      </c>
      <c r="Q206" s="26"/>
    </row>
    <row r="207" spans="1:18" s="23" customFormat="1" ht="36.75" customHeight="1" x14ac:dyDescent="0.3">
      <c r="A207" s="3"/>
      <c r="B207" s="138"/>
      <c r="C207" s="139"/>
      <c r="D207" s="173"/>
      <c r="E207" s="51"/>
      <c r="F207" s="56" t="s">
        <v>48</v>
      </c>
      <c r="G207" s="144"/>
      <c r="H207" s="16">
        <v>6.3</v>
      </c>
      <c r="I207" s="16"/>
      <c r="J207" s="16"/>
      <c r="K207" s="16"/>
      <c r="L207" s="16"/>
      <c r="M207" s="16"/>
      <c r="N207" s="16"/>
      <c r="O207" s="119">
        <v>472058015</v>
      </c>
      <c r="P207" s="91"/>
      <c r="Q207" s="26" t="s">
        <v>115</v>
      </c>
    </row>
    <row r="208" spans="1:18" s="30" customFormat="1" ht="76.5" customHeight="1" x14ac:dyDescent="0.3">
      <c r="A208" s="32"/>
      <c r="B208" s="144" t="s">
        <v>434</v>
      </c>
      <c r="C208" s="139" t="s">
        <v>283</v>
      </c>
      <c r="D208" s="173" t="s">
        <v>102</v>
      </c>
      <c r="E208" s="140" t="s">
        <v>119</v>
      </c>
      <c r="F208" s="56" t="s">
        <v>118</v>
      </c>
      <c r="G208" s="140" t="s">
        <v>49</v>
      </c>
      <c r="H208" s="51"/>
      <c r="I208" s="51"/>
      <c r="J208" s="51"/>
      <c r="K208" s="51">
        <v>20.6</v>
      </c>
      <c r="L208" s="16"/>
      <c r="M208" s="16"/>
      <c r="N208" s="16"/>
      <c r="O208" s="192" t="s">
        <v>201</v>
      </c>
      <c r="P208" s="170" t="s">
        <v>68</v>
      </c>
      <c r="Q208" s="31"/>
    </row>
    <row r="209" spans="1:18" s="30" customFormat="1" x14ac:dyDescent="0.3">
      <c r="A209" s="32"/>
      <c r="B209" s="144"/>
      <c r="C209" s="139"/>
      <c r="D209" s="173"/>
      <c r="E209" s="140"/>
      <c r="F209" s="144" t="s">
        <v>48</v>
      </c>
      <c r="G209" s="140"/>
      <c r="H209" s="140"/>
      <c r="I209" s="140"/>
      <c r="J209" s="140"/>
      <c r="K209" s="140">
        <v>813.4</v>
      </c>
      <c r="L209" s="191"/>
      <c r="M209" s="191"/>
      <c r="N209" s="191"/>
      <c r="O209" s="192"/>
      <c r="P209" s="170"/>
      <c r="Q209" s="31" t="s">
        <v>126</v>
      </c>
    </row>
    <row r="210" spans="1:18" s="30" customFormat="1" x14ac:dyDescent="0.3">
      <c r="A210" s="32"/>
      <c r="B210" s="144"/>
      <c r="C210" s="139"/>
      <c r="D210" s="173"/>
      <c r="E210" s="140"/>
      <c r="F210" s="144"/>
      <c r="G210" s="140"/>
      <c r="H210" s="140"/>
      <c r="I210" s="140"/>
      <c r="J210" s="140"/>
      <c r="K210" s="140"/>
      <c r="L210" s="191"/>
      <c r="M210" s="191"/>
      <c r="N210" s="191"/>
      <c r="O210" s="192"/>
      <c r="P210" s="170"/>
      <c r="Q210" s="31" t="s">
        <v>103</v>
      </c>
    </row>
    <row r="211" spans="1:18" s="30" customFormat="1" ht="64.5" customHeight="1" x14ac:dyDescent="0.3">
      <c r="A211" s="32"/>
      <c r="B211" s="146" t="s">
        <v>435</v>
      </c>
      <c r="C211" s="142" t="s">
        <v>284</v>
      </c>
      <c r="D211" s="175" t="s">
        <v>142</v>
      </c>
      <c r="E211" s="159" t="s">
        <v>47</v>
      </c>
      <c r="F211" s="2" t="s">
        <v>88</v>
      </c>
      <c r="G211" s="146" t="s">
        <v>138</v>
      </c>
      <c r="H211" s="19">
        <v>1</v>
      </c>
      <c r="I211" s="19"/>
      <c r="J211" s="19"/>
      <c r="K211" s="19"/>
      <c r="L211" s="19"/>
      <c r="M211" s="19"/>
      <c r="N211" s="19"/>
      <c r="O211" s="53"/>
      <c r="P211" s="87" t="s">
        <v>75</v>
      </c>
      <c r="Q211" s="31"/>
    </row>
    <row r="212" spans="1:18" s="30" customFormat="1" ht="45" customHeight="1" x14ac:dyDescent="0.3">
      <c r="A212" s="32"/>
      <c r="B212" s="146"/>
      <c r="C212" s="142"/>
      <c r="D212" s="175"/>
      <c r="E212" s="159"/>
      <c r="F212" s="2" t="s">
        <v>48</v>
      </c>
      <c r="G212" s="146"/>
      <c r="H212" s="19">
        <v>4.8</v>
      </c>
      <c r="I212" s="19"/>
      <c r="J212" s="19"/>
      <c r="K212" s="19"/>
      <c r="L212" s="19"/>
      <c r="M212" s="19"/>
      <c r="N212" s="19"/>
      <c r="O212" s="53">
        <v>472058015</v>
      </c>
      <c r="P212" s="87"/>
      <c r="Q212" s="31" t="s">
        <v>115</v>
      </c>
    </row>
    <row r="213" spans="1:18" s="23" customFormat="1" ht="32.25" customHeight="1" x14ac:dyDescent="0.3">
      <c r="A213" s="3"/>
      <c r="B213" s="138" t="s">
        <v>436</v>
      </c>
      <c r="C213" s="143" t="s">
        <v>285</v>
      </c>
      <c r="D213" s="140" t="s">
        <v>102</v>
      </c>
      <c r="E213" s="140" t="s">
        <v>119</v>
      </c>
      <c r="F213" s="59" t="s">
        <v>118</v>
      </c>
      <c r="G213" s="140" t="s">
        <v>49</v>
      </c>
      <c r="H213" s="51"/>
      <c r="I213" s="51"/>
      <c r="J213" s="51"/>
      <c r="K213" s="51"/>
      <c r="L213" s="51">
        <v>9.4</v>
      </c>
      <c r="M213" s="51"/>
      <c r="N213" s="16"/>
      <c r="O213" s="112"/>
      <c r="P213" s="170" t="s">
        <v>75</v>
      </c>
      <c r="Q213" s="25"/>
      <c r="R213" s="1"/>
    </row>
    <row r="214" spans="1:18" s="23" customFormat="1" ht="32.25" customHeight="1" x14ac:dyDescent="0.3">
      <c r="A214" s="3"/>
      <c r="B214" s="138"/>
      <c r="C214" s="143"/>
      <c r="D214" s="140"/>
      <c r="E214" s="140"/>
      <c r="F214" s="59" t="s">
        <v>48</v>
      </c>
      <c r="G214" s="140"/>
      <c r="H214" s="51"/>
      <c r="I214" s="51"/>
      <c r="J214" s="51"/>
      <c r="K214" s="51"/>
      <c r="L214" s="51">
        <v>630</v>
      </c>
      <c r="M214" s="51"/>
      <c r="N214" s="16"/>
      <c r="O214" s="112">
        <v>472058032</v>
      </c>
      <c r="P214" s="170"/>
      <c r="Q214" s="25" t="s">
        <v>126</v>
      </c>
      <c r="R214" s="1"/>
    </row>
    <row r="215" spans="1:18" s="23" customFormat="1" ht="32.25" customHeight="1" x14ac:dyDescent="0.3">
      <c r="A215" s="3"/>
      <c r="B215" s="138"/>
      <c r="C215" s="143"/>
      <c r="D215" s="140"/>
      <c r="E215" s="140"/>
      <c r="F215" s="59" t="s">
        <v>48</v>
      </c>
      <c r="G215" s="140"/>
      <c r="H215" s="51"/>
      <c r="I215" s="51"/>
      <c r="J215" s="51"/>
      <c r="K215" s="51"/>
      <c r="L215" s="51">
        <v>386.7</v>
      </c>
      <c r="M215" s="51"/>
      <c r="N215" s="16"/>
      <c r="O215" s="112">
        <v>472058028</v>
      </c>
      <c r="P215" s="170"/>
      <c r="Q215" s="25" t="s">
        <v>103</v>
      </c>
      <c r="R215" s="1"/>
    </row>
    <row r="216" spans="1:18" s="23" customFormat="1" ht="25.5" customHeight="1" x14ac:dyDescent="0.3">
      <c r="A216" s="3"/>
      <c r="B216" s="138" t="s">
        <v>437</v>
      </c>
      <c r="C216" s="143" t="s">
        <v>286</v>
      </c>
      <c r="D216" s="173" t="s">
        <v>129</v>
      </c>
      <c r="E216" s="140" t="s">
        <v>119</v>
      </c>
      <c r="F216" s="59" t="s">
        <v>118</v>
      </c>
      <c r="G216" s="140" t="s">
        <v>49</v>
      </c>
      <c r="H216" s="51"/>
      <c r="I216" s="51">
        <v>8.6</v>
      </c>
      <c r="J216" s="51">
        <v>0.53</v>
      </c>
      <c r="K216" s="51"/>
      <c r="L216" s="16"/>
      <c r="M216" s="16"/>
      <c r="N216" s="16"/>
      <c r="O216" s="112"/>
      <c r="P216" s="170" t="s">
        <v>133</v>
      </c>
      <c r="Q216" s="25"/>
      <c r="R216" s="1"/>
    </row>
    <row r="217" spans="1:18" s="23" customFormat="1" ht="27.75" customHeight="1" x14ac:dyDescent="0.3">
      <c r="A217" s="3"/>
      <c r="B217" s="138"/>
      <c r="C217" s="143"/>
      <c r="D217" s="173"/>
      <c r="E217" s="140"/>
      <c r="F217" s="59" t="s">
        <v>48</v>
      </c>
      <c r="G217" s="140"/>
      <c r="H217" s="51"/>
      <c r="I217" s="190">
        <v>350</v>
      </c>
      <c r="J217" s="190">
        <v>164.5</v>
      </c>
      <c r="K217" s="140"/>
      <c r="L217" s="191"/>
      <c r="M217" s="191"/>
      <c r="N217" s="191"/>
      <c r="O217" s="179">
        <v>472058015</v>
      </c>
      <c r="P217" s="170"/>
      <c r="Q217" s="25" t="s">
        <v>113</v>
      </c>
      <c r="R217" s="1"/>
    </row>
    <row r="218" spans="1:18" s="23" customFormat="1" ht="34.5" customHeight="1" x14ac:dyDescent="0.3">
      <c r="A218" s="3"/>
      <c r="B218" s="138"/>
      <c r="C218" s="143"/>
      <c r="D218" s="173"/>
      <c r="E218" s="140"/>
      <c r="F218" s="59" t="s">
        <v>48</v>
      </c>
      <c r="G218" s="140"/>
      <c r="H218" s="51"/>
      <c r="I218" s="190"/>
      <c r="J218" s="190"/>
      <c r="K218" s="140"/>
      <c r="L218" s="191"/>
      <c r="M218" s="191"/>
      <c r="N218" s="191"/>
      <c r="O218" s="179"/>
      <c r="P218" s="170"/>
      <c r="Q218" s="25" t="s">
        <v>103</v>
      </c>
      <c r="R218" s="1"/>
    </row>
    <row r="219" spans="1:18" s="23" customFormat="1" ht="60.75" customHeight="1" x14ac:dyDescent="0.3">
      <c r="A219" s="3"/>
      <c r="B219" s="176" t="s">
        <v>438</v>
      </c>
      <c r="C219" s="143" t="s">
        <v>287</v>
      </c>
      <c r="D219" s="140" t="s">
        <v>127</v>
      </c>
      <c r="E219" s="140" t="s">
        <v>119</v>
      </c>
      <c r="F219" s="59" t="s">
        <v>118</v>
      </c>
      <c r="G219" s="51" t="s">
        <v>49</v>
      </c>
      <c r="H219" s="51"/>
      <c r="I219" s="51"/>
      <c r="J219" s="51">
        <v>7.94</v>
      </c>
      <c r="K219" s="51"/>
      <c r="L219" s="16"/>
      <c r="M219" s="16"/>
      <c r="N219" s="16"/>
      <c r="O219" s="112"/>
      <c r="P219" s="170" t="s">
        <v>132</v>
      </c>
      <c r="Q219" s="25"/>
      <c r="R219" s="1"/>
    </row>
    <row r="220" spans="1:18" s="23" customFormat="1" x14ac:dyDescent="0.3">
      <c r="A220" s="3"/>
      <c r="B220" s="138"/>
      <c r="C220" s="143"/>
      <c r="D220" s="140"/>
      <c r="E220" s="140"/>
      <c r="F220" s="59" t="s">
        <v>48</v>
      </c>
      <c r="G220" s="51"/>
      <c r="H220" s="51"/>
      <c r="I220" s="120">
        <v>200</v>
      </c>
      <c r="J220" s="120"/>
      <c r="K220" s="51"/>
      <c r="L220" s="16"/>
      <c r="M220" s="16"/>
      <c r="N220" s="16"/>
      <c r="O220" s="112">
        <v>472058011</v>
      </c>
      <c r="P220" s="170"/>
      <c r="Q220" s="25" t="s">
        <v>113</v>
      </c>
      <c r="R220" s="1"/>
    </row>
    <row r="221" spans="1:18" s="23" customFormat="1" x14ac:dyDescent="0.3">
      <c r="A221" s="3"/>
      <c r="B221" s="138"/>
      <c r="C221" s="143"/>
      <c r="D221" s="140"/>
      <c r="E221" s="140"/>
      <c r="F221" s="59" t="s">
        <v>48</v>
      </c>
      <c r="G221" s="51"/>
      <c r="H221" s="51"/>
      <c r="I221" s="120">
        <v>34.956000000000003</v>
      </c>
      <c r="J221" s="120">
        <v>87.284000000000006</v>
      </c>
      <c r="K221" s="51"/>
      <c r="L221" s="16"/>
      <c r="M221" s="16"/>
      <c r="N221" s="16"/>
      <c r="O221" s="112">
        <v>472058028</v>
      </c>
      <c r="P221" s="170"/>
      <c r="Q221" s="25" t="s">
        <v>103</v>
      </c>
      <c r="R221" s="1"/>
    </row>
    <row r="222" spans="1:18" s="23" customFormat="1" x14ac:dyDescent="0.3">
      <c r="A222" s="3"/>
      <c r="B222" s="138"/>
      <c r="C222" s="143"/>
      <c r="D222" s="140"/>
      <c r="E222" s="140"/>
      <c r="F222" s="59" t="s">
        <v>48</v>
      </c>
      <c r="G222" s="51"/>
      <c r="H222" s="51"/>
      <c r="I222" s="51">
        <v>359.7</v>
      </c>
      <c r="J222" s="51"/>
      <c r="K222" s="51"/>
      <c r="L222" s="16"/>
      <c r="M222" s="16"/>
      <c r="N222" s="16"/>
      <c r="O222" s="112">
        <v>472058032</v>
      </c>
      <c r="P222" s="170"/>
      <c r="Q222" s="25" t="s">
        <v>126</v>
      </c>
      <c r="R222" s="1"/>
    </row>
    <row r="223" spans="1:18" s="23" customFormat="1" ht="25.5" customHeight="1" x14ac:dyDescent="0.3">
      <c r="A223" s="3"/>
      <c r="B223" s="138" t="s">
        <v>439</v>
      </c>
      <c r="C223" s="143" t="s">
        <v>288</v>
      </c>
      <c r="D223" s="173" t="s">
        <v>128</v>
      </c>
      <c r="E223" s="140" t="s">
        <v>119</v>
      </c>
      <c r="F223" s="59" t="s">
        <v>118</v>
      </c>
      <c r="G223" s="140" t="s">
        <v>49</v>
      </c>
      <c r="H223" s="51"/>
      <c r="I223" s="51">
        <v>6.67</v>
      </c>
      <c r="J223" s="51">
        <v>3.33</v>
      </c>
      <c r="K223" s="51"/>
      <c r="L223" s="16"/>
      <c r="M223" s="16"/>
      <c r="N223" s="16"/>
      <c r="O223" s="112"/>
      <c r="P223" s="170" t="s">
        <v>131</v>
      </c>
      <c r="Q223" s="25"/>
      <c r="R223" s="1"/>
    </row>
    <row r="224" spans="1:18" s="23" customFormat="1" ht="24.75" customHeight="1" x14ac:dyDescent="0.3">
      <c r="A224" s="3"/>
      <c r="B224" s="138"/>
      <c r="C224" s="143"/>
      <c r="D224" s="173"/>
      <c r="E224" s="140"/>
      <c r="F224" s="59" t="s">
        <v>48</v>
      </c>
      <c r="G224" s="140"/>
      <c r="H224" s="51"/>
      <c r="I224" s="121">
        <v>70</v>
      </c>
      <c r="J224" s="120">
        <v>47.3</v>
      </c>
      <c r="K224" s="51"/>
      <c r="L224" s="16"/>
      <c r="M224" s="16"/>
      <c r="N224" s="16"/>
      <c r="O224" s="112">
        <v>472058032</v>
      </c>
      <c r="P224" s="170"/>
      <c r="Q224" s="25" t="s">
        <v>126</v>
      </c>
      <c r="R224" s="1"/>
    </row>
    <row r="225" spans="1:18" s="23" customFormat="1" ht="30" customHeight="1" x14ac:dyDescent="0.3">
      <c r="A225" s="3"/>
      <c r="B225" s="138"/>
      <c r="C225" s="143"/>
      <c r="D225" s="173"/>
      <c r="E225" s="140"/>
      <c r="F225" s="59" t="s">
        <v>48</v>
      </c>
      <c r="G225" s="140"/>
      <c r="H225" s="122"/>
      <c r="I225" s="120">
        <v>40.6</v>
      </c>
      <c r="J225" s="120"/>
      <c r="K225" s="51"/>
      <c r="L225" s="16"/>
      <c r="M225" s="16"/>
      <c r="N225" s="16"/>
      <c r="O225" s="112">
        <v>472058028</v>
      </c>
      <c r="P225" s="170"/>
      <c r="Q225" s="25" t="s">
        <v>103</v>
      </c>
      <c r="R225" s="1"/>
    </row>
    <row r="226" spans="1:18" s="23" customFormat="1" ht="30" customHeight="1" x14ac:dyDescent="0.3">
      <c r="A226" s="3"/>
      <c r="B226" s="138" t="s">
        <v>440</v>
      </c>
      <c r="C226" s="180" t="s">
        <v>441</v>
      </c>
      <c r="D226" s="173" t="s">
        <v>127</v>
      </c>
      <c r="E226" s="140" t="s">
        <v>119</v>
      </c>
      <c r="F226" s="51" t="s">
        <v>118</v>
      </c>
      <c r="G226" s="140" t="s">
        <v>49</v>
      </c>
      <c r="H226" s="123"/>
      <c r="I226" s="122">
        <v>20.824000000000002</v>
      </c>
      <c r="J226" s="122"/>
      <c r="K226" s="51"/>
      <c r="L226" s="57">
        <v>10.6</v>
      </c>
      <c r="M226" s="57"/>
      <c r="N226" s="57"/>
      <c r="O226" s="119"/>
      <c r="P226" s="170" t="s">
        <v>130</v>
      </c>
      <c r="Q226" s="25"/>
      <c r="R226" s="1"/>
    </row>
    <row r="227" spans="1:18" s="23" customFormat="1" ht="30" customHeight="1" x14ac:dyDescent="0.3">
      <c r="A227" s="3"/>
      <c r="B227" s="138"/>
      <c r="C227" s="180"/>
      <c r="D227" s="173"/>
      <c r="E227" s="140"/>
      <c r="F227" s="51" t="s">
        <v>48</v>
      </c>
      <c r="G227" s="140"/>
      <c r="H227" s="122">
        <v>365.9</v>
      </c>
      <c r="I227" s="122"/>
      <c r="J227" s="122"/>
      <c r="K227" s="51"/>
      <c r="L227" s="57">
        <v>496</v>
      </c>
      <c r="M227" s="57"/>
      <c r="N227" s="57"/>
      <c r="O227" s="119">
        <v>472058032</v>
      </c>
      <c r="P227" s="170"/>
      <c r="Q227" s="25" t="s">
        <v>126</v>
      </c>
      <c r="R227" s="1"/>
    </row>
    <row r="228" spans="1:18" s="23" customFormat="1" ht="30" customHeight="1" x14ac:dyDescent="0.3">
      <c r="A228" s="3"/>
      <c r="B228" s="138"/>
      <c r="C228" s="180"/>
      <c r="D228" s="173"/>
      <c r="E228" s="140"/>
      <c r="F228" s="51" t="s">
        <v>48</v>
      </c>
      <c r="G228" s="140"/>
      <c r="H228" s="123"/>
      <c r="I228" s="122">
        <v>101.3</v>
      </c>
      <c r="J228" s="122"/>
      <c r="K228" s="51"/>
      <c r="L228" s="57">
        <v>53</v>
      </c>
      <c r="M228" s="57"/>
      <c r="N228" s="57"/>
      <c r="O228" s="119">
        <v>472058028</v>
      </c>
      <c r="P228" s="170"/>
      <c r="Q228" s="25" t="s">
        <v>103</v>
      </c>
      <c r="R228" s="1"/>
    </row>
    <row r="229" spans="1:18" s="23" customFormat="1" ht="30" customHeight="1" x14ac:dyDescent="0.3">
      <c r="A229" s="3"/>
      <c r="B229" s="94"/>
      <c r="C229" s="114" t="s">
        <v>310</v>
      </c>
      <c r="D229" s="127" t="s">
        <v>47</v>
      </c>
      <c r="E229" s="51" t="s">
        <v>47</v>
      </c>
      <c r="F229" s="51" t="s">
        <v>20</v>
      </c>
      <c r="G229" s="51"/>
      <c r="H229" s="122">
        <v>43</v>
      </c>
      <c r="I229" s="122">
        <v>38</v>
      </c>
      <c r="J229" s="122">
        <v>37</v>
      </c>
      <c r="K229" s="51">
        <v>35</v>
      </c>
      <c r="L229" s="57">
        <v>33</v>
      </c>
      <c r="M229" s="57">
        <v>32</v>
      </c>
      <c r="N229" s="57">
        <v>32</v>
      </c>
      <c r="O229" s="119"/>
      <c r="P229" s="91"/>
      <c r="Q229" s="25"/>
      <c r="R229" s="1"/>
    </row>
    <row r="230" spans="1:18" s="30" customFormat="1" ht="29.25" customHeight="1" x14ac:dyDescent="0.3">
      <c r="A230" s="32"/>
      <c r="B230" s="147" t="s">
        <v>442</v>
      </c>
      <c r="C230" s="143" t="s">
        <v>289</v>
      </c>
      <c r="D230" s="173" t="s">
        <v>102</v>
      </c>
      <c r="E230" s="140" t="s">
        <v>119</v>
      </c>
      <c r="F230" s="51" t="s">
        <v>118</v>
      </c>
      <c r="G230" s="140" t="s">
        <v>49</v>
      </c>
      <c r="H230" s="51"/>
      <c r="I230" s="51"/>
      <c r="J230" s="51"/>
      <c r="K230" s="51">
        <v>2.6</v>
      </c>
      <c r="L230" s="57"/>
      <c r="M230" s="57"/>
      <c r="N230" s="57"/>
      <c r="O230" s="192">
        <v>472009015</v>
      </c>
      <c r="P230" s="91"/>
      <c r="Q230" s="124"/>
      <c r="R230" s="125"/>
    </row>
    <row r="231" spans="1:18" s="30" customFormat="1" ht="29.25" customHeight="1" x14ac:dyDescent="0.3">
      <c r="A231" s="32"/>
      <c r="B231" s="147"/>
      <c r="C231" s="143"/>
      <c r="D231" s="173"/>
      <c r="E231" s="140"/>
      <c r="F231" s="51" t="s">
        <v>48</v>
      </c>
      <c r="G231" s="140"/>
      <c r="H231" s="51"/>
      <c r="I231" s="51"/>
      <c r="J231" s="51"/>
      <c r="K231" s="51">
        <v>35.200000000000003</v>
      </c>
      <c r="L231" s="57"/>
      <c r="M231" s="57"/>
      <c r="N231" s="57"/>
      <c r="O231" s="192"/>
      <c r="P231" s="91"/>
      <c r="Q231" s="124"/>
      <c r="R231" s="125"/>
    </row>
    <row r="232" spans="1:18" s="23" customFormat="1" ht="45.75" customHeight="1" x14ac:dyDescent="0.3">
      <c r="A232" s="3"/>
      <c r="B232" s="147" t="s">
        <v>443</v>
      </c>
      <c r="C232" s="143" t="s">
        <v>290</v>
      </c>
      <c r="D232" s="140" t="s">
        <v>104</v>
      </c>
      <c r="E232" s="140" t="s">
        <v>105</v>
      </c>
      <c r="F232" s="56" t="s">
        <v>118</v>
      </c>
      <c r="G232" s="144" t="s">
        <v>162</v>
      </c>
      <c r="H232" s="51"/>
      <c r="I232" s="51"/>
      <c r="J232" s="51"/>
      <c r="K232" s="51">
        <v>2.2000000000000002</v>
      </c>
      <c r="L232" s="16"/>
      <c r="M232" s="16"/>
      <c r="N232" s="16"/>
      <c r="O232" s="179">
        <v>472079028</v>
      </c>
      <c r="P232" s="91"/>
      <c r="Q232" s="25"/>
      <c r="R232" s="1"/>
    </row>
    <row r="233" spans="1:18" s="23" customFormat="1" ht="45.75" customHeight="1" x14ac:dyDescent="0.3">
      <c r="A233" s="3"/>
      <c r="B233" s="147"/>
      <c r="C233" s="143"/>
      <c r="D233" s="140"/>
      <c r="E233" s="140"/>
      <c r="F233" s="56" t="s">
        <v>48</v>
      </c>
      <c r="G233" s="144"/>
      <c r="H233" s="51"/>
      <c r="I233" s="51"/>
      <c r="J233" s="51"/>
      <c r="K233" s="51">
        <v>1.5</v>
      </c>
      <c r="L233" s="126"/>
      <c r="M233" s="16"/>
      <c r="N233" s="16"/>
      <c r="O233" s="179"/>
      <c r="P233" s="91"/>
      <c r="Q233" s="25"/>
      <c r="R233" s="1"/>
    </row>
    <row r="234" spans="1:18" s="23" customFormat="1" ht="45.75" customHeight="1" x14ac:dyDescent="0.3">
      <c r="A234" s="3"/>
      <c r="B234" s="147" t="s">
        <v>444</v>
      </c>
      <c r="C234" s="139" t="s">
        <v>291</v>
      </c>
      <c r="D234" s="140" t="s">
        <v>104</v>
      </c>
      <c r="E234" s="140" t="s">
        <v>105</v>
      </c>
      <c r="F234" s="56" t="s">
        <v>118</v>
      </c>
      <c r="G234" s="144" t="s">
        <v>49</v>
      </c>
      <c r="H234" s="51"/>
      <c r="I234" s="51"/>
      <c r="J234" s="51"/>
      <c r="K234" s="51"/>
      <c r="L234" s="16">
        <v>2.2000000000000002</v>
      </c>
      <c r="M234" s="16"/>
      <c r="N234" s="16"/>
      <c r="O234" s="179">
        <v>472079028</v>
      </c>
      <c r="P234" s="91"/>
      <c r="Q234" s="25"/>
      <c r="R234" s="1"/>
    </row>
    <row r="235" spans="1:18" s="23" customFormat="1" ht="45.75" customHeight="1" x14ac:dyDescent="0.3">
      <c r="A235" s="3"/>
      <c r="B235" s="147"/>
      <c r="C235" s="139"/>
      <c r="D235" s="140"/>
      <c r="E235" s="140"/>
      <c r="F235" s="56" t="s">
        <v>48</v>
      </c>
      <c r="G235" s="144"/>
      <c r="H235" s="51"/>
      <c r="I235" s="51"/>
      <c r="J235" s="51"/>
      <c r="K235" s="57"/>
      <c r="L235" s="16">
        <v>4.3</v>
      </c>
      <c r="M235" s="16"/>
      <c r="N235" s="16"/>
      <c r="O235" s="179"/>
      <c r="P235" s="91"/>
      <c r="Q235" s="25"/>
      <c r="R235" s="1"/>
    </row>
    <row r="236" spans="1:18" s="23" customFormat="1" ht="45.75" customHeight="1" x14ac:dyDescent="0.3">
      <c r="A236" s="3"/>
      <c r="B236" s="138" t="s">
        <v>445</v>
      </c>
      <c r="C236" s="143" t="s">
        <v>292</v>
      </c>
      <c r="D236" s="140" t="s">
        <v>104</v>
      </c>
      <c r="E236" s="140" t="s">
        <v>105</v>
      </c>
      <c r="F236" s="56" t="s">
        <v>88</v>
      </c>
      <c r="G236" s="144" t="s">
        <v>138</v>
      </c>
      <c r="H236" s="51"/>
      <c r="I236" s="51"/>
      <c r="J236" s="51"/>
      <c r="K236" s="57">
        <v>3.6</v>
      </c>
      <c r="L236" s="57"/>
      <c r="M236" s="16"/>
      <c r="N236" s="16"/>
      <c r="O236" s="179">
        <v>472079028</v>
      </c>
      <c r="P236" s="91"/>
      <c r="Q236" s="25"/>
      <c r="R236" s="1"/>
    </row>
    <row r="237" spans="1:18" s="23" customFormat="1" ht="45.75" customHeight="1" x14ac:dyDescent="0.3">
      <c r="A237" s="3"/>
      <c r="B237" s="138"/>
      <c r="C237" s="143"/>
      <c r="D237" s="140"/>
      <c r="E237" s="140"/>
      <c r="F237" s="56" t="s">
        <v>48</v>
      </c>
      <c r="G237" s="144"/>
      <c r="H237" s="51"/>
      <c r="I237" s="51"/>
      <c r="J237" s="57"/>
      <c r="K237" s="57">
        <v>3.5</v>
      </c>
      <c r="L237" s="57"/>
      <c r="M237" s="16"/>
      <c r="N237" s="16"/>
      <c r="O237" s="179"/>
      <c r="P237" s="91"/>
      <c r="Q237" s="25"/>
      <c r="R237" s="1"/>
    </row>
    <row r="238" spans="1:18" s="23" customFormat="1" ht="45.75" customHeight="1" x14ac:dyDescent="0.3">
      <c r="A238" s="3"/>
      <c r="B238" s="138" t="s">
        <v>446</v>
      </c>
      <c r="C238" s="143" t="s">
        <v>293</v>
      </c>
      <c r="D238" s="140" t="s">
        <v>104</v>
      </c>
      <c r="E238" s="140" t="s">
        <v>105</v>
      </c>
      <c r="F238" s="56" t="s">
        <v>118</v>
      </c>
      <c r="G238" s="144" t="s">
        <v>49</v>
      </c>
      <c r="H238" s="51"/>
      <c r="I238" s="51"/>
      <c r="J238" s="57"/>
      <c r="K238" s="57"/>
      <c r="L238" s="57">
        <v>3.6</v>
      </c>
      <c r="M238" s="16"/>
      <c r="N238" s="16"/>
      <c r="O238" s="179">
        <v>472079028</v>
      </c>
      <c r="P238" s="91"/>
      <c r="Q238" s="25"/>
      <c r="R238" s="1"/>
    </row>
    <row r="239" spans="1:18" s="23" customFormat="1" ht="45.75" customHeight="1" x14ac:dyDescent="0.3">
      <c r="A239" s="3"/>
      <c r="B239" s="138"/>
      <c r="C239" s="143"/>
      <c r="D239" s="140"/>
      <c r="E239" s="140"/>
      <c r="F239" s="56" t="s">
        <v>48</v>
      </c>
      <c r="G239" s="144"/>
      <c r="H239" s="51"/>
      <c r="I239" s="51"/>
      <c r="J239" s="57"/>
      <c r="K239" s="57"/>
      <c r="L239" s="57">
        <v>96</v>
      </c>
      <c r="M239" s="16"/>
      <c r="N239" s="16"/>
      <c r="O239" s="179"/>
      <c r="P239" s="91"/>
      <c r="Q239" s="25"/>
      <c r="R239" s="1"/>
    </row>
    <row r="240" spans="1:18" s="23" customFormat="1" ht="45.75" customHeight="1" x14ac:dyDescent="0.3">
      <c r="A240" s="3"/>
      <c r="B240" s="138" t="s">
        <v>447</v>
      </c>
      <c r="C240" s="143" t="s">
        <v>294</v>
      </c>
      <c r="D240" s="140" t="s">
        <v>104</v>
      </c>
      <c r="E240" s="140" t="s">
        <v>105</v>
      </c>
      <c r="F240" s="56" t="s">
        <v>88</v>
      </c>
      <c r="G240" s="144" t="s">
        <v>138</v>
      </c>
      <c r="H240" s="51"/>
      <c r="I240" s="51"/>
      <c r="J240" s="57"/>
      <c r="K240" s="57">
        <v>4.0999999999999996</v>
      </c>
      <c r="L240" s="16"/>
      <c r="M240" s="16"/>
      <c r="N240" s="16"/>
      <c r="O240" s="179">
        <v>472079028</v>
      </c>
      <c r="P240" s="91"/>
      <c r="Q240" s="25"/>
      <c r="R240" s="1"/>
    </row>
    <row r="241" spans="1:18" s="23" customFormat="1" ht="45.75" customHeight="1" x14ac:dyDescent="0.3">
      <c r="A241" s="3"/>
      <c r="B241" s="138"/>
      <c r="C241" s="143"/>
      <c r="D241" s="140"/>
      <c r="E241" s="140"/>
      <c r="F241" s="56" t="s">
        <v>48</v>
      </c>
      <c r="G241" s="144"/>
      <c r="H241" s="51"/>
      <c r="I241" s="51"/>
      <c r="J241" s="57"/>
      <c r="K241" s="57">
        <v>4.5</v>
      </c>
      <c r="L241" s="16"/>
      <c r="M241" s="16"/>
      <c r="N241" s="16"/>
      <c r="O241" s="179"/>
      <c r="P241" s="91"/>
      <c r="Q241" s="25"/>
      <c r="R241" s="1"/>
    </row>
    <row r="242" spans="1:18" s="23" customFormat="1" ht="45.75" customHeight="1" x14ac:dyDescent="0.3">
      <c r="A242" s="3"/>
      <c r="B242" s="138" t="s">
        <v>448</v>
      </c>
      <c r="C242" s="148" t="s">
        <v>295</v>
      </c>
      <c r="D242" s="167" t="s">
        <v>104</v>
      </c>
      <c r="E242" s="167" t="s">
        <v>105</v>
      </c>
      <c r="F242" s="48" t="s">
        <v>118</v>
      </c>
      <c r="G242" s="168" t="s">
        <v>49</v>
      </c>
      <c r="H242" s="43"/>
      <c r="I242" s="43"/>
      <c r="J242" s="46"/>
      <c r="K242" s="46"/>
      <c r="L242" s="49">
        <v>4.0999999999999996</v>
      </c>
      <c r="M242" s="49"/>
      <c r="N242" s="49"/>
      <c r="O242" s="171">
        <v>472079028</v>
      </c>
      <c r="P242" s="90"/>
      <c r="Q242" s="26"/>
    </row>
    <row r="243" spans="1:18" s="23" customFormat="1" ht="45.75" customHeight="1" x14ac:dyDescent="0.3">
      <c r="A243" s="1"/>
      <c r="B243" s="138"/>
      <c r="C243" s="148"/>
      <c r="D243" s="167"/>
      <c r="E243" s="167"/>
      <c r="F243" s="48" t="s">
        <v>48</v>
      </c>
      <c r="G243" s="168"/>
      <c r="H243" s="43"/>
      <c r="I243" s="43"/>
      <c r="J243" s="46"/>
      <c r="K243" s="46"/>
      <c r="L243" s="49">
        <v>113</v>
      </c>
      <c r="M243" s="49"/>
      <c r="N243" s="49"/>
      <c r="O243" s="171"/>
      <c r="P243" s="90"/>
      <c r="Q243" s="26"/>
    </row>
    <row r="244" spans="1:18" s="54" customFormat="1" ht="45.75" customHeight="1" x14ac:dyDescent="0.3">
      <c r="A244" s="1"/>
      <c r="B244" s="138" t="s">
        <v>449</v>
      </c>
      <c r="C244" s="143" t="s">
        <v>296</v>
      </c>
      <c r="D244" s="140" t="s">
        <v>104</v>
      </c>
      <c r="E244" s="140" t="s">
        <v>105</v>
      </c>
      <c r="F244" s="56" t="s">
        <v>88</v>
      </c>
      <c r="G244" s="144" t="s">
        <v>138</v>
      </c>
      <c r="H244" s="51"/>
      <c r="I244" s="51"/>
      <c r="J244" s="57"/>
      <c r="K244" s="57">
        <v>2.4</v>
      </c>
      <c r="L244" s="16"/>
      <c r="M244" s="16"/>
      <c r="N244" s="16"/>
      <c r="O244" s="112"/>
      <c r="P244" s="91"/>
      <c r="Q244" s="55"/>
    </row>
    <row r="245" spans="1:18" s="54" customFormat="1" ht="45.75" customHeight="1" x14ac:dyDescent="0.3">
      <c r="A245" s="1"/>
      <c r="B245" s="138"/>
      <c r="C245" s="143"/>
      <c r="D245" s="140"/>
      <c r="E245" s="140"/>
      <c r="F245" s="56" t="s">
        <v>48</v>
      </c>
      <c r="G245" s="144"/>
      <c r="H245" s="51"/>
      <c r="I245" s="51"/>
      <c r="J245" s="57"/>
      <c r="K245" s="57">
        <v>2</v>
      </c>
      <c r="L245" s="16"/>
      <c r="M245" s="16"/>
      <c r="N245" s="16"/>
      <c r="O245" s="112"/>
      <c r="P245" s="91"/>
      <c r="Q245" s="55"/>
    </row>
    <row r="246" spans="1:18" s="54" customFormat="1" ht="45.75" customHeight="1" x14ac:dyDescent="0.3">
      <c r="A246" s="1"/>
      <c r="B246" s="138" t="s">
        <v>450</v>
      </c>
      <c r="C246" s="143" t="s">
        <v>297</v>
      </c>
      <c r="D246" s="140" t="s">
        <v>104</v>
      </c>
      <c r="E246" s="140" t="s">
        <v>105</v>
      </c>
      <c r="F246" s="56" t="s">
        <v>118</v>
      </c>
      <c r="G246" s="144" t="s">
        <v>49</v>
      </c>
      <c r="H246" s="51"/>
      <c r="I246" s="51"/>
      <c r="J246" s="57"/>
      <c r="K246" s="57"/>
      <c r="L246" s="57">
        <v>2.4</v>
      </c>
      <c r="M246" s="16"/>
      <c r="N246" s="16"/>
      <c r="O246" s="112"/>
      <c r="P246" s="91"/>
      <c r="Q246" s="55"/>
    </row>
    <row r="247" spans="1:18" s="23" customFormat="1" ht="45.75" customHeight="1" x14ac:dyDescent="0.3">
      <c r="A247" s="1"/>
      <c r="B247" s="138"/>
      <c r="C247" s="143"/>
      <c r="D247" s="140"/>
      <c r="E247" s="140"/>
      <c r="F247" s="56" t="s">
        <v>48</v>
      </c>
      <c r="G247" s="144"/>
      <c r="H247" s="51"/>
      <c r="I247" s="51"/>
      <c r="J247" s="57"/>
      <c r="K247" s="57"/>
      <c r="L247" s="57">
        <v>79.2</v>
      </c>
      <c r="M247" s="16"/>
      <c r="N247" s="16"/>
      <c r="O247" s="112"/>
      <c r="P247" s="91"/>
      <c r="Q247" s="26"/>
    </row>
    <row r="248" spans="1:18" s="23" customFormat="1" ht="45.75" customHeight="1" x14ac:dyDescent="0.3">
      <c r="A248" s="3"/>
      <c r="B248" s="138" t="s">
        <v>451</v>
      </c>
      <c r="C248" s="139" t="s">
        <v>298</v>
      </c>
      <c r="D248" s="140" t="s">
        <v>104</v>
      </c>
      <c r="E248" s="140" t="s">
        <v>105</v>
      </c>
      <c r="F248" s="56" t="s">
        <v>88</v>
      </c>
      <c r="G248" s="144" t="s">
        <v>138</v>
      </c>
      <c r="H248" s="51"/>
      <c r="I248" s="51"/>
      <c r="J248" s="57">
        <v>1.8</v>
      </c>
      <c r="K248" s="52"/>
      <c r="L248" s="16"/>
      <c r="M248" s="16"/>
      <c r="N248" s="16"/>
      <c r="O248" s="112"/>
      <c r="P248" s="91"/>
      <c r="Q248" s="26"/>
    </row>
    <row r="249" spans="1:18" s="23" customFormat="1" ht="45.75" customHeight="1" x14ac:dyDescent="0.3">
      <c r="A249" s="3"/>
      <c r="B249" s="138"/>
      <c r="C249" s="139"/>
      <c r="D249" s="140"/>
      <c r="E249" s="140"/>
      <c r="F249" s="56" t="s">
        <v>48</v>
      </c>
      <c r="G249" s="144"/>
      <c r="H249" s="51"/>
      <c r="I249" s="51"/>
      <c r="J249" s="57">
        <v>1.5</v>
      </c>
      <c r="K249" s="52"/>
      <c r="L249" s="16"/>
      <c r="M249" s="16"/>
      <c r="N249" s="16"/>
      <c r="O249" s="112"/>
      <c r="P249" s="91"/>
      <c r="Q249" s="26"/>
    </row>
    <row r="250" spans="1:18" s="23" customFormat="1" ht="45.75" customHeight="1" x14ac:dyDescent="0.3">
      <c r="A250" s="3"/>
      <c r="B250" s="138" t="s">
        <v>452</v>
      </c>
      <c r="C250" s="139" t="s">
        <v>299</v>
      </c>
      <c r="D250" s="140" t="s">
        <v>104</v>
      </c>
      <c r="E250" s="140" t="s">
        <v>105</v>
      </c>
      <c r="F250" s="56" t="s">
        <v>118</v>
      </c>
      <c r="G250" s="144" t="s">
        <v>49</v>
      </c>
      <c r="H250" s="51"/>
      <c r="I250" s="51"/>
      <c r="J250" s="57">
        <v>1.8</v>
      </c>
      <c r="K250" s="52"/>
      <c r="L250" s="52"/>
      <c r="M250" s="16"/>
      <c r="N250" s="16"/>
      <c r="O250" s="112"/>
      <c r="P250" s="91"/>
      <c r="Q250" s="26"/>
    </row>
    <row r="251" spans="1:18" s="23" customFormat="1" ht="45.75" customHeight="1" x14ac:dyDescent="0.3">
      <c r="A251" s="3"/>
      <c r="B251" s="138"/>
      <c r="C251" s="139"/>
      <c r="D251" s="140"/>
      <c r="E251" s="140"/>
      <c r="F251" s="56" t="s">
        <v>48</v>
      </c>
      <c r="G251" s="144"/>
      <c r="H251" s="51"/>
      <c r="I251" s="51"/>
      <c r="J251" s="57">
        <v>4.8</v>
      </c>
      <c r="K251" s="52"/>
      <c r="L251" s="52"/>
      <c r="M251" s="16"/>
      <c r="N251" s="16"/>
      <c r="O251" s="112"/>
      <c r="P251" s="91"/>
      <c r="Q251" s="26"/>
    </row>
    <row r="252" spans="1:18" s="23" customFormat="1" ht="45.75" customHeight="1" x14ac:dyDescent="0.3">
      <c r="A252" s="3"/>
      <c r="B252" s="138" t="s">
        <v>458</v>
      </c>
      <c r="C252" s="139" t="s">
        <v>460</v>
      </c>
      <c r="D252" s="140" t="s">
        <v>104</v>
      </c>
      <c r="E252" s="140" t="s">
        <v>105</v>
      </c>
      <c r="F252" s="56" t="s">
        <v>88</v>
      </c>
      <c r="G252" s="144" t="s">
        <v>138</v>
      </c>
      <c r="H252" s="51"/>
      <c r="I252" s="51"/>
      <c r="J252" s="57"/>
      <c r="K252" s="57">
        <v>3.4</v>
      </c>
      <c r="L252" s="16"/>
      <c r="M252" s="16"/>
      <c r="N252" s="16"/>
      <c r="O252" s="112"/>
      <c r="P252" s="91"/>
      <c r="Q252" s="26"/>
    </row>
    <row r="253" spans="1:18" s="23" customFormat="1" ht="45.75" customHeight="1" x14ac:dyDescent="0.3">
      <c r="A253" s="3"/>
      <c r="B253" s="138"/>
      <c r="C253" s="139"/>
      <c r="D253" s="140"/>
      <c r="E253" s="140"/>
      <c r="F253" s="56" t="s">
        <v>48</v>
      </c>
      <c r="G253" s="144"/>
      <c r="H253" s="51"/>
      <c r="I253" s="51"/>
      <c r="J253" s="57"/>
      <c r="K253" s="57">
        <v>4.0999999999999996</v>
      </c>
      <c r="L253" s="16"/>
      <c r="M253" s="16"/>
      <c r="N253" s="16"/>
      <c r="O253" s="112"/>
      <c r="P253" s="91"/>
      <c r="Q253" s="26"/>
    </row>
    <row r="254" spans="1:18" s="23" customFormat="1" ht="45.75" customHeight="1" x14ac:dyDescent="0.3">
      <c r="A254" s="3"/>
      <c r="B254" s="138" t="s">
        <v>459</v>
      </c>
      <c r="C254" s="139" t="s">
        <v>461</v>
      </c>
      <c r="D254" s="140" t="s">
        <v>104</v>
      </c>
      <c r="E254" s="140" t="s">
        <v>105</v>
      </c>
      <c r="F254" s="56" t="s">
        <v>118</v>
      </c>
      <c r="G254" s="144" t="s">
        <v>49</v>
      </c>
      <c r="H254" s="51"/>
      <c r="I254" s="51"/>
      <c r="J254" s="57"/>
      <c r="K254" s="57"/>
      <c r="L254" s="57">
        <v>3.4</v>
      </c>
      <c r="M254" s="16"/>
      <c r="N254" s="16"/>
      <c r="O254" s="112"/>
      <c r="P254" s="91"/>
      <c r="Q254" s="26"/>
    </row>
    <row r="255" spans="1:18" s="23" customFormat="1" ht="45.75" customHeight="1" x14ac:dyDescent="0.3">
      <c r="A255" s="3"/>
      <c r="B255" s="138"/>
      <c r="C255" s="139"/>
      <c r="D255" s="140"/>
      <c r="E255" s="140"/>
      <c r="F255" s="56" t="s">
        <v>48</v>
      </c>
      <c r="G255" s="144"/>
      <c r="H255" s="51"/>
      <c r="I255" s="51"/>
      <c r="J255" s="57"/>
      <c r="K255" s="57"/>
      <c r="L255" s="57">
        <v>129.6</v>
      </c>
      <c r="M255" s="16"/>
      <c r="N255" s="16"/>
      <c r="O255" s="112"/>
      <c r="P255" s="91"/>
      <c r="Q255" s="26"/>
    </row>
    <row r="256" spans="1:18" s="23" customFormat="1" ht="45.75" customHeight="1" x14ac:dyDescent="0.3">
      <c r="A256" s="3"/>
      <c r="B256" s="138" t="s">
        <v>464</v>
      </c>
      <c r="C256" s="139" t="s">
        <v>462</v>
      </c>
      <c r="D256" s="140" t="s">
        <v>104</v>
      </c>
      <c r="E256" s="140" t="s">
        <v>105</v>
      </c>
      <c r="F256" s="56" t="s">
        <v>88</v>
      </c>
      <c r="G256" s="144" t="s">
        <v>138</v>
      </c>
      <c r="H256" s="51"/>
      <c r="I256" s="51"/>
      <c r="J256" s="57"/>
      <c r="K256" s="57">
        <v>2.6</v>
      </c>
      <c r="L256" s="16"/>
      <c r="M256" s="16"/>
      <c r="N256" s="16"/>
      <c r="O256" s="112"/>
      <c r="P256" s="91"/>
      <c r="Q256" s="26"/>
    </row>
    <row r="257" spans="1:17" s="23" customFormat="1" ht="45.75" customHeight="1" x14ac:dyDescent="0.3">
      <c r="A257" s="3"/>
      <c r="B257" s="138"/>
      <c r="C257" s="139"/>
      <c r="D257" s="140"/>
      <c r="E257" s="140"/>
      <c r="F257" s="56" t="s">
        <v>48</v>
      </c>
      <c r="G257" s="144"/>
      <c r="H257" s="51"/>
      <c r="I257" s="51"/>
      <c r="J257" s="57"/>
      <c r="K257" s="57">
        <v>3.1</v>
      </c>
      <c r="L257" s="16"/>
      <c r="M257" s="16"/>
      <c r="N257" s="16"/>
      <c r="O257" s="112"/>
      <c r="P257" s="91"/>
      <c r="Q257" s="26"/>
    </row>
    <row r="258" spans="1:17" s="23" customFormat="1" ht="45.75" customHeight="1" x14ac:dyDescent="0.3">
      <c r="A258" s="3"/>
      <c r="B258" s="138" t="s">
        <v>463</v>
      </c>
      <c r="C258" s="139" t="s">
        <v>465</v>
      </c>
      <c r="D258" s="140" t="s">
        <v>104</v>
      </c>
      <c r="E258" s="140" t="s">
        <v>105</v>
      </c>
      <c r="F258" s="56" t="s">
        <v>118</v>
      </c>
      <c r="G258" s="144" t="s">
        <v>49</v>
      </c>
      <c r="H258" s="51"/>
      <c r="I258" s="51"/>
      <c r="J258" s="57"/>
      <c r="K258" s="57"/>
      <c r="L258" s="57">
        <v>2.6</v>
      </c>
      <c r="M258" s="16"/>
      <c r="N258" s="16"/>
      <c r="O258" s="112"/>
      <c r="P258" s="91"/>
      <c r="Q258" s="26"/>
    </row>
    <row r="259" spans="1:17" s="23" customFormat="1" ht="45.75" customHeight="1" x14ac:dyDescent="0.3">
      <c r="A259" s="3"/>
      <c r="B259" s="138"/>
      <c r="C259" s="139"/>
      <c r="D259" s="140"/>
      <c r="E259" s="140"/>
      <c r="F259" s="56" t="s">
        <v>48</v>
      </c>
      <c r="G259" s="144"/>
      <c r="H259" s="51"/>
      <c r="I259" s="51"/>
      <c r="J259" s="57"/>
      <c r="K259" s="57"/>
      <c r="L259" s="57">
        <v>79.5</v>
      </c>
      <c r="M259" s="16"/>
      <c r="N259" s="16"/>
      <c r="O259" s="112"/>
      <c r="P259" s="91"/>
      <c r="Q259" s="26"/>
    </row>
    <row r="260" spans="1:17" s="23" customFormat="1" ht="45.75" customHeight="1" x14ac:dyDescent="0.3">
      <c r="A260" s="3"/>
      <c r="B260" s="138" t="s">
        <v>466</v>
      </c>
      <c r="C260" s="139" t="s">
        <v>468</v>
      </c>
      <c r="D260" s="140" t="s">
        <v>104</v>
      </c>
      <c r="E260" s="140" t="s">
        <v>105</v>
      </c>
      <c r="F260" s="56" t="s">
        <v>88</v>
      </c>
      <c r="G260" s="144" t="s">
        <v>138</v>
      </c>
      <c r="H260" s="51"/>
      <c r="I260" s="51"/>
      <c r="J260" s="57">
        <v>1.8</v>
      </c>
      <c r="K260" s="52"/>
      <c r="L260" s="16"/>
      <c r="M260" s="16"/>
      <c r="N260" s="16"/>
      <c r="O260" s="112"/>
      <c r="P260" s="91"/>
      <c r="Q260" s="26"/>
    </row>
    <row r="261" spans="1:17" s="23" customFormat="1" ht="45.75" customHeight="1" x14ac:dyDescent="0.3">
      <c r="A261" s="3"/>
      <c r="B261" s="138"/>
      <c r="C261" s="139"/>
      <c r="D261" s="140"/>
      <c r="E261" s="140"/>
      <c r="F261" s="56" t="s">
        <v>48</v>
      </c>
      <c r="G261" s="144"/>
      <c r="H261" s="51"/>
      <c r="I261" s="51"/>
      <c r="J261" s="57">
        <v>2.2000000000000002</v>
      </c>
      <c r="K261" s="52"/>
      <c r="L261" s="16"/>
      <c r="M261" s="16"/>
      <c r="N261" s="16"/>
      <c r="O261" s="112"/>
      <c r="P261" s="91"/>
      <c r="Q261" s="26"/>
    </row>
    <row r="262" spans="1:17" s="23" customFormat="1" ht="45.75" customHeight="1" x14ac:dyDescent="0.3">
      <c r="A262" s="3"/>
      <c r="B262" s="138" t="s">
        <v>467</v>
      </c>
      <c r="C262" s="139" t="s">
        <v>469</v>
      </c>
      <c r="D262" s="140" t="s">
        <v>104</v>
      </c>
      <c r="E262" s="140" t="s">
        <v>105</v>
      </c>
      <c r="F262" s="56" t="s">
        <v>118</v>
      </c>
      <c r="G262" s="144" t="s">
        <v>49</v>
      </c>
      <c r="H262" s="51"/>
      <c r="I262" s="51"/>
      <c r="J262" s="57">
        <v>1.8</v>
      </c>
      <c r="K262" s="57"/>
      <c r="L262" s="52"/>
      <c r="M262" s="16"/>
      <c r="N262" s="16"/>
      <c r="O262" s="112"/>
      <c r="P262" s="91"/>
      <c r="Q262" s="26"/>
    </row>
    <row r="263" spans="1:17" s="23" customFormat="1" ht="59.25" customHeight="1" x14ac:dyDescent="0.3">
      <c r="A263" s="3"/>
      <c r="B263" s="138"/>
      <c r="C263" s="139"/>
      <c r="D263" s="140"/>
      <c r="E263" s="140"/>
      <c r="F263" s="56" t="s">
        <v>48</v>
      </c>
      <c r="G263" s="144"/>
      <c r="H263" s="51"/>
      <c r="I263" s="51"/>
      <c r="J263" s="57">
        <v>5.4</v>
      </c>
      <c r="K263" s="57"/>
      <c r="L263" s="52"/>
      <c r="M263" s="16"/>
      <c r="N263" s="16"/>
      <c r="O263" s="112"/>
      <c r="P263" s="91"/>
      <c r="Q263" s="26"/>
    </row>
    <row r="264" spans="1:17" s="23" customFormat="1" ht="45.75" customHeight="1" x14ac:dyDescent="0.3">
      <c r="A264" s="3"/>
      <c r="B264" s="135">
        <v>9</v>
      </c>
      <c r="C264" s="114" t="s">
        <v>453</v>
      </c>
      <c r="D264" s="111" t="s">
        <v>47</v>
      </c>
      <c r="E264" s="111" t="s">
        <v>47</v>
      </c>
      <c r="F264" s="111" t="s">
        <v>20</v>
      </c>
      <c r="G264" s="111">
        <v>0</v>
      </c>
      <c r="H264" s="111"/>
      <c r="I264" s="111"/>
      <c r="J264" s="128">
        <v>0</v>
      </c>
      <c r="K264" s="128">
        <v>5</v>
      </c>
      <c r="L264" s="128">
        <v>8</v>
      </c>
      <c r="M264" s="128">
        <v>8</v>
      </c>
      <c r="N264" s="128">
        <v>8</v>
      </c>
      <c r="O264" s="136"/>
      <c r="P264" s="115"/>
      <c r="Q264" s="26"/>
    </row>
    <row r="265" spans="1:17" s="23" customFormat="1" ht="45.75" customHeight="1" x14ac:dyDescent="0.3">
      <c r="A265" s="3"/>
      <c r="B265" s="94"/>
      <c r="C265" s="111" t="s">
        <v>311</v>
      </c>
      <c r="D265" s="51"/>
      <c r="E265" s="51"/>
      <c r="F265" s="56"/>
      <c r="G265" s="56"/>
      <c r="H265" s="51"/>
      <c r="I265" s="51"/>
      <c r="J265" s="57"/>
      <c r="K265" s="57"/>
      <c r="L265" s="57"/>
      <c r="M265" s="16"/>
      <c r="N265" s="16"/>
      <c r="O265" s="112"/>
      <c r="P265" s="91"/>
      <c r="Q265" s="26"/>
    </row>
    <row r="266" spans="1:17" s="23" customFormat="1" ht="45.75" customHeight="1" x14ac:dyDescent="0.3">
      <c r="A266" s="3"/>
      <c r="B266" s="94"/>
      <c r="C266" s="114" t="s">
        <v>312</v>
      </c>
      <c r="D266" s="51"/>
      <c r="E266" s="51"/>
      <c r="F266" s="56"/>
      <c r="G266" s="56"/>
      <c r="H266" s="51"/>
      <c r="I266" s="51"/>
      <c r="J266" s="57"/>
      <c r="K266" s="57"/>
      <c r="L266" s="57"/>
      <c r="M266" s="16"/>
      <c r="N266" s="16"/>
      <c r="O266" s="112"/>
      <c r="P266" s="91"/>
      <c r="Q266" s="26"/>
    </row>
    <row r="267" spans="1:17" s="23" customFormat="1" ht="45.75" customHeight="1" x14ac:dyDescent="0.3">
      <c r="A267" s="3"/>
      <c r="B267" s="94"/>
      <c r="C267" s="51" t="s">
        <v>313</v>
      </c>
      <c r="D267" s="51" t="s">
        <v>184</v>
      </c>
      <c r="E267" s="51" t="s">
        <v>184</v>
      </c>
      <c r="F267" s="56" t="s">
        <v>314</v>
      </c>
      <c r="G267" s="56"/>
      <c r="H267" s="51">
        <v>52.8</v>
      </c>
      <c r="I267" s="51">
        <v>26.7</v>
      </c>
      <c r="J267" s="57">
        <v>63.5</v>
      </c>
      <c r="K267" s="57">
        <v>73.5</v>
      </c>
      <c r="L267" s="57">
        <v>84.8</v>
      </c>
      <c r="M267" s="16">
        <v>97.2</v>
      </c>
      <c r="N267" s="16">
        <v>110.6</v>
      </c>
      <c r="O267" s="112"/>
      <c r="P267" s="91"/>
      <c r="Q267" s="26"/>
    </row>
    <row r="268" spans="1:17" s="23" customFormat="1" ht="45.75" customHeight="1" x14ac:dyDescent="0.3">
      <c r="A268" s="3"/>
      <c r="B268" s="94"/>
      <c r="C268" s="114" t="s">
        <v>315</v>
      </c>
      <c r="D268" s="51"/>
      <c r="E268" s="51"/>
      <c r="F268" s="56"/>
      <c r="G268" s="56"/>
      <c r="H268" s="51"/>
      <c r="I268" s="51"/>
      <c r="J268" s="57"/>
      <c r="K268" s="57"/>
      <c r="L268" s="57"/>
      <c r="M268" s="16"/>
      <c r="N268" s="16"/>
      <c r="O268" s="112"/>
      <c r="P268" s="91"/>
      <c r="Q268" s="26"/>
    </row>
    <row r="269" spans="1:17" s="23" customFormat="1" ht="45.75" customHeight="1" x14ac:dyDescent="0.3">
      <c r="A269" s="3"/>
      <c r="B269" s="94"/>
      <c r="C269" s="110" t="s">
        <v>342</v>
      </c>
      <c r="D269" s="51" t="s">
        <v>184</v>
      </c>
      <c r="E269" s="51" t="s">
        <v>184</v>
      </c>
      <c r="F269" s="56" t="s">
        <v>314</v>
      </c>
      <c r="G269" s="56"/>
      <c r="H269" s="51">
        <v>10.7</v>
      </c>
      <c r="I269" s="51">
        <v>12.2</v>
      </c>
      <c r="J269" s="57">
        <v>39.5</v>
      </c>
      <c r="K269" s="57">
        <v>53.6</v>
      </c>
      <c r="L269" s="57">
        <v>63.7</v>
      </c>
      <c r="M269" s="16">
        <v>75.3</v>
      </c>
      <c r="N269" s="16">
        <v>85.8</v>
      </c>
      <c r="O269" s="112"/>
      <c r="P269" s="91"/>
      <c r="Q269" s="26"/>
    </row>
    <row r="270" spans="1:17" s="23" customFormat="1" ht="45.75" customHeight="1" x14ac:dyDescent="0.3">
      <c r="A270" s="3"/>
      <c r="B270" s="94"/>
      <c r="C270" s="114" t="s">
        <v>317</v>
      </c>
      <c r="D270" s="51"/>
      <c r="E270" s="51"/>
      <c r="F270" s="56"/>
      <c r="G270" s="56"/>
      <c r="H270" s="51"/>
      <c r="I270" s="51"/>
      <c r="J270" s="57"/>
      <c r="K270" s="57"/>
      <c r="L270" s="57"/>
      <c r="M270" s="16"/>
      <c r="N270" s="16"/>
      <c r="O270" s="112"/>
      <c r="P270" s="91"/>
      <c r="Q270" s="26"/>
    </row>
    <row r="271" spans="1:17" s="23" customFormat="1" ht="45.75" customHeight="1" x14ac:dyDescent="0.3">
      <c r="A271" s="3"/>
      <c r="B271" s="135" t="s">
        <v>454</v>
      </c>
      <c r="C271" s="110" t="s">
        <v>316</v>
      </c>
      <c r="D271" s="51" t="s">
        <v>184</v>
      </c>
      <c r="E271" s="51" t="s">
        <v>184</v>
      </c>
      <c r="F271" s="56" t="s">
        <v>20</v>
      </c>
      <c r="G271" s="56"/>
      <c r="H271" s="51">
        <v>12.9</v>
      </c>
      <c r="I271" s="51">
        <v>13</v>
      </c>
      <c r="J271" s="57">
        <v>38</v>
      </c>
      <c r="K271" s="57">
        <v>50</v>
      </c>
      <c r="L271" s="57">
        <v>65</v>
      </c>
      <c r="M271" s="16">
        <v>82.5</v>
      </c>
      <c r="N271" s="16">
        <v>92.5</v>
      </c>
      <c r="O271" s="112"/>
      <c r="P271" s="91"/>
      <c r="Q271" s="26"/>
    </row>
    <row r="272" spans="1:17" s="23" customFormat="1" ht="45.75" customHeight="1" x14ac:dyDescent="0.3">
      <c r="A272" s="3"/>
      <c r="B272" s="94"/>
      <c r="C272" s="114" t="s">
        <v>318</v>
      </c>
      <c r="D272" s="51"/>
      <c r="E272" s="51"/>
      <c r="F272" s="56" t="s">
        <v>20</v>
      </c>
      <c r="G272" s="56"/>
      <c r="H272" s="51"/>
      <c r="I272" s="51"/>
      <c r="J272" s="57"/>
      <c r="K272" s="57"/>
      <c r="L272" s="57"/>
      <c r="M272" s="16"/>
      <c r="N272" s="16"/>
      <c r="O272" s="112"/>
      <c r="P272" s="91"/>
      <c r="Q272" s="26"/>
    </row>
    <row r="273" spans="1:17" s="23" customFormat="1" ht="45.75" customHeight="1" x14ac:dyDescent="0.3">
      <c r="A273" s="3"/>
      <c r="B273" s="135" t="s">
        <v>456</v>
      </c>
      <c r="C273" s="114" t="s">
        <v>455</v>
      </c>
      <c r="D273" s="111" t="s">
        <v>184</v>
      </c>
      <c r="E273" s="111" t="s">
        <v>184</v>
      </c>
      <c r="F273" s="111" t="s">
        <v>20</v>
      </c>
      <c r="G273" s="111"/>
      <c r="H273" s="111">
        <v>0.1</v>
      </c>
      <c r="I273" s="111">
        <v>0.1</v>
      </c>
      <c r="J273" s="128">
        <v>8.6999999999999993</v>
      </c>
      <c r="K273" s="128">
        <v>12.5</v>
      </c>
      <c r="L273" s="128">
        <v>17.600000000000001</v>
      </c>
      <c r="M273" s="128">
        <v>24.8</v>
      </c>
      <c r="N273" s="128">
        <v>29.6</v>
      </c>
      <c r="O273" s="136"/>
      <c r="P273" s="115"/>
      <c r="Q273" s="26"/>
    </row>
    <row r="274" spans="1:17" s="23" customFormat="1" ht="45.75" customHeight="1" x14ac:dyDescent="0.3">
      <c r="A274" s="3"/>
      <c r="B274" s="94"/>
      <c r="C274" s="60" t="s">
        <v>319</v>
      </c>
      <c r="D274" s="51"/>
      <c r="E274" s="51"/>
      <c r="F274" s="56"/>
      <c r="G274" s="56"/>
      <c r="H274" s="51"/>
      <c r="I274" s="51"/>
      <c r="J274" s="57"/>
      <c r="K274" s="57"/>
      <c r="L274" s="57"/>
      <c r="M274" s="16"/>
      <c r="N274" s="16"/>
      <c r="O274" s="112"/>
      <c r="P274" s="91"/>
      <c r="Q274" s="26"/>
    </row>
    <row r="275" spans="1:17" s="23" customFormat="1" ht="45.75" customHeight="1" x14ac:dyDescent="0.3">
      <c r="A275" s="3"/>
      <c r="B275" s="94"/>
      <c r="C275" s="60" t="s">
        <v>320</v>
      </c>
      <c r="D275" s="51"/>
      <c r="E275" s="51"/>
      <c r="F275" s="56"/>
      <c r="G275" s="56"/>
      <c r="H275" s="51"/>
      <c r="I275" s="51"/>
      <c r="J275" s="57"/>
      <c r="K275" s="57"/>
      <c r="L275" s="57"/>
      <c r="M275" s="16"/>
      <c r="N275" s="16"/>
      <c r="O275" s="112"/>
      <c r="P275" s="91"/>
      <c r="Q275" s="26"/>
    </row>
    <row r="276" spans="1:17" s="130" customFormat="1" ht="45.75" customHeight="1" x14ac:dyDescent="0.2">
      <c r="A276" s="129"/>
      <c r="B276" s="135" t="s">
        <v>470</v>
      </c>
      <c r="C276" s="60" t="s">
        <v>457</v>
      </c>
      <c r="D276" s="111" t="s">
        <v>184</v>
      </c>
      <c r="E276" s="111" t="s">
        <v>184</v>
      </c>
      <c r="F276" s="111" t="s">
        <v>20</v>
      </c>
      <c r="G276" s="111"/>
      <c r="H276" s="111"/>
      <c r="I276" s="111"/>
      <c r="J276" s="128">
        <v>25</v>
      </c>
      <c r="K276" s="128">
        <v>26</v>
      </c>
      <c r="L276" s="128">
        <v>27</v>
      </c>
      <c r="M276" s="128">
        <v>28</v>
      </c>
      <c r="N276" s="128">
        <v>28</v>
      </c>
      <c r="O276" s="136"/>
      <c r="P276" s="115"/>
    </row>
    <row r="277" spans="1:17" s="23" customFormat="1" ht="45.75" customHeight="1" x14ac:dyDescent="0.3">
      <c r="A277" s="3"/>
      <c r="B277" s="141" t="s">
        <v>471</v>
      </c>
      <c r="C277" s="143" t="s">
        <v>151</v>
      </c>
      <c r="D277" s="166" t="s">
        <v>102</v>
      </c>
      <c r="E277" s="167" t="s">
        <v>105</v>
      </c>
      <c r="F277" s="48" t="s">
        <v>88</v>
      </c>
      <c r="G277" s="168" t="s">
        <v>138</v>
      </c>
      <c r="H277" s="43"/>
      <c r="I277" s="43"/>
      <c r="J277" s="43"/>
      <c r="K277" s="43">
        <v>1</v>
      </c>
      <c r="L277" s="49"/>
      <c r="M277" s="49"/>
      <c r="N277" s="49"/>
      <c r="O277" s="71"/>
      <c r="P277" s="169" t="s">
        <v>153</v>
      </c>
      <c r="Q277" s="26"/>
    </row>
    <row r="278" spans="1:17" s="23" customFormat="1" ht="45.75" customHeight="1" x14ac:dyDescent="0.3">
      <c r="A278" s="3"/>
      <c r="B278" s="141"/>
      <c r="C278" s="143"/>
      <c r="D278" s="166"/>
      <c r="E278" s="167"/>
      <c r="F278" s="48" t="s">
        <v>48</v>
      </c>
      <c r="G278" s="168"/>
      <c r="H278" s="43"/>
      <c r="I278" s="43"/>
      <c r="J278" s="43"/>
      <c r="K278" s="43">
        <v>1.5</v>
      </c>
      <c r="L278" s="49"/>
      <c r="M278" s="49"/>
      <c r="N278" s="49"/>
      <c r="O278" s="71">
        <v>472079028</v>
      </c>
      <c r="P278" s="169"/>
      <c r="Q278" s="26"/>
    </row>
    <row r="279" spans="1:17" s="23" customFormat="1" ht="45.75" customHeight="1" x14ac:dyDescent="0.3">
      <c r="A279" s="3"/>
      <c r="B279" s="141" t="s">
        <v>472</v>
      </c>
      <c r="C279" s="143" t="s">
        <v>152</v>
      </c>
      <c r="D279" s="166" t="s">
        <v>102</v>
      </c>
      <c r="E279" s="167" t="s">
        <v>105</v>
      </c>
      <c r="F279" s="48" t="s">
        <v>88</v>
      </c>
      <c r="G279" s="168" t="s">
        <v>49</v>
      </c>
      <c r="H279" s="43"/>
      <c r="I279" s="43"/>
      <c r="J279" s="43"/>
      <c r="K279" s="43"/>
      <c r="L279" s="43">
        <v>1</v>
      </c>
      <c r="M279" s="49"/>
      <c r="N279" s="49"/>
      <c r="O279" s="71">
        <v>472079028</v>
      </c>
      <c r="P279" s="169" t="s">
        <v>153</v>
      </c>
      <c r="Q279" s="26"/>
    </row>
    <row r="280" spans="1:17" s="23" customFormat="1" ht="45.75" customHeight="1" x14ac:dyDescent="0.3">
      <c r="A280" s="3"/>
      <c r="B280" s="141"/>
      <c r="C280" s="143"/>
      <c r="D280" s="166"/>
      <c r="E280" s="167"/>
      <c r="F280" s="48" t="s">
        <v>48</v>
      </c>
      <c r="G280" s="168"/>
      <c r="H280" s="43"/>
      <c r="I280" s="43"/>
      <c r="J280" s="43"/>
      <c r="K280" s="43"/>
      <c r="L280" s="43">
        <v>30</v>
      </c>
      <c r="M280" s="49"/>
      <c r="N280" s="49"/>
      <c r="O280" s="71"/>
      <c r="P280" s="169"/>
      <c r="Q280" s="26"/>
    </row>
    <row r="281" spans="1:17" s="23" customFormat="1" ht="45.75" customHeight="1" x14ac:dyDescent="0.3">
      <c r="A281" s="3"/>
      <c r="B281" s="141" t="s">
        <v>473</v>
      </c>
      <c r="C281" s="143" t="s">
        <v>163</v>
      </c>
      <c r="D281" s="166" t="s">
        <v>102</v>
      </c>
      <c r="E281" s="167" t="s">
        <v>105</v>
      </c>
      <c r="F281" s="48" t="s">
        <v>88</v>
      </c>
      <c r="G281" s="168" t="s">
        <v>138</v>
      </c>
      <c r="H281" s="43"/>
      <c r="I281" s="43"/>
      <c r="J281" s="43"/>
      <c r="K281" s="43">
        <v>1</v>
      </c>
      <c r="L281" s="49"/>
      <c r="M281" s="49"/>
      <c r="N281" s="49"/>
      <c r="O281" s="71"/>
      <c r="P281" s="169" t="s">
        <v>153</v>
      </c>
      <c r="Q281" s="26"/>
    </row>
    <row r="282" spans="1:17" s="23" customFormat="1" ht="45.75" customHeight="1" x14ac:dyDescent="0.3">
      <c r="A282" s="3"/>
      <c r="B282" s="141"/>
      <c r="C282" s="143"/>
      <c r="D282" s="166"/>
      <c r="E282" s="167"/>
      <c r="F282" s="48" t="s">
        <v>48</v>
      </c>
      <c r="G282" s="168"/>
      <c r="H282" s="43"/>
      <c r="I282" s="43"/>
      <c r="J282" s="43"/>
      <c r="K282" s="43">
        <v>1.5</v>
      </c>
      <c r="L282" s="49"/>
      <c r="M282" s="49"/>
      <c r="N282" s="49"/>
      <c r="O282" s="71">
        <v>472079028</v>
      </c>
      <c r="P282" s="169"/>
      <c r="Q282" s="26"/>
    </row>
    <row r="283" spans="1:17" s="23" customFormat="1" ht="45.75" customHeight="1" x14ac:dyDescent="0.3">
      <c r="A283" s="3"/>
      <c r="B283" s="45"/>
      <c r="C283" s="143" t="s">
        <v>164</v>
      </c>
      <c r="D283" s="166" t="s">
        <v>102</v>
      </c>
      <c r="E283" s="167" t="s">
        <v>105</v>
      </c>
      <c r="F283" s="48" t="s">
        <v>88</v>
      </c>
      <c r="G283" s="168" t="s">
        <v>49</v>
      </c>
      <c r="H283" s="43"/>
      <c r="I283" s="43"/>
      <c r="J283" s="43"/>
      <c r="K283" s="43"/>
      <c r="L283" s="43">
        <v>1</v>
      </c>
      <c r="M283" s="49"/>
      <c r="N283" s="49"/>
      <c r="O283" s="71">
        <v>472079028</v>
      </c>
      <c r="P283" s="169" t="s">
        <v>153</v>
      </c>
      <c r="Q283" s="26"/>
    </row>
    <row r="284" spans="1:17" s="23" customFormat="1" ht="45.75" customHeight="1" x14ac:dyDescent="0.3">
      <c r="A284" s="3"/>
      <c r="B284" s="45"/>
      <c r="C284" s="143"/>
      <c r="D284" s="166"/>
      <c r="E284" s="167"/>
      <c r="F284" s="48" t="s">
        <v>48</v>
      </c>
      <c r="G284" s="168"/>
      <c r="H284" s="43"/>
      <c r="I284" s="43"/>
      <c r="J284" s="43"/>
      <c r="K284" s="43"/>
      <c r="L284" s="43">
        <v>30</v>
      </c>
      <c r="M284" s="49"/>
      <c r="N284" s="49"/>
      <c r="O284" s="71"/>
      <c r="P284" s="169"/>
      <c r="Q284" s="26"/>
    </row>
    <row r="285" spans="1:17" s="23" customFormat="1" ht="45.75" customHeight="1" x14ac:dyDescent="0.3">
      <c r="A285" s="3"/>
      <c r="B285" s="45"/>
      <c r="C285" s="143" t="s">
        <v>210</v>
      </c>
      <c r="D285" s="166" t="s">
        <v>102</v>
      </c>
      <c r="E285" s="167" t="s">
        <v>105</v>
      </c>
      <c r="F285" s="48" t="s">
        <v>88</v>
      </c>
      <c r="G285" s="168" t="s">
        <v>138</v>
      </c>
      <c r="H285" s="43"/>
      <c r="I285" s="43"/>
      <c r="J285" s="43"/>
      <c r="K285" s="43">
        <v>1</v>
      </c>
      <c r="L285" s="49"/>
      <c r="M285" s="49"/>
      <c r="N285" s="49"/>
      <c r="O285" s="71"/>
      <c r="P285" s="90"/>
      <c r="Q285" s="26"/>
    </row>
    <row r="286" spans="1:17" s="23" customFormat="1" ht="45.75" customHeight="1" x14ac:dyDescent="0.3">
      <c r="A286" s="3"/>
      <c r="B286" s="45"/>
      <c r="C286" s="143"/>
      <c r="D286" s="166"/>
      <c r="E286" s="167"/>
      <c r="F286" s="48" t="s">
        <v>48</v>
      </c>
      <c r="G286" s="168"/>
      <c r="H286" s="43"/>
      <c r="I286" s="43"/>
      <c r="J286" s="43"/>
      <c r="K286" s="43">
        <v>1.5</v>
      </c>
      <c r="L286" s="49"/>
      <c r="M286" s="49"/>
      <c r="N286" s="49"/>
      <c r="O286" s="71"/>
      <c r="P286" s="90"/>
      <c r="Q286" s="26"/>
    </row>
    <row r="287" spans="1:17" s="23" customFormat="1" ht="45.75" customHeight="1" x14ac:dyDescent="0.3">
      <c r="A287" s="3"/>
      <c r="B287" s="45"/>
      <c r="C287" s="143" t="s">
        <v>211</v>
      </c>
      <c r="D287" s="166" t="s">
        <v>102</v>
      </c>
      <c r="E287" s="167" t="s">
        <v>105</v>
      </c>
      <c r="F287" s="48" t="s">
        <v>88</v>
      </c>
      <c r="G287" s="168" t="s">
        <v>49</v>
      </c>
      <c r="H287" s="43"/>
      <c r="I287" s="43"/>
      <c r="J287" s="43"/>
      <c r="K287" s="43"/>
      <c r="L287" s="43">
        <v>1</v>
      </c>
      <c r="M287" s="49"/>
      <c r="N287" s="49"/>
      <c r="O287" s="71"/>
      <c r="P287" s="90"/>
      <c r="Q287" s="26"/>
    </row>
    <row r="288" spans="1:17" s="23" customFormat="1" ht="45.75" customHeight="1" x14ac:dyDescent="0.3">
      <c r="A288" s="3"/>
      <c r="B288" s="45"/>
      <c r="C288" s="143"/>
      <c r="D288" s="166"/>
      <c r="E288" s="167"/>
      <c r="F288" s="48" t="s">
        <v>48</v>
      </c>
      <c r="G288" s="168"/>
      <c r="H288" s="43"/>
      <c r="I288" s="43"/>
      <c r="J288" s="43"/>
      <c r="K288" s="43"/>
      <c r="L288" s="43">
        <v>30</v>
      </c>
      <c r="M288" s="49"/>
      <c r="N288" s="49"/>
      <c r="O288" s="71"/>
      <c r="P288" s="90"/>
      <c r="Q288" s="26"/>
    </row>
    <row r="289" spans="1:17" s="23" customFormat="1" ht="45.75" customHeight="1" x14ac:dyDescent="0.3">
      <c r="A289" s="3"/>
      <c r="B289" s="45"/>
      <c r="C289" s="143" t="s">
        <v>212</v>
      </c>
      <c r="D289" s="166" t="s">
        <v>102</v>
      </c>
      <c r="E289" s="167" t="s">
        <v>105</v>
      </c>
      <c r="F289" s="48" t="s">
        <v>88</v>
      </c>
      <c r="G289" s="168" t="s">
        <v>138</v>
      </c>
      <c r="H289" s="43"/>
      <c r="I289" s="43"/>
      <c r="J289" s="43"/>
      <c r="K289" s="43"/>
      <c r="L289" s="49">
        <v>1</v>
      </c>
      <c r="M289" s="49"/>
      <c r="N289" s="49"/>
      <c r="O289" s="71"/>
      <c r="P289" s="90"/>
      <c r="Q289" s="26"/>
    </row>
    <row r="290" spans="1:17" s="23" customFormat="1" ht="45.75" customHeight="1" x14ac:dyDescent="0.3">
      <c r="A290" s="3"/>
      <c r="B290" s="45"/>
      <c r="C290" s="143"/>
      <c r="D290" s="166"/>
      <c r="E290" s="167"/>
      <c r="F290" s="48" t="s">
        <v>48</v>
      </c>
      <c r="G290" s="168"/>
      <c r="H290" s="43"/>
      <c r="I290" s="43"/>
      <c r="J290" s="43"/>
      <c r="K290" s="43"/>
      <c r="L290" s="49">
        <v>1.5</v>
      </c>
      <c r="M290" s="49"/>
      <c r="N290" s="49"/>
      <c r="O290" s="71"/>
      <c r="P290" s="90"/>
      <c r="Q290" s="26"/>
    </row>
    <row r="291" spans="1:17" s="23" customFormat="1" ht="45.75" customHeight="1" x14ac:dyDescent="0.3">
      <c r="A291" s="3"/>
      <c r="B291" s="45"/>
      <c r="C291" s="143" t="s">
        <v>213</v>
      </c>
      <c r="D291" s="166" t="s">
        <v>102</v>
      </c>
      <c r="E291" s="167" t="s">
        <v>105</v>
      </c>
      <c r="F291" s="48" t="s">
        <v>88</v>
      </c>
      <c r="G291" s="168" t="s">
        <v>49</v>
      </c>
      <c r="H291" s="43"/>
      <c r="I291" s="43"/>
      <c r="J291" s="43"/>
      <c r="K291" s="43"/>
      <c r="L291" s="49"/>
      <c r="M291" s="49">
        <v>1</v>
      </c>
      <c r="N291" s="49"/>
      <c r="O291" s="71"/>
      <c r="P291" s="90"/>
      <c r="Q291" s="26"/>
    </row>
    <row r="292" spans="1:17" s="23" customFormat="1" ht="45.75" customHeight="1" x14ac:dyDescent="0.3">
      <c r="A292" s="3"/>
      <c r="B292" s="45"/>
      <c r="C292" s="143"/>
      <c r="D292" s="166"/>
      <c r="E292" s="167"/>
      <c r="F292" s="48" t="s">
        <v>48</v>
      </c>
      <c r="G292" s="168"/>
      <c r="H292" s="43"/>
      <c r="I292" s="43"/>
      <c r="J292" s="43"/>
      <c r="K292" s="43"/>
      <c r="L292" s="49"/>
      <c r="M292" s="49">
        <v>30</v>
      </c>
      <c r="N292" s="49"/>
      <c r="O292" s="71"/>
      <c r="P292" s="90"/>
      <c r="Q292" s="26"/>
    </row>
    <row r="293" spans="1:17" s="23" customFormat="1" ht="45.75" customHeight="1" x14ac:dyDescent="0.3">
      <c r="A293" s="3"/>
      <c r="B293" s="45"/>
      <c r="C293" s="143" t="s">
        <v>214</v>
      </c>
      <c r="D293" s="166" t="s">
        <v>102</v>
      </c>
      <c r="E293" s="167" t="s">
        <v>105</v>
      </c>
      <c r="F293" s="48" t="s">
        <v>88</v>
      </c>
      <c r="G293" s="168" t="s">
        <v>138</v>
      </c>
      <c r="H293" s="43"/>
      <c r="I293" s="43"/>
      <c r="J293" s="43"/>
      <c r="K293" s="43">
        <v>1</v>
      </c>
      <c r="L293" s="49"/>
      <c r="M293" s="49"/>
      <c r="N293" s="49"/>
      <c r="O293" s="71"/>
      <c r="P293" s="90"/>
      <c r="Q293" s="26"/>
    </row>
    <row r="294" spans="1:17" s="23" customFormat="1" ht="45.75" customHeight="1" x14ac:dyDescent="0.3">
      <c r="A294" s="3"/>
      <c r="B294" s="45"/>
      <c r="C294" s="143"/>
      <c r="D294" s="166"/>
      <c r="E294" s="167"/>
      <c r="F294" s="48" t="s">
        <v>48</v>
      </c>
      <c r="G294" s="168"/>
      <c r="H294" s="43"/>
      <c r="I294" s="43"/>
      <c r="J294" s="43"/>
      <c r="K294" s="43">
        <v>1.5</v>
      </c>
      <c r="L294" s="49"/>
      <c r="M294" s="49"/>
      <c r="N294" s="49"/>
      <c r="O294" s="71"/>
      <c r="P294" s="90"/>
      <c r="Q294" s="26"/>
    </row>
    <row r="295" spans="1:17" s="23" customFormat="1" ht="45.75" customHeight="1" x14ac:dyDescent="0.3">
      <c r="A295" s="3"/>
      <c r="B295" s="45"/>
      <c r="C295" s="143" t="s">
        <v>215</v>
      </c>
      <c r="D295" s="166" t="s">
        <v>102</v>
      </c>
      <c r="E295" s="167" t="s">
        <v>105</v>
      </c>
      <c r="F295" s="48" t="s">
        <v>88</v>
      </c>
      <c r="G295" s="168" t="s">
        <v>49</v>
      </c>
      <c r="H295" s="43"/>
      <c r="I295" s="43"/>
      <c r="J295" s="43"/>
      <c r="K295" s="43"/>
      <c r="L295" s="43">
        <v>1</v>
      </c>
      <c r="M295" s="49"/>
      <c r="N295" s="49"/>
      <c r="O295" s="71"/>
      <c r="P295" s="90"/>
      <c r="Q295" s="26"/>
    </row>
    <row r="296" spans="1:17" s="23" customFormat="1" ht="50.25" customHeight="1" x14ac:dyDescent="0.3">
      <c r="A296" s="3"/>
      <c r="B296" s="45"/>
      <c r="C296" s="143"/>
      <c r="D296" s="166"/>
      <c r="E296" s="167"/>
      <c r="F296" s="48" t="s">
        <v>48</v>
      </c>
      <c r="G296" s="168"/>
      <c r="H296" s="43"/>
      <c r="I296" s="43"/>
      <c r="J296" s="43"/>
      <c r="K296" s="43"/>
      <c r="L296" s="43">
        <v>30</v>
      </c>
      <c r="M296" s="49"/>
      <c r="N296" s="49"/>
      <c r="O296" s="71"/>
      <c r="P296" s="90"/>
      <c r="Q296" s="26"/>
    </row>
    <row r="297" spans="1:17" s="23" customFormat="1" ht="50.25" customHeight="1" x14ac:dyDescent="0.3">
      <c r="A297" s="3"/>
      <c r="B297" s="45"/>
      <c r="C297" s="143" t="s">
        <v>216</v>
      </c>
      <c r="D297" s="166" t="s">
        <v>102</v>
      </c>
      <c r="E297" s="167" t="s">
        <v>105</v>
      </c>
      <c r="F297" s="48" t="s">
        <v>88</v>
      </c>
      <c r="G297" s="168" t="s">
        <v>138</v>
      </c>
      <c r="H297" s="43"/>
      <c r="I297" s="43"/>
      <c r="J297" s="43"/>
      <c r="K297" s="43">
        <v>1</v>
      </c>
      <c r="L297" s="49"/>
      <c r="M297" s="49"/>
      <c r="N297" s="49"/>
      <c r="O297" s="71"/>
      <c r="P297" s="90"/>
      <c r="Q297" s="26"/>
    </row>
    <row r="298" spans="1:17" s="23" customFormat="1" ht="50.25" customHeight="1" x14ac:dyDescent="0.3">
      <c r="A298" s="3"/>
      <c r="B298" s="45"/>
      <c r="C298" s="143"/>
      <c r="D298" s="166"/>
      <c r="E298" s="167"/>
      <c r="F298" s="48" t="s">
        <v>48</v>
      </c>
      <c r="G298" s="168"/>
      <c r="H298" s="43"/>
      <c r="I298" s="43"/>
      <c r="J298" s="43"/>
      <c r="K298" s="43">
        <v>1.5</v>
      </c>
      <c r="L298" s="49"/>
      <c r="M298" s="49"/>
      <c r="N298" s="49"/>
      <c r="O298" s="71"/>
      <c r="P298" s="90"/>
      <c r="Q298" s="26"/>
    </row>
    <row r="299" spans="1:17" s="23" customFormat="1" ht="50.25" customHeight="1" x14ac:dyDescent="0.3">
      <c r="A299" s="3"/>
      <c r="B299" s="45"/>
      <c r="C299" s="143" t="s">
        <v>217</v>
      </c>
      <c r="D299" s="166" t="s">
        <v>102</v>
      </c>
      <c r="E299" s="167" t="s">
        <v>105</v>
      </c>
      <c r="F299" s="48" t="s">
        <v>88</v>
      </c>
      <c r="G299" s="168" t="s">
        <v>49</v>
      </c>
      <c r="H299" s="43"/>
      <c r="I299" s="43"/>
      <c r="J299" s="43"/>
      <c r="K299" s="43"/>
      <c r="L299" s="49">
        <v>1</v>
      </c>
      <c r="M299" s="49"/>
      <c r="N299" s="49"/>
      <c r="O299" s="71"/>
      <c r="P299" s="90"/>
      <c r="Q299" s="26"/>
    </row>
    <row r="300" spans="1:17" s="23" customFormat="1" ht="50.25" customHeight="1" x14ac:dyDescent="0.3">
      <c r="A300" s="3"/>
      <c r="B300" s="45"/>
      <c r="C300" s="143"/>
      <c r="D300" s="166"/>
      <c r="E300" s="167"/>
      <c r="F300" s="48" t="s">
        <v>48</v>
      </c>
      <c r="G300" s="168"/>
      <c r="H300" s="43"/>
      <c r="I300" s="43"/>
      <c r="J300" s="43"/>
      <c r="K300" s="43"/>
      <c r="L300" s="49">
        <v>30</v>
      </c>
      <c r="M300" s="49"/>
      <c r="N300" s="49"/>
      <c r="O300" s="71"/>
      <c r="P300" s="90"/>
      <c r="Q300" s="26"/>
    </row>
    <row r="301" spans="1:17" s="23" customFormat="1" ht="50.25" customHeight="1" x14ac:dyDescent="0.3">
      <c r="A301" s="3"/>
      <c r="B301" s="45"/>
      <c r="C301" s="143" t="s">
        <v>218</v>
      </c>
      <c r="D301" s="166" t="s">
        <v>102</v>
      </c>
      <c r="E301" s="167" t="s">
        <v>105</v>
      </c>
      <c r="F301" s="48" t="s">
        <v>88</v>
      </c>
      <c r="G301" s="168" t="s">
        <v>138</v>
      </c>
      <c r="H301" s="43"/>
      <c r="I301" s="43"/>
      <c r="J301" s="43"/>
      <c r="K301" s="43"/>
      <c r="L301" s="49">
        <v>1</v>
      </c>
      <c r="M301" s="49"/>
      <c r="N301" s="49"/>
      <c r="O301" s="71"/>
      <c r="P301" s="90"/>
      <c r="Q301" s="26"/>
    </row>
    <row r="302" spans="1:17" s="23" customFormat="1" ht="50.25" customHeight="1" x14ac:dyDescent="0.3">
      <c r="A302" s="3"/>
      <c r="B302" s="45"/>
      <c r="C302" s="143"/>
      <c r="D302" s="166"/>
      <c r="E302" s="167"/>
      <c r="F302" s="48" t="s">
        <v>48</v>
      </c>
      <c r="G302" s="168"/>
      <c r="H302" s="43"/>
      <c r="I302" s="43"/>
      <c r="J302" s="43"/>
      <c r="K302" s="43"/>
      <c r="L302" s="49">
        <v>1.5</v>
      </c>
      <c r="M302" s="49"/>
      <c r="N302" s="49"/>
      <c r="O302" s="71"/>
      <c r="P302" s="90"/>
      <c r="Q302" s="26"/>
    </row>
    <row r="303" spans="1:17" s="23" customFormat="1" ht="50.25" customHeight="1" x14ac:dyDescent="0.3">
      <c r="A303" s="3"/>
      <c r="B303" s="45"/>
      <c r="C303" s="143" t="s">
        <v>219</v>
      </c>
      <c r="D303" s="166" t="s">
        <v>102</v>
      </c>
      <c r="E303" s="167" t="s">
        <v>105</v>
      </c>
      <c r="F303" s="48" t="s">
        <v>88</v>
      </c>
      <c r="G303" s="168" t="s">
        <v>49</v>
      </c>
      <c r="H303" s="43"/>
      <c r="I303" s="43"/>
      <c r="J303" s="43"/>
      <c r="K303" s="43"/>
      <c r="L303" s="49"/>
      <c r="M303" s="49">
        <v>1</v>
      </c>
      <c r="N303" s="49"/>
      <c r="O303" s="71"/>
      <c r="P303" s="90"/>
      <c r="Q303" s="26"/>
    </row>
    <row r="304" spans="1:17" s="23" customFormat="1" ht="50.25" customHeight="1" x14ac:dyDescent="0.3">
      <c r="A304" s="3"/>
      <c r="B304" s="45"/>
      <c r="C304" s="143"/>
      <c r="D304" s="166"/>
      <c r="E304" s="167"/>
      <c r="F304" s="48" t="s">
        <v>48</v>
      </c>
      <c r="G304" s="168"/>
      <c r="H304" s="43"/>
      <c r="I304" s="43"/>
      <c r="J304" s="43"/>
      <c r="K304" s="43"/>
      <c r="L304" s="49"/>
      <c r="M304" s="49">
        <v>30</v>
      </c>
      <c r="N304" s="49"/>
      <c r="O304" s="71"/>
      <c r="P304" s="90"/>
      <c r="Q304" s="26"/>
    </row>
    <row r="305" spans="2:17" s="3" customFormat="1" x14ac:dyDescent="0.3">
      <c r="B305" s="79"/>
      <c r="C305" s="4" t="s">
        <v>321</v>
      </c>
      <c r="D305" s="11"/>
      <c r="E305" s="11"/>
      <c r="F305" s="11"/>
      <c r="G305" s="79"/>
      <c r="H305" s="16"/>
      <c r="I305" s="16"/>
      <c r="J305" s="16"/>
      <c r="K305" s="16"/>
      <c r="L305" s="16"/>
      <c r="M305" s="16"/>
      <c r="N305" s="19"/>
      <c r="O305" s="68"/>
      <c r="P305" s="87"/>
      <c r="Q305" s="27"/>
    </row>
    <row r="306" spans="2:17" s="3" customFormat="1" ht="28.5" x14ac:dyDescent="0.3">
      <c r="B306" s="79"/>
      <c r="C306" s="9" t="s">
        <v>322</v>
      </c>
      <c r="D306" s="11"/>
      <c r="E306" s="11"/>
      <c r="F306" s="11"/>
      <c r="G306" s="79"/>
      <c r="H306" s="11"/>
      <c r="I306" s="11"/>
      <c r="J306" s="11"/>
      <c r="K306" s="11"/>
      <c r="L306" s="11"/>
      <c r="M306" s="11"/>
      <c r="N306" s="11"/>
      <c r="O306" s="68"/>
      <c r="P306" s="87"/>
      <c r="Q306" s="27"/>
    </row>
    <row r="307" spans="2:17" s="3" customFormat="1" ht="156.75" x14ac:dyDescent="0.3">
      <c r="B307" s="79"/>
      <c r="C307" s="9" t="s">
        <v>323</v>
      </c>
      <c r="D307" s="11"/>
      <c r="E307" s="11"/>
      <c r="F307" s="11"/>
      <c r="G307" s="79"/>
      <c r="H307" s="11"/>
      <c r="I307" s="11"/>
      <c r="J307" s="11"/>
      <c r="K307" s="11"/>
      <c r="L307" s="11"/>
      <c r="M307" s="11"/>
      <c r="N307" s="11"/>
      <c r="O307" s="68"/>
      <c r="P307" s="87"/>
      <c r="Q307" s="27"/>
    </row>
    <row r="308" spans="2:17" s="3" customFormat="1" ht="45" x14ac:dyDescent="0.3">
      <c r="B308" s="79"/>
      <c r="C308" s="9" t="s">
        <v>324</v>
      </c>
      <c r="D308" s="11" t="s">
        <v>47</v>
      </c>
      <c r="E308" s="113" t="s">
        <v>47</v>
      </c>
      <c r="F308" s="11" t="s">
        <v>20</v>
      </c>
      <c r="G308" s="79"/>
      <c r="H308" s="11"/>
      <c r="I308" s="11"/>
      <c r="J308" s="7">
        <v>90</v>
      </c>
      <c r="K308" s="7">
        <v>90</v>
      </c>
      <c r="L308" s="11">
        <v>94.5</v>
      </c>
      <c r="M308" s="11">
        <v>94.5</v>
      </c>
      <c r="N308" s="11">
        <v>96.8</v>
      </c>
      <c r="O308" s="68"/>
      <c r="P308" s="87"/>
      <c r="Q308" s="27"/>
    </row>
    <row r="309" spans="2:17" s="3" customFormat="1" ht="88.5" customHeight="1" x14ac:dyDescent="0.3">
      <c r="B309" s="79"/>
      <c r="C309" s="61" t="s">
        <v>325</v>
      </c>
      <c r="D309" s="109"/>
      <c r="E309" s="11"/>
      <c r="F309" s="96"/>
      <c r="G309" s="11"/>
      <c r="H309" s="11"/>
      <c r="I309" s="11"/>
      <c r="J309" s="11"/>
      <c r="K309" s="11"/>
      <c r="L309" s="11"/>
      <c r="M309" s="11"/>
      <c r="N309" s="11"/>
      <c r="O309" s="68"/>
      <c r="P309" s="87"/>
      <c r="Q309" s="27"/>
    </row>
    <row r="310" spans="2:17" s="3" customFormat="1" ht="36.75" customHeight="1" x14ac:dyDescent="0.3">
      <c r="B310" s="79"/>
      <c r="C310" s="62" t="s">
        <v>326</v>
      </c>
      <c r="D310" s="11" t="s">
        <v>51</v>
      </c>
      <c r="E310" s="11" t="s">
        <v>51</v>
      </c>
      <c r="F310" s="96" t="s">
        <v>20</v>
      </c>
      <c r="G310" s="11"/>
      <c r="H310" s="11"/>
      <c r="I310" s="11"/>
      <c r="J310" s="11">
        <v>21.8</v>
      </c>
      <c r="K310" s="11">
        <v>21.8</v>
      </c>
      <c r="L310" s="11">
        <v>21.8</v>
      </c>
      <c r="M310" s="11">
        <v>21.9</v>
      </c>
      <c r="N310" s="11">
        <v>21.9</v>
      </c>
      <c r="O310" s="68"/>
      <c r="P310" s="87"/>
      <c r="Q310" s="27"/>
    </row>
    <row r="311" spans="2:17" s="3" customFormat="1" ht="45" x14ac:dyDescent="0.3">
      <c r="B311" s="65"/>
      <c r="C311" s="99" t="s">
        <v>300</v>
      </c>
      <c r="D311" s="11" t="s">
        <v>165</v>
      </c>
      <c r="E311" s="11" t="s">
        <v>166</v>
      </c>
      <c r="F311" s="11" t="s">
        <v>167</v>
      </c>
      <c r="G311" s="79"/>
      <c r="H311" s="85"/>
      <c r="I311" s="85"/>
      <c r="J311" s="85"/>
      <c r="K311" s="85">
        <v>315.89999999999998</v>
      </c>
      <c r="L311" s="85"/>
      <c r="M311" s="85"/>
      <c r="N311" s="85"/>
      <c r="O311" s="72"/>
      <c r="P311" s="87" t="s">
        <v>168</v>
      </c>
      <c r="Q311" s="27"/>
    </row>
    <row r="312" spans="2:17" ht="45" x14ac:dyDescent="0.3">
      <c r="B312" s="65"/>
      <c r="C312" s="195" t="s">
        <v>301</v>
      </c>
      <c r="D312" s="159" t="s">
        <v>165</v>
      </c>
      <c r="E312" s="159" t="s">
        <v>166</v>
      </c>
      <c r="F312" s="137" t="s">
        <v>59</v>
      </c>
      <c r="G312" s="149"/>
      <c r="H312" s="18" t="s">
        <v>170</v>
      </c>
      <c r="I312" s="85"/>
      <c r="J312" s="85"/>
      <c r="K312" s="85"/>
      <c r="L312" s="85"/>
      <c r="M312" s="85"/>
      <c r="N312" s="85"/>
      <c r="O312" s="72"/>
      <c r="P312" s="153" t="s">
        <v>168</v>
      </c>
    </row>
    <row r="313" spans="2:17" x14ac:dyDescent="0.3">
      <c r="B313" s="65"/>
      <c r="C313" s="195"/>
      <c r="D313" s="159"/>
      <c r="E313" s="159"/>
      <c r="F313" s="137" t="s">
        <v>169</v>
      </c>
      <c r="G313" s="149"/>
      <c r="H313" s="85"/>
      <c r="I313" s="85">
        <v>90</v>
      </c>
      <c r="J313" s="85"/>
      <c r="K313" s="85"/>
      <c r="L313" s="85"/>
      <c r="M313" s="85"/>
      <c r="N313" s="85"/>
      <c r="O313" s="72"/>
      <c r="P313" s="153"/>
    </row>
    <row r="314" spans="2:17" x14ac:dyDescent="0.3">
      <c r="B314" s="65"/>
      <c r="C314" s="193" t="s">
        <v>302</v>
      </c>
      <c r="D314" s="159" t="s">
        <v>171</v>
      </c>
      <c r="E314" s="159" t="s">
        <v>172</v>
      </c>
      <c r="F314" s="11" t="s">
        <v>84</v>
      </c>
      <c r="G314" s="149"/>
      <c r="H314" s="85"/>
      <c r="I314" s="85"/>
      <c r="J314" s="85">
        <v>1</v>
      </c>
      <c r="K314" s="85">
        <v>1</v>
      </c>
      <c r="L314" s="85">
        <v>1</v>
      </c>
      <c r="M314" s="85"/>
      <c r="N314" s="85"/>
      <c r="O314" s="72"/>
      <c r="P314" s="153" t="s">
        <v>168</v>
      </c>
    </row>
    <row r="315" spans="2:17" ht="57.75" customHeight="1" x14ac:dyDescent="0.3">
      <c r="B315" s="65"/>
      <c r="C315" s="193"/>
      <c r="D315" s="159"/>
      <c r="E315" s="159"/>
      <c r="F315" s="11" t="s">
        <v>167</v>
      </c>
      <c r="G315" s="149"/>
      <c r="H315" s="85"/>
      <c r="I315" s="85"/>
      <c r="J315" s="85">
        <v>20</v>
      </c>
      <c r="K315" s="85">
        <v>7.5</v>
      </c>
      <c r="L315" s="85">
        <v>7.5</v>
      </c>
      <c r="M315" s="85"/>
      <c r="N315" s="85"/>
      <c r="O315" s="72"/>
      <c r="P315" s="153"/>
    </row>
    <row r="316" spans="2:17" ht="30" customHeight="1" x14ac:dyDescent="0.3">
      <c r="B316" s="65"/>
      <c r="C316" s="193" t="s">
        <v>303</v>
      </c>
      <c r="D316" s="159" t="s">
        <v>171</v>
      </c>
      <c r="E316" s="159" t="s">
        <v>172</v>
      </c>
      <c r="F316" s="11" t="s">
        <v>84</v>
      </c>
      <c r="G316" s="149"/>
      <c r="H316" s="85"/>
      <c r="I316" s="85"/>
      <c r="J316" s="85"/>
      <c r="K316" s="85"/>
      <c r="L316" s="85"/>
      <c r="M316" s="85">
        <v>1</v>
      </c>
      <c r="N316" s="85"/>
      <c r="O316" s="72"/>
      <c r="P316" s="153" t="s">
        <v>168</v>
      </c>
    </row>
    <row r="317" spans="2:17" ht="32.25" customHeight="1" x14ac:dyDescent="0.3">
      <c r="B317" s="65"/>
      <c r="C317" s="193"/>
      <c r="D317" s="159"/>
      <c r="E317" s="159"/>
      <c r="F317" s="11" t="s">
        <v>167</v>
      </c>
      <c r="G317" s="149"/>
      <c r="H317" s="85"/>
      <c r="I317" s="85"/>
      <c r="J317" s="85"/>
      <c r="K317" s="85"/>
      <c r="L317" s="85"/>
      <c r="M317" s="85">
        <v>28</v>
      </c>
      <c r="N317" s="85"/>
      <c r="O317" s="72"/>
      <c r="P317" s="153"/>
    </row>
    <row r="318" spans="2:17" ht="32.25" customHeight="1" x14ac:dyDescent="0.3">
      <c r="B318" s="65"/>
      <c r="C318" s="193" t="s">
        <v>304</v>
      </c>
      <c r="D318" s="159" t="s">
        <v>171</v>
      </c>
      <c r="E318" s="159" t="s">
        <v>172</v>
      </c>
      <c r="F318" s="11" t="s">
        <v>84</v>
      </c>
      <c r="G318" s="149"/>
      <c r="H318" s="85"/>
      <c r="I318" s="85"/>
      <c r="J318" s="85"/>
      <c r="K318" s="85">
        <v>1</v>
      </c>
      <c r="L318" s="85"/>
      <c r="M318" s="85"/>
      <c r="N318" s="85"/>
      <c r="O318" s="72"/>
      <c r="P318" s="153" t="s">
        <v>168</v>
      </c>
    </row>
    <row r="319" spans="2:17" ht="32.25" customHeight="1" x14ac:dyDescent="0.3">
      <c r="B319" s="65"/>
      <c r="C319" s="193"/>
      <c r="D319" s="159"/>
      <c r="E319" s="159"/>
      <c r="F319" s="11" t="s">
        <v>167</v>
      </c>
      <c r="G319" s="149"/>
      <c r="H319" s="85"/>
      <c r="I319" s="85"/>
      <c r="J319" s="85"/>
      <c r="K319" s="85">
        <v>28</v>
      </c>
      <c r="L319" s="85"/>
      <c r="M319" s="85"/>
      <c r="N319" s="85"/>
      <c r="O319" s="72"/>
      <c r="P319" s="153"/>
    </row>
    <row r="320" spans="2:17" ht="32.25" customHeight="1" x14ac:dyDescent="0.3">
      <c r="B320" s="65"/>
      <c r="C320" s="193" t="s">
        <v>329</v>
      </c>
      <c r="D320" s="159" t="s">
        <v>171</v>
      </c>
      <c r="E320" s="159" t="s">
        <v>172</v>
      </c>
      <c r="F320" s="11" t="s">
        <v>84</v>
      </c>
      <c r="G320" s="79"/>
      <c r="H320" s="85"/>
      <c r="I320" s="85"/>
      <c r="J320" s="85"/>
      <c r="K320" s="85"/>
      <c r="L320" s="85">
        <v>1</v>
      </c>
      <c r="M320" s="85"/>
      <c r="N320" s="85"/>
      <c r="O320" s="72"/>
      <c r="P320" s="153" t="s">
        <v>168</v>
      </c>
    </row>
    <row r="321" spans="2:16" ht="32.25" customHeight="1" x14ac:dyDescent="0.3">
      <c r="B321" s="65"/>
      <c r="C321" s="193"/>
      <c r="D321" s="159"/>
      <c r="E321" s="159"/>
      <c r="F321" s="11" t="s">
        <v>167</v>
      </c>
      <c r="G321" s="79"/>
      <c r="H321" s="85"/>
      <c r="I321" s="85"/>
      <c r="J321" s="85"/>
      <c r="K321" s="85"/>
      <c r="L321" s="85">
        <v>28</v>
      </c>
      <c r="M321" s="85"/>
      <c r="N321" s="85"/>
      <c r="O321" s="72"/>
      <c r="P321" s="153"/>
    </row>
    <row r="322" spans="2:16" ht="32.25" customHeight="1" x14ac:dyDescent="0.3">
      <c r="B322" s="65"/>
      <c r="C322" s="193" t="s">
        <v>305</v>
      </c>
      <c r="D322" s="159" t="s">
        <v>171</v>
      </c>
      <c r="E322" s="159" t="s">
        <v>172</v>
      </c>
      <c r="F322" s="11" t="s">
        <v>84</v>
      </c>
      <c r="G322" s="149"/>
      <c r="H322" s="85"/>
      <c r="I322" s="85"/>
      <c r="J322" s="85">
        <v>1</v>
      </c>
      <c r="K322" s="85"/>
      <c r="L322" s="85"/>
      <c r="M322" s="85"/>
      <c r="N322" s="85"/>
      <c r="O322" s="72"/>
      <c r="P322" s="153" t="s">
        <v>168</v>
      </c>
    </row>
    <row r="323" spans="2:16" ht="32.25" customHeight="1" x14ac:dyDescent="0.3">
      <c r="B323" s="65"/>
      <c r="C323" s="193"/>
      <c r="D323" s="159"/>
      <c r="E323" s="159"/>
      <c r="F323" s="11" t="s">
        <v>167</v>
      </c>
      <c r="G323" s="149"/>
      <c r="H323" s="85"/>
      <c r="I323" s="85"/>
      <c r="J323" s="85">
        <v>15</v>
      </c>
      <c r="K323" s="85"/>
      <c r="L323" s="85"/>
      <c r="M323" s="85"/>
      <c r="N323" s="85"/>
      <c r="O323" s="72"/>
      <c r="P323" s="153"/>
    </row>
    <row r="324" spans="2:16" ht="40.5" customHeight="1" x14ac:dyDescent="0.3">
      <c r="B324" s="65"/>
      <c r="C324" s="193" t="s">
        <v>306</v>
      </c>
      <c r="D324" s="159" t="s">
        <v>171</v>
      </c>
      <c r="E324" s="159" t="s">
        <v>172</v>
      </c>
      <c r="F324" s="11" t="s">
        <v>84</v>
      </c>
      <c r="G324" s="149"/>
      <c r="H324" s="85"/>
      <c r="I324" s="85"/>
      <c r="J324" s="85"/>
      <c r="K324" s="85">
        <v>1</v>
      </c>
      <c r="L324" s="85"/>
      <c r="M324" s="85"/>
      <c r="N324" s="85"/>
      <c r="O324" s="72"/>
      <c r="P324" s="153" t="s">
        <v>168</v>
      </c>
    </row>
    <row r="325" spans="2:16" ht="32.25" customHeight="1" x14ac:dyDescent="0.3">
      <c r="B325" s="65"/>
      <c r="C325" s="193"/>
      <c r="D325" s="159"/>
      <c r="E325" s="159"/>
      <c r="F325" s="11" t="s">
        <v>167</v>
      </c>
      <c r="G325" s="149"/>
      <c r="H325" s="85"/>
      <c r="I325" s="85"/>
      <c r="J325" s="85"/>
      <c r="K325" s="85">
        <v>20</v>
      </c>
      <c r="L325" s="85"/>
      <c r="M325" s="85"/>
      <c r="N325" s="85"/>
      <c r="O325" s="72"/>
      <c r="P325" s="153"/>
    </row>
    <row r="326" spans="2:16" ht="32.25" customHeight="1" x14ac:dyDescent="0.3">
      <c r="B326" s="65"/>
      <c r="C326" s="193" t="s">
        <v>307</v>
      </c>
      <c r="D326" s="159" t="s">
        <v>173</v>
      </c>
      <c r="E326" s="159" t="s">
        <v>174</v>
      </c>
      <c r="F326" s="11" t="s">
        <v>84</v>
      </c>
      <c r="G326" s="149"/>
      <c r="H326" s="194" t="s">
        <v>175</v>
      </c>
      <c r="I326" s="85"/>
      <c r="J326" s="85">
        <v>1</v>
      </c>
      <c r="K326" s="85"/>
      <c r="L326" s="85"/>
      <c r="M326" s="85"/>
      <c r="N326" s="85"/>
      <c r="O326" s="72"/>
      <c r="P326" s="153" t="s">
        <v>168</v>
      </c>
    </row>
    <row r="327" spans="2:16" ht="33" customHeight="1" x14ac:dyDescent="0.3">
      <c r="B327" s="65"/>
      <c r="C327" s="193"/>
      <c r="D327" s="159"/>
      <c r="E327" s="159"/>
      <c r="F327" s="11" t="s">
        <v>167</v>
      </c>
      <c r="G327" s="149"/>
      <c r="H327" s="194"/>
      <c r="I327" s="85"/>
      <c r="J327" s="85">
        <v>961.2</v>
      </c>
      <c r="K327" s="85"/>
      <c r="L327" s="85"/>
      <c r="M327" s="85"/>
      <c r="N327" s="85"/>
      <c r="O327" s="72"/>
      <c r="P327" s="153"/>
    </row>
    <row r="328" spans="2:16" x14ac:dyDescent="0.3">
      <c r="B328" s="65"/>
      <c r="C328" s="39"/>
      <c r="D328" s="11"/>
      <c r="E328" s="11"/>
      <c r="F328" s="11"/>
      <c r="G328" s="79"/>
      <c r="H328" s="85"/>
      <c r="I328" s="85"/>
      <c r="J328" s="85"/>
      <c r="K328" s="85"/>
      <c r="L328" s="85"/>
      <c r="M328" s="85"/>
      <c r="N328" s="85"/>
      <c r="O328" s="72"/>
      <c r="P328" s="92"/>
    </row>
    <row r="329" spans="2:16" x14ac:dyDescent="0.3">
      <c r="B329" s="65"/>
      <c r="C329" s="38" t="s">
        <v>82</v>
      </c>
      <c r="D329" s="65"/>
      <c r="E329" s="40"/>
      <c r="F329" s="86" t="e">
        <f>F330+F331+F332+F333+F336</f>
        <v>#REF!</v>
      </c>
      <c r="G329" s="79"/>
      <c r="H329" s="86" t="e">
        <f>H330+H331+H332+H333+H334+H335+H336</f>
        <v>#REF!</v>
      </c>
      <c r="I329" s="86" t="e">
        <f t="shared" ref="I329:K329" si="3">I330+I331+I332+I333+I334+I335+I336</f>
        <v>#REF!</v>
      </c>
      <c r="J329" s="86" t="e">
        <f t="shared" si="3"/>
        <v>#REF!</v>
      </c>
      <c r="K329" s="86" t="e">
        <f t="shared" si="3"/>
        <v>#REF!</v>
      </c>
      <c r="L329" s="86" t="e">
        <f>L330+L331+L332+L333+L334+L335+L336</f>
        <v>#REF!</v>
      </c>
      <c r="M329" s="86" t="e">
        <f t="shared" ref="M329" si="4">M330+M331+M332+M333+M336</f>
        <v>#REF!</v>
      </c>
      <c r="N329" s="86" t="e">
        <f t="shared" ref="N329" si="5">N330+N331+N332+N333+N336</f>
        <v>#REF!</v>
      </c>
      <c r="O329" s="72"/>
      <c r="P329" s="92"/>
    </row>
    <row r="330" spans="2:16" x14ac:dyDescent="0.3">
      <c r="B330" s="65"/>
      <c r="C330" s="38" t="s">
        <v>78</v>
      </c>
      <c r="D330" s="65"/>
      <c r="E330" s="40"/>
      <c r="F330" s="86" t="e">
        <f>#REF!</f>
        <v>#REF!</v>
      </c>
      <c r="G330" s="79"/>
      <c r="H330" s="86" t="e">
        <f>#REF!</f>
        <v>#REF!</v>
      </c>
      <c r="I330" s="86" t="e">
        <f>#REF!</f>
        <v>#REF!</v>
      </c>
      <c r="J330" s="86" t="e">
        <f>#REF!</f>
        <v>#REF!</v>
      </c>
      <c r="K330" s="86" t="e">
        <f>#REF!</f>
        <v>#REF!</v>
      </c>
      <c r="L330" s="86" t="e">
        <f>#REF!</f>
        <v>#REF!</v>
      </c>
      <c r="M330" s="86" t="e">
        <f>#REF!</f>
        <v>#REF!</v>
      </c>
      <c r="N330" s="86" t="e">
        <f>#REF!</f>
        <v>#REF!</v>
      </c>
      <c r="O330" s="72"/>
      <c r="P330" s="92"/>
    </row>
    <row r="331" spans="2:16" x14ac:dyDescent="0.3">
      <c r="B331" s="65"/>
      <c r="C331" s="38" t="s">
        <v>81</v>
      </c>
      <c r="D331" s="65"/>
      <c r="E331" s="40"/>
      <c r="F331" s="86" t="e">
        <f>#REF!</f>
        <v>#REF!</v>
      </c>
      <c r="G331" s="79"/>
      <c r="H331" s="86" t="e">
        <f>#REF!</f>
        <v>#REF!</v>
      </c>
      <c r="I331" s="86" t="e">
        <f>#REF!</f>
        <v>#REF!</v>
      </c>
      <c r="J331" s="86" t="e">
        <f>#REF!</f>
        <v>#REF!</v>
      </c>
      <c r="K331" s="86" t="e">
        <f>#REF!</f>
        <v>#REF!</v>
      </c>
      <c r="L331" s="86" t="e">
        <f>#REF!</f>
        <v>#REF!</v>
      </c>
      <c r="M331" s="86" t="e">
        <f>#REF!</f>
        <v>#REF!</v>
      </c>
      <c r="N331" s="86" t="e">
        <f>#REF!</f>
        <v>#REF!</v>
      </c>
      <c r="O331" s="72"/>
      <c r="P331" s="92"/>
    </row>
    <row r="332" spans="2:16" x14ac:dyDescent="0.3">
      <c r="B332" s="65"/>
      <c r="C332" s="38" t="s">
        <v>79</v>
      </c>
      <c r="D332" s="65"/>
      <c r="E332" s="40"/>
      <c r="F332" s="86" t="e">
        <f>#REF!</f>
        <v>#REF!</v>
      </c>
      <c r="G332" s="79"/>
      <c r="H332" s="86" t="e">
        <f>#REF!</f>
        <v>#REF!</v>
      </c>
      <c r="I332" s="86" t="e">
        <f>#REF!</f>
        <v>#REF!</v>
      </c>
      <c r="J332" s="86" t="e">
        <f>#REF!</f>
        <v>#REF!</v>
      </c>
      <c r="K332" s="86" t="e">
        <f>#REF!</f>
        <v>#REF!</v>
      </c>
      <c r="L332" s="86" t="e">
        <f>#REF!</f>
        <v>#REF!</v>
      </c>
      <c r="M332" s="86" t="e">
        <f>#REF!</f>
        <v>#REF!</v>
      </c>
      <c r="N332" s="86" t="e">
        <f>#REF!</f>
        <v>#REF!</v>
      </c>
      <c r="O332" s="72"/>
      <c r="P332" s="92"/>
    </row>
    <row r="333" spans="2:16" x14ac:dyDescent="0.3">
      <c r="B333" s="65"/>
      <c r="C333" s="20" t="s">
        <v>145</v>
      </c>
      <c r="D333" s="65"/>
      <c r="E333" s="40"/>
      <c r="F333" s="86" t="e">
        <f>#REF!</f>
        <v>#REF!</v>
      </c>
      <c r="G333" s="79"/>
      <c r="H333" s="86" t="e">
        <f>#REF!</f>
        <v>#REF!</v>
      </c>
      <c r="I333" s="86" t="e">
        <f>#REF!</f>
        <v>#REF!</v>
      </c>
      <c r="J333" s="86" t="e">
        <f>#REF!</f>
        <v>#REF!</v>
      </c>
      <c r="K333" s="86" t="e">
        <f>#REF!</f>
        <v>#REF!</v>
      </c>
      <c r="L333" s="86" t="e">
        <f>#REF!</f>
        <v>#REF!</v>
      </c>
      <c r="M333" s="86" t="e">
        <f>#REF!</f>
        <v>#REF!</v>
      </c>
      <c r="N333" s="86" t="e">
        <f>#REF!</f>
        <v>#REF!</v>
      </c>
      <c r="O333" s="72"/>
      <c r="P333" s="92"/>
    </row>
    <row r="334" spans="2:16" x14ac:dyDescent="0.3">
      <c r="B334" s="65"/>
      <c r="C334" s="20" t="s">
        <v>146</v>
      </c>
      <c r="D334" s="65"/>
      <c r="E334" s="40"/>
      <c r="F334" s="86"/>
      <c r="G334" s="79"/>
      <c r="H334" s="86" t="e">
        <f>#REF!</f>
        <v>#REF!</v>
      </c>
      <c r="I334" s="86" t="e">
        <f>#REF!</f>
        <v>#REF!</v>
      </c>
      <c r="J334" s="86" t="e">
        <f>#REF!</f>
        <v>#REF!</v>
      </c>
      <c r="K334" s="86" t="e">
        <f>#REF!</f>
        <v>#REF!</v>
      </c>
      <c r="L334" s="86" t="e">
        <f>#REF!</f>
        <v>#REF!</v>
      </c>
      <c r="M334" s="86" t="e">
        <f>#REF!</f>
        <v>#REF!</v>
      </c>
      <c r="N334" s="86" t="e">
        <f>#REF!</f>
        <v>#REF!</v>
      </c>
      <c r="O334" s="72"/>
      <c r="P334" s="92"/>
    </row>
    <row r="335" spans="2:16" x14ac:dyDescent="0.3">
      <c r="B335" s="65"/>
      <c r="C335" s="20" t="s">
        <v>144</v>
      </c>
      <c r="D335" s="65"/>
      <c r="E335" s="40"/>
      <c r="F335" s="86"/>
      <c r="G335" s="79"/>
      <c r="H335" s="86" t="e">
        <f>#REF!</f>
        <v>#REF!</v>
      </c>
      <c r="I335" s="86" t="e">
        <f>#REF!</f>
        <v>#REF!</v>
      </c>
      <c r="J335" s="86" t="e">
        <f>#REF!</f>
        <v>#REF!</v>
      </c>
      <c r="K335" s="86" t="e">
        <f>#REF!</f>
        <v>#REF!</v>
      </c>
      <c r="L335" s="86" t="e">
        <f>#REF!</f>
        <v>#REF!</v>
      </c>
      <c r="M335" s="86" t="e">
        <f>#REF!</f>
        <v>#REF!</v>
      </c>
      <c r="N335" s="86" t="e">
        <f>#REF!</f>
        <v>#REF!</v>
      </c>
      <c r="O335" s="72"/>
      <c r="P335" s="92"/>
    </row>
    <row r="336" spans="2:16" x14ac:dyDescent="0.3">
      <c r="B336" s="65"/>
      <c r="C336" s="12" t="s">
        <v>80</v>
      </c>
      <c r="D336" s="65"/>
      <c r="E336" s="40"/>
      <c r="F336" s="86">
        <f>F49</f>
        <v>0</v>
      </c>
      <c r="G336" s="79"/>
      <c r="H336" s="86">
        <f t="shared" ref="H336:N336" si="6">H49</f>
        <v>500</v>
      </c>
      <c r="I336" s="86">
        <f t="shared" si="6"/>
        <v>2281</v>
      </c>
      <c r="J336" s="86">
        <f t="shared" si="6"/>
        <v>15619</v>
      </c>
      <c r="K336" s="86">
        <f t="shared" si="6"/>
        <v>5000</v>
      </c>
      <c r="L336" s="86">
        <f t="shared" si="6"/>
        <v>0</v>
      </c>
      <c r="M336" s="86">
        <f t="shared" si="6"/>
        <v>0</v>
      </c>
      <c r="N336" s="86">
        <f t="shared" si="6"/>
        <v>0</v>
      </c>
      <c r="O336" s="72"/>
      <c r="P336" s="92"/>
    </row>
    <row r="337" spans="2:16" x14ac:dyDescent="0.3">
      <c r="B337" s="65"/>
      <c r="C337" s="40" t="s">
        <v>83</v>
      </c>
      <c r="D337" s="65"/>
      <c r="E337" s="40"/>
      <c r="F337" s="86" t="e">
        <f>SUM(F330:F336)</f>
        <v>#REF!</v>
      </c>
      <c r="G337" s="86">
        <f t="shared" ref="G337:N337" si="7">SUM(G330:G336)</f>
        <v>0</v>
      </c>
      <c r="H337" s="86" t="e">
        <f t="shared" si="7"/>
        <v>#REF!</v>
      </c>
      <c r="I337" s="86" t="e">
        <f t="shared" si="7"/>
        <v>#REF!</v>
      </c>
      <c r="J337" s="86" t="e">
        <f t="shared" si="7"/>
        <v>#REF!</v>
      </c>
      <c r="K337" s="86" t="e">
        <f t="shared" si="7"/>
        <v>#REF!</v>
      </c>
      <c r="L337" s="86" t="e">
        <f t="shared" si="7"/>
        <v>#REF!</v>
      </c>
      <c r="M337" s="86" t="e">
        <f t="shared" si="7"/>
        <v>#REF!</v>
      </c>
      <c r="N337" s="86" t="e">
        <f t="shared" si="7"/>
        <v>#REF!</v>
      </c>
      <c r="O337" s="72"/>
      <c r="P337" s="92"/>
    </row>
    <row r="339" spans="2:16" x14ac:dyDescent="0.3">
      <c r="D339" s="66" t="s">
        <v>338</v>
      </c>
    </row>
    <row r="340" spans="2:16" ht="24" customHeight="1" x14ac:dyDescent="0.3">
      <c r="B340" s="5"/>
      <c r="C340" s="160" t="s">
        <v>236</v>
      </c>
      <c r="D340" s="162" t="s">
        <v>181</v>
      </c>
      <c r="E340" s="11" t="s">
        <v>182</v>
      </c>
      <c r="F340" s="11"/>
      <c r="G340" s="6"/>
      <c r="H340" s="18"/>
      <c r="I340" s="18"/>
      <c r="J340" s="18"/>
      <c r="K340" s="18"/>
      <c r="L340" s="18"/>
      <c r="M340" s="18"/>
      <c r="N340" s="18"/>
      <c r="O340" s="24"/>
      <c r="P340" s="151"/>
    </row>
    <row r="341" spans="2:16" ht="20.25" customHeight="1" x14ac:dyDescent="0.3">
      <c r="B341" s="5"/>
      <c r="C341" s="161"/>
      <c r="D341" s="163"/>
      <c r="E341" s="11" t="s">
        <v>167</v>
      </c>
      <c r="F341" s="11"/>
      <c r="G341" s="6"/>
      <c r="H341" s="18"/>
      <c r="I341" s="18"/>
      <c r="J341" s="18">
        <v>7.4</v>
      </c>
      <c r="K341" s="18"/>
      <c r="L341" s="18"/>
      <c r="M341" s="18"/>
      <c r="N341" s="18"/>
      <c r="O341" s="24"/>
      <c r="P341" s="152"/>
    </row>
    <row r="342" spans="2:16" ht="18.75" customHeight="1" x14ac:dyDescent="0.3">
      <c r="B342" s="5"/>
      <c r="C342" s="160" t="s">
        <v>237</v>
      </c>
      <c r="D342" s="162" t="s">
        <v>180</v>
      </c>
      <c r="E342" s="11" t="s">
        <v>183</v>
      </c>
      <c r="F342" s="11"/>
      <c r="G342" s="6"/>
      <c r="H342" s="18"/>
      <c r="I342" s="18"/>
      <c r="J342" s="18"/>
      <c r="K342" s="18"/>
      <c r="L342" s="18"/>
      <c r="M342" s="18"/>
      <c r="N342" s="18"/>
      <c r="O342" s="24"/>
      <c r="P342" s="151"/>
    </row>
    <row r="343" spans="2:16" ht="38.25" customHeight="1" x14ac:dyDescent="0.3">
      <c r="B343" s="5"/>
      <c r="C343" s="161"/>
      <c r="D343" s="163"/>
      <c r="E343" s="11" t="s">
        <v>167</v>
      </c>
      <c r="F343" s="11"/>
      <c r="G343" s="6"/>
      <c r="H343" s="18"/>
      <c r="I343" s="18"/>
      <c r="J343" s="18"/>
      <c r="K343" s="35">
        <v>14000</v>
      </c>
      <c r="L343" s="18"/>
      <c r="M343" s="18"/>
      <c r="N343" s="18"/>
      <c r="O343" s="24"/>
      <c r="P343" s="152"/>
    </row>
  </sheetData>
  <mergeCells count="683">
    <mergeCell ref="C32:C33"/>
    <mergeCell ref="D32:D33"/>
    <mergeCell ref="B104:B105"/>
    <mergeCell ref="D96:D97"/>
    <mergeCell ref="C98:C99"/>
    <mergeCell ref="D98:D99"/>
    <mergeCell ref="B108:B109"/>
    <mergeCell ref="E76:E77"/>
    <mergeCell ref="O20:O21"/>
    <mergeCell ref="D78:D79"/>
    <mergeCell ref="D43:D44"/>
    <mergeCell ref="E43:E44"/>
    <mergeCell ref="G43:G44"/>
    <mergeCell ref="D76:D77"/>
    <mergeCell ref="G76:G77"/>
    <mergeCell ref="C41:C42"/>
    <mergeCell ref="G25:G26"/>
    <mergeCell ref="E30:E31"/>
    <mergeCell ref="G23:G24"/>
    <mergeCell ref="D23:D24"/>
    <mergeCell ref="E23:E24"/>
    <mergeCell ref="D46:D47"/>
    <mergeCell ref="E46:E47"/>
    <mergeCell ref="C30:C31"/>
    <mergeCell ref="D30:D31"/>
    <mergeCell ref="D36:D37"/>
    <mergeCell ref="P20:P21"/>
    <mergeCell ref="A2:P2"/>
    <mergeCell ref="A3:P3"/>
    <mergeCell ref="A4:P4"/>
    <mergeCell ref="A5:P5"/>
    <mergeCell ref="A6:P6"/>
    <mergeCell ref="G159:G160"/>
    <mergeCell ref="G163:G164"/>
    <mergeCell ref="C155:C156"/>
    <mergeCell ref="G161:G162"/>
    <mergeCell ref="B16:B17"/>
    <mergeCell ref="B18:B19"/>
    <mergeCell ref="P126:P127"/>
    <mergeCell ref="P76:P77"/>
    <mergeCell ref="C76:C77"/>
    <mergeCell ref="C90:C91"/>
    <mergeCell ref="D90:D91"/>
    <mergeCell ref="G90:G91"/>
    <mergeCell ref="C116:C117"/>
    <mergeCell ref="D116:D117"/>
    <mergeCell ref="E41:E42"/>
    <mergeCell ref="G41:G42"/>
    <mergeCell ref="C43:C44"/>
    <mergeCell ref="C78:C79"/>
    <mergeCell ref="H209:H210"/>
    <mergeCell ref="I209:I210"/>
    <mergeCell ref="E171:E172"/>
    <mergeCell ref="C187:C188"/>
    <mergeCell ref="D187:D188"/>
    <mergeCell ref="C175:C176"/>
    <mergeCell ref="D175:D176"/>
    <mergeCell ref="D183:D184"/>
    <mergeCell ref="C171:C172"/>
    <mergeCell ref="D171:D172"/>
    <mergeCell ref="C173:C174"/>
    <mergeCell ref="D173:D174"/>
    <mergeCell ref="E173:E174"/>
    <mergeCell ref="E177:E178"/>
    <mergeCell ref="G201:G202"/>
    <mergeCell ref="C193:C195"/>
    <mergeCell ref="C181:C182"/>
    <mergeCell ref="D181:D182"/>
    <mergeCell ref="E181:E182"/>
    <mergeCell ref="G181:G182"/>
    <mergeCell ref="D208:D210"/>
    <mergeCell ref="J209:J210"/>
    <mergeCell ref="K209:K210"/>
    <mergeCell ref="C83:C84"/>
    <mergeCell ref="D83:D84"/>
    <mergeCell ref="C85:C86"/>
    <mergeCell ref="D85:D86"/>
    <mergeCell ref="C100:C101"/>
    <mergeCell ref="D100:D101"/>
    <mergeCell ref="E100:E101"/>
    <mergeCell ref="C102:C103"/>
    <mergeCell ref="F209:F210"/>
    <mergeCell ref="C114:C115"/>
    <mergeCell ref="D114:D115"/>
    <mergeCell ref="E114:E115"/>
    <mergeCell ref="G208:G210"/>
    <mergeCell ref="D87:D88"/>
    <mergeCell ref="C104:C105"/>
    <mergeCell ref="D151:D152"/>
    <mergeCell ref="G165:G166"/>
    <mergeCell ref="G167:G168"/>
    <mergeCell ref="C191:C192"/>
    <mergeCell ref="D191:D192"/>
    <mergeCell ref="E191:E192"/>
    <mergeCell ref="G185:G186"/>
    <mergeCell ref="C318:C319"/>
    <mergeCell ref="E318:E319"/>
    <mergeCell ref="G318:G319"/>
    <mergeCell ref="P318:P319"/>
    <mergeCell ref="C312:C313"/>
    <mergeCell ref="P320:P321"/>
    <mergeCell ref="O208:O210"/>
    <mergeCell ref="L209:L210"/>
    <mergeCell ref="M209:M210"/>
    <mergeCell ref="N209:N210"/>
    <mergeCell ref="C320:C321"/>
    <mergeCell ref="D320:D321"/>
    <mergeCell ref="E320:E321"/>
    <mergeCell ref="D312:D313"/>
    <mergeCell ref="E312:E313"/>
    <mergeCell ref="G312:G313"/>
    <mergeCell ref="P312:P313"/>
    <mergeCell ref="C314:C315"/>
    <mergeCell ref="D314:D315"/>
    <mergeCell ref="E314:E315"/>
    <mergeCell ref="G314:G315"/>
    <mergeCell ref="P314:P315"/>
    <mergeCell ref="C316:C317"/>
    <mergeCell ref="D316:D317"/>
    <mergeCell ref="C326:C327"/>
    <mergeCell ref="D326:D327"/>
    <mergeCell ref="E326:E327"/>
    <mergeCell ref="G326:G327"/>
    <mergeCell ref="H326:H327"/>
    <mergeCell ref="P326:P327"/>
    <mergeCell ref="C322:C323"/>
    <mergeCell ref="D322:D323"/>
    <mergeCell ref="E322:E323"/>
    <mergeCell ref="G322:G323"/>
    <mergeCell ref="P322:P323"/>
    <mergeCell ref="C324:C325"/>
    <mergeCell ref="D324:D325"/>
    <mergeCell ref="E324:E325"/>
    <mergeCell ref="G324:G325"/>
    <mergeCell ref="P324:P325"/>
    <mergeCell ref="E244:E245"/>
    <mergeCell ref="E246:E247"/>
    <mergeCell ref="E316:E317"/>
    <mergeCell ref="G316:G317"/>
    <mergeCell ref="P316:P317"/>
    <mergeCell ref="D318:D319"/>
    <mergeCell ref="G226:G228"/>
    <mergeCell ref="P219:P222"/>
    <mergeCell ref="P223:P225"/>
    <mergeCell ref="O230:O231"/>
    <mergeCell ref="O234:O235"/>
    <mergeCell ref="P279:P280"/>
    <mergeCell ref="P281:P282"/>
    <mergeCell ref="P283:P284"/>
    <mergeCell ref="E279:E280"/>
    <mergeCell ref="E281:E282"/>
    <mergeCell ref="G283:G284"/>
    <mergeCell ref="G281:G282"/>
    <mergeCell ref="G252:G253"/>
    <mergeCell ref="G254:G255"/>
    <mergeCell ref="G256:G257"/>
    <mergeCell ref="G258:G259"/>
    <mergeCell ref="G260:G261"/>
    <mergeCell ref="G262:G263"/>
    <mergeCell ref="N217:N218"/>
    <mergeCell ref="O217:O218"/>
    <mergeCell ref="C236:C237"/>
    <mergeCell ref="D236:D237"/>
    <mergeCell ref="E236:E237"/>
    <mergeCell ref="G234:G235"/>
    <mergeCell ref="P277:P278"/>
    <mergeCell ref="E223:E225"/>
    <mergeCell ref="G223:G225"/>
    <mergeCell ref="C223:C225"/>
    <mergeCell ref="G244:G245"/>
    <mergeCell ref="C246:C247"/>
    <mergeCell ref="D246:D247"/>
    <mergeCell ref="G248:G249"/>
    <mergeCell ref="G250:G251"/>
    <mergeCell ref="P226:P228"/>
    <mergeCell ref="O240:O241"/>
    <mergeCell ref="C226:C228"/>
    <mergeCell ref="O242:O243"/>
    <mergeCell ref="D277:D278"/>
    <mergeCell ref="G242:G243"/>
    <mergeCell ref="C250:C251"/>
    <mergeCell ref="C244:C245"/>
    <mergeCell ref="D244:D245"/>
    <mergeCell ref="P203:P205"/>
    <mergeCell ref="C219:C222"/>
    <mergeCell ref="D219:D222"/>
    <mergeCell ref="E219:E222"/>
    <mergeCell ref="D223:D225"/>
    <mergeCell ref="E238:E239"/>
    <mergeCell ref="C240:C241"/>
    <mergeCell ref="O232:O233"/>
    <mergeCell ref="G236:G237"/>
    <mergeCell ref="G238:G239"/>
    <mergeCell ref="G240:G241"/>
    <mergeCell ref="O236:O237"/>
    <mergeCell ref="O238:O239"/>
    <mergeCell ref="D234:D235"/>
    <mergeCell ref="E234:E235"/>
    <mergeCell ref="C238:C239"/>
    <mergeCell ref="D238:D239"/>
    <mergeCell ref="E216:E218"/>
    <mergeCell ref="G216:G218"/>
    <mergeCell ref="I217:I218"/>
    <mergeCell ref="J217:J218"/>
    <mergeCell ref="K217:K218"/>
    <mergeCell ref="L217:L218"/>
    <mergeCell ref="M217:M218"/>
    <mergeCell ref="C16:C17"/>
    <mergeCell ref="D16:D17"/>
    <mergeCell ref="G16:G17"/>
    <mergeCell ref="E18:E19"/>
    <mergeCell ref="G18:G19"/>
    <mergeCell ref="E25:E26"/>
    <mergeCell ref="D28:D29"/>
    <mergeCell ref="E28:E29"/>
    <mergeCell ref="C18:C19"/>
    <mergeCell ref="D18:D19"/>
    <mergeCell ref="C20:C21"/>
    <mergeCell ref="D20:D21"/>
    <mergeCell ref="E20:E21"/>
    <mergeCell ref="G20:G21"/>
    <mergeCell ref="B203:B205"/>
    <mergeCell ref="D203:D205"/>
    <mergeCell ref="E203:E205"/>
    <mergeCell ref="D167:D168"/>
    <mergeCell ref="G177:G178"/>
    <mergeCell ref="C169:C170"/>
    <mergeCell ref="D169:D170"/>
    <mergeCell ref="E169:E170"/>
    <mergeCell ref="C179:C180"/>
    <mergeCell ref="D179:D180"/>
    <mergeCell ref="D193:D195"/>
    <mergeCell ref="E193:E195"/>
    <mergeCell ref="G193:G195"/>
    <mergeCell ref="E179:E180"/>
    <mergeCell ref="G179:G180"/>
    <mergeCell ref="C183:C184"/>
    <mergeCell ref="C201:C202"/>
    <mergeCell ref="D201:D202"/>
    <mergeCell ref="E201:E202"/>
    <mergeCell ref="C177:C178"/>
    <mergeCell ref="D177:D178"/>
    <mergeCell ref="G173:G174"/>
    <mergeCell ref="G171:G172"/>
    <mergeCell ref="B193:B195"/>
    <mergeCell ref="D149:D150"/>
    <mergeCell ref="B165:B166"/>
    <mergeCell ref="C165:C166"/>
    <mergeCell ref="D165:D166"/>
    <mergeCell ref="D155:D156"/>
    <mergeCell ref="D157:D158"/>
    <mergeCell ref="P85:P86"/>
    <mergeCell ref="C87:C88"/>
    <mergeCell ref="B196:B200"/>
    <mergeCell ref="C196:C200"/>
    <mergeCell ref="C149:C150"/>
    <mergeCell ref="G191:G192"/>
    <mergeCell ref="G118:G119"/>
    <mergeCell ref="C185:C186"/>
    <mergeCell ref="D185:D186"/>
    <mergeCell ref="E185:E186"/>
    <mergeCell ref="C153:C154"/>
    <mergeCell ref="D153:D154"/>
    <mergeCell ref="B90:B91"/>
    <mergeCell ref="B92:B93"/>
    <mergeCell ref="B94:B95"/>
    <mergeCell ref="B96:B97"/>
    <mergeCell ref="B98:B99"/>
    <mergeCell ref="B100:B101"/>
    <mergeCell ref="P41:P42"/>
    <mergeCell ref="P43:P44"/>
    <mergeCell ref="G46:G47"/>
    <mergeCell ref="D41:D42"/>
    <mergeCell ref="P90:P91"/>
    <mergeCell ref="D110:D111"/>
    <mergeCell ref="C110:C111"/>
    <mergeCell ref="E110:E111"/>
    <mergeCell ref="G110:G111"/>
    <mergeCell ref="P92:P93"/>
    <mergeCell ref="O83:O84"/>
    <mergeCell ref="O85:O86"/>
    <mergeCell ref="P83:P84"/>
    <mergeCell ref="B11:P11"/>
    <mergeCell ref="B10:P10"/>
    <mergeCell ref="B51:P51"/>
    <mergeCell ref="B64:P64"/>
    <mergeCell ref="B78:B79"/>
    <mergeCell ref="C25:C26"/>
    <mergeCell ref="D25:D26"/>
    <mergeCell ref="P30:P31"/>
    <mergeCell ref="O30:O31"/>
    <mergeCell ref="C34:C35"/>
    <mergeCell ref="G34:G35"/>
    <mergeCell ref="P34:P35"/>
    <mergeCell ref="O34:O35"/>
    <mergeCell ref="E16:E17"/>
    <mergeCell ref="O16:O17"/>
    <mergeCell ref="D34:D35"/>
    <mergeCell ref="C46:C47"/>
    <mergeCell ref="P16:P17"/>
    <mergeCell ref="P23:P24"/>
    <mergeCell ref="O23:O24"/>
    <mergeCell ref="G28:G29"/>
    <mergeCell ref="C28:C29"/>
    <mergeCell ref="P46:P47"/>
    <mergeCell ref="O46:O47"/>
    <mergeCell ref="N1:P1"/>
    <mergeCell ref="B7:B8"/>
    <mergeCell ref="C7:C8"/>
    <mergeCell ref="D7:D8"/>
    <mergeCell ref="E7:E8"/>
    <mergeCell ref="F7:F8"/>
    <mergeCell ref="G7:G8"/>
    <mergeCell ref="H7:H8"/>
    <mergeCell ref="I7:I8"/>
    <mergeCell ref="J7:N7"/>
    <mergeCell ref="O7:O8"/>
    <mergeCell ref="P7:P8"/>
    <mergeCell ref="P87:P88"/>
    <mergeCell ref="P98:P99"/>
    <mergeCell ref="P100:P101"/>
    <mergeCell ref="P102:P103"/>
    <mergeCell ref="P104:P105"/>
    <mergeCell ref="P94:P95"/>
    <mergeCell ref="P96:P97"/>
    <mergeCell ref="D94:D95"/>
    <mergeCell ref="E94:E95"/>
    <mergeCell ref="D102:D103"/>
    <mergeCell ref="E102:E103"/>
    <mergeCell ref="D104:D105"/>
    <mergeCell ref="E104:E105"/>
    <mergeCell ref="O94:O95"/>
    <mergeCell ref="O96:O97"/>
    <mergeCell ref="O98:O99"/>
    <mergeCell ref="O100:O101"/>
    <mergeCell ref="O102:O103"/>
    <mergeCell ref="O104:O105"/>
    <mergeCell ref="E98:E99"/>
    <mergeCell ref="B124:B125"/>
    <mergeCell ref="B130:B131"/>
    <mergeCell ref="B132:B133"/>
    <mergeCell ref="O130:O131"/>
    <mergeCell ref="O132:O133"/>
    <mergeCell ref="O134:O135"/>
    <mergeCell ref="E96:E97"/>
    <mergeCell ref="P140:P142"/>
    <mergeCell ref="P118:P119"/>
    <mergeCell ref="P116:P117"/>
    <mergeCell ref="C140:C142"/>
    <mergeCell ref="C124:C125"/>
    <mergeCell ref="D124:D125"/>
    <mergeCell ref="E124:E125"/>
    <mergeCell ref="G124:G125"/>
    <mergeCell ref="O124:O125"/>
    <mergeCell ref="D140:D142"/>
    <mergeCell ref="E140:E142"/>
    <mergeCell ref="C126:C127"/>
    <mergeCell ref="D126:D127"/>
    <mergeCell ref="E126:E127"/>
    <mergeCell ref="G138:G139"/>
    <mergeCell ref="C136:C137"/>
    <mergeCell ref="B102:B103"/>
    <mergeCell ref="P78:P79"/>
    <mergeCell ref="G78:G79"/>
    <mergeCell ref="E78:E79"/>
    <mergeCell ref="P147:P148"/>
    <mergeCell ref="P149:P150"/>
    <mergeCell ref="G151:G152"/>
    <mergeCell ref="P151:P152"/>
    <mergeCell ref="G147:G148"/>
    <mergeCell ref="P155:P156"/>
    <mergeCell ref="E116:E117"/>
    <mergeCell ref="E143:E144"/>
    <mergeCell ref="G145:G146"/>
    <mergeCell ref="P145:P146"/>
    <mergeCell ref="E136:E137"/>
    <mergeCell ref="P138:P139"/>
    <mergeCell ref="O136:O137"/>
    <mergeCell ref="E130:E131"/>
    <mergeCell ref="E132:E133"/>
    <mergeCell ref="G114:G115"/>
    <mergeCell ref="P143:P144"/>
    <mergeCell ref="G140:G142"/>
    <mergeCell ref="G143:G144"/>
    <mergeCell ref="E90:E91"/>
    <mergeCell ref="O87:O88"/>
    <mergeCell ref="C167:C168"/>
    <mergeCell ref="B118:B119"/>
    <mergeCell ref="C118:C119"/>
    <mergeCell ref="D118:D119"/>
    <mergeCell ref="E118:E119"/>
    <mergeCell ref="B126:B127"/>
    <mergeCell ref="B116:B117"/>
    <mergeCell ref="B110:B111"/>
    <mergeCell ref="B112:B113"/>
    <mergeCell ref="B138:B139"/>
    <mergeCell ref="B140:B142"/>
    <mergeCell ref="C147:C148"/>
    <mergeCell ref="D147:D148"/>
    <mergeCell ref="C163:C164"/>
    <mergeCell ref="E138:E139"/>
    <mergeCell ref="E134:E135"/>
    <mergeCell ref="D145:D146"/>
    <mergeCell ref="E145:E146"/>
    <mergeCell ref="E167:E168"/>
    <mergeCell ref="E165:E166"/>
    <mergeCell ref="B114:B115"/>
    <mergeCell ref="B122:B123"/>
    <mergeCell ref="B157:B158"/>
    <mergeCell ref="C151:C152"/>
    <mergeCell ref="E159:E160"/>
    <mergeCell ref="C157:C158"/>
    <mergeCell ref="D159:D160"/>
    <mergeCell ref="B163:B164"/>
    <mergeCell ref="E151:E152"/>
    <mergeCell ref="E147:E148"/>
    <mergeCell ref="C122:C123"/>
    <mergeCell ref="D122:D123"/>
    <mergeCell ref="E122:E123"/>
    <mergeCell ref="D163:D164"/>
    <mergeCell ref="E163:E164"/>
    <mergeCell ref="C143:C144"/>
    <mergeCell ref="D143:D144"/>
    <mergeCell ref="D136:D137"/>
    <mergeCell ref="C138:C139"/>
    <mergeCell ref="D138:D139"/>
    <mergeCell ref="C130:C131"/>
    <mergeCell ref="D130:D131"/>
    <mergeCell ref="C132:C133"/>
    <mergeCell ref="B134:B135"/>
    <mergeCell ref="B136:B137"/>
    <mergeCell ref="B143:B144"/>
    <mergeCell ref="B145:B146"/>
    <mergeCell ref="B147:B148"/>
    <mergeCell ref="P161:P162"/>
    <mergeCell ref="C161:C162"/>
    <mergeCell ref="E161:E162"/>
    <mergeCell ref="C92:C93"/>
    <mergeCell ref="D92:D93"/>
    <mergeCell ref="E92:E93"/>
    <mergeCell ref="O92:O93"/>
    <mergeCell ref="D108:D109"/>
    <mergeCell ref="O114:O115"/>
    <mergeCell ref="P110:P111"/>
    <mergeCell ref="C112:C113"/>
    <mergeCell ref="D112:D113"/>
    <mergeCell ref="P112:P113"/>
    <mergeCell ref="G112:G113"/>
    <mergeCell ref="D132:D133"/>
    <mergeCell ref="C134:C135"/>
    <mergeCell ref="D134:D135"/>
    <mergeCell ref="C159:C160"/>
    <mergeCell ref="C145:C146"/>
    <mergeCell ref="C94:C95"/>
    <mergeCell ref="C96:C97"/>
    <mergeCell ref="D161:D162"/>
    <mergeCell ref="E112:E113"/>
    <mergeCell ref="C108:C109"/>
    <mergeCell ref="G277:G278"/>
    <mergeCell ref="G279:G280"/>
    <mergeCell ref="D242:D243"/>
    <mergeCell ref="E242:E243"/>
    <mergeCell ref="G246:G247"/>
    <mergeCell ref="B223:B225"/>
    <mergeCell ref="B219:B222"/>
    <mergeCell ref="P213:P215"/>
    <mergeCell ref="P208:P210"/>
    <mergeCell ref="C230:C231"/>
    <mergeCell ref="D230:D231"/>
    <mergeCell ref="E230:E231"/>
    <mergeCell ref="G230:G231"/>
    <mergeCell ref="D240:D241"/>
    <mergeCell ref="E240:E241"/>
    <mergeCell ref="P216:P218"/>
    <mergeCell ref="C216:C218"/>
    <mergeCell ref="E232:E233"/>
    <mergeCell ref="G232:G233"/>
    <mergeCell ref="C234:C235"/>
    <mergeCell ref="B232:B233"/>
    <mergeCell ref="B234:B235"/>
    <mergeCell ref="B236:B237"/>
    <mergeCell ref="B238:B239"/>
    <mergeCell ref="G196:G200"/>
    <mergeCell ref="D196:D200"/>
    <mergeCell ref="G206:G207"/>
    <mergeCell ref="D206:D207"/>
    <mergeCell ref="E196:E200"/>
    <mergeCell ref="G203:G205"/>
    <mergeCell ref="D216:D218"/>
    <mergeCell ref="D226:D228"/>
    <mergeCell ref="E226:E228"/>
    <mergeCell ref="E208:E210"/>
    <mergeCell ref="E213:E215"/>
    <mergeCell ref="G213:G215"/>
    <mergeCell ref="D211:D212"/>
    <mergeCell ref="E211:E212"/>
    <mergeCell ref="G211:G212"/>
    <mergeCell ref="D213:D215"/>
    <mergeCell ref="P191:P192"/>
    <mergeCell ref="P196:P200"/>
    <mergeCell ref="P193:P195"/>
    <mergeCell ref="O187:O188"/>
    <mergeCell ref="P157:P158"/>
    <mergeCell ref="E149:E150"/>
    <mergeCell ref="G149:G150"/>
    <mergeCell ref="E155:E156"/>
    <mergeCell ref="G155:G156"/>
    <mergeCell ref="E157:E158"/>
    <mergeCell ref="G157:G158"/>
    <mergeCell ref="P159:P160"/>
    <mergeCell ref="E153:E154"/>
    <mergeCell ref="G153:G154"/>
    <mergeCell ref="P163:P164"/>
    <mergeCell ref="E187:E188"/>
    <mergeCell ref="G187:G188"/>
    <mergeCell ref="P173:P174"/>
    <mergeCell ref="E175:E176"/>
    <mergeCell ref="G175:G176"/>
    <mergeCell ref="P175:P176"/>
    <mergeCell ref="E183:E184"/>
    <mergeCell ref="G183:G184"/>
    <mergeCell ref="G169:G170"/>
    <mergeCell ref="C283:C284"/>
    <mergeCell ref="D283:D284"/>
    <mergeCell ref="E283:E284"/>
    <mergeCell ref="D248:D249"/>
    <mergeCell ref="D250:D251"/>
    <mergeCell ref="E248:E249"/>
    <mergeCell ref="E250:E251"/>
    <mergeCell ref="C281:C282"/>
    <mergeCell ref="D281:D282"/>
    <mergeCell ref="E277:E278"/>
    <mergeCell ref="D279:D280"/>
    <mergeCell ref="E252:E253"/>
    <mergeCell ref="E254:E255"/>
    <mergeCell ref="E256:E257"/>
    <mergeCell ref="E258:E259"/>
    <mergeCell ref="E260:E261"/>
    <mergeCell ref="E262:E263"/>
    <mergeCell ref="C277:C278"/>
    <mergeCell ref="C279:C280"/>
    <mergeCell ref="C248:C249"/>
    <mergeCell ref="C301:C302"/>
    <mergeCell ref="C303:C304"/>
    <mergeCell ref="D301:D302"/>
    <mergeCell ref="D303:D304"/>
    <mergeCell ref="E301:E302"/>
    <mergeCell ref="E303:E304"/>
    <mergeCell ref="G301:G302"/>
    <mergeCell ref="G303:G304"/>
    <mergeCell ref="C293:C294"/>
    <mergeCell ref="C295:C296"/>
    <mergeCell ref="D293:D294"/>
    <mergeCell ref="D295:D296"/>
    <mergeCell ref="E293:E294"/>
    <mergeCell ref="E295:E296"/>
    <mergeCell ref="G293:G294"/>
    <mergeCell ref="G295:G296"/>
    <mergeCell ref="C297:C298"/>
    <mergeCell ref="C299:C300"/>
    <mergeCell ref="D297:D298"/>
    <mergeCell ref="D299:D300"/>
    <mergeCell ref="E297:E298"/>
    <mergeCell ref="E299:E300"/>
    <mergeCell ref="G297:G298"/>
    <mergeCell ref="G299:G300"/>
    <mergeCell ref="C291:C292"/>
    <mergeCell ref="D291:D292"/>
    <mergeCell ref="E291:E292"/>
    <mergeCell ref="G285:G286"/>
    <mergeCell ref="G287:G288"/>
    <mergeCell ref="C289:C290"/>
    <mergeCell ref="D289:D290"/>
    <mergeCell ref="G289:G290"/>
    <mergeCell ref="G291:G292"/>
    <mergeCell ref="E289:E290"/>
    <mergeCell ref="C287:C288"/>
    <mergeCell ref="D287:D288"/>
    <mergeCell ref="E287:E288"/>
    <mergeCell ref="C285:C286"/>
    <mergeCell ref="D285:D286"/>
    <mergeCell ref="E285:E286"/>
    <mergeCell ref="P342:P343"/>
    <mergeCell ref="P32:P33"/>
    <mergeCell ref="O18:O19"/>
    <mergeCell ref="P18:P19"/>
    <mergeCell ref="P25:P26"/>
    <mergeCell ref="O28:O29"/>
    <mergeCell ref="P28:P29"/>
    <mergeCell ref="C23:C24"/>
    <mergeCell ref="C14:C15"/>
    <mergeCell ref="D14:D15"/>
    <mergeCell ref="E14:E15"/>
    <mergeCell ref="C340:C341"/>
    <mergeCell ref="D340:D341"/>
    <mergeCell ref="C342:C343"/>
    <mergeCell ref="D342:D343"/>
    <mergeCell ref="O36:O37"/>
    <mergeCell ref="C38:C39"/>
    <mergeCell ref="D38:D39"/>
    <mergeCell ref="G38:G39"/>
    <mergeCell ref="O38:O39"/>
    <mergeCell ref="P38:P39"/>
    <mergeCell ref="C36:C37"/>
    <mergeCell ref="P14:P15"/>
    <mergeCell ref="P340:P341"/>
    <mergeCell ref="B38:B39"/>
    <mergeCell ref="B41:B42"/>
    <mergeCell ref="B43:B44"/>
    <mergeCell ref="B46:B47"/>
    <mergeCell ref="B76:B77"/>
    <mergeCell ref="B83:B84"/>
    <mergeCell ref="B85:B86"/>
    <mergeCell ref="B87:B88"/>
    <mergeCell ref="B14:B15"/>
    <mergeCell ref="B20:B21"/>
    <mergeCell ref="B23:B24"/>
    <mergeCell ref="B25:B26"/>
    <mergeCell ref="B28:B29"/>
    <mergeCell ref="B30:B31"/>
    <mergeCell ref="B32:B33"/>
    <mergeCell ref="B34:B35"/>
    <mergeCell ref="B36:B37"/>
    <mergeCell ref="B149:B150"/>
    <mergeCell ref="B151:B152"/>
    <mergeCell ref="B153:B154"/>
    <mergeCell ref="B155:B156"/>
    <mergeCell ref="B159:B160"/>
    <mergeCell ref="B161:B162"/>
    <mergeCell ref="B169:B170"/>
    <mergeCell ref="B171:B172"/>
    <mergeCell ref="B173:B174"/>
    <mergeCell ref="B175:B176"/>
    <mergeCell ref="B177:B178"/>
    <mergeCell ref="B179:B180"/>
    <mergeCell ref="B181:B182"/>
    <mergeCell ref="B167:B168"/>
    <mergeCell ref="C260:C261"/>
    <mergeCell ref="D260:D261"/>
    <mergeCell ref="B262:B263"/>
    <mergeCell ref="C262:C263"/>
    <mergeCell ref="D262:D263"/>
    <mergeCell ref="B183:B184"/>
    <mergeCell ref="B185:B186"/>
    <mergeCell ref="B187:B188"/>
    <mergeCell ref="B191:B192"/>
    <mergeCell ref="B206:B207"/>
    <mergeCell ref="B211:B212"/>
    <mergeCell ref="B226:B228"/>
    <mergeCell ref="B230:B231"/>
    <mergeCell ref="C242:C243"/>
    <mergeCell ref="C203:C205"/>
    <mergeCell ref="C232:C233"/>
    <mergeCell ref="D232:D233"/>
    <mergeCell ref="C206:C207"/>
    <mergeCell ref="B240:B241"/>
    <mergeCell ref="B213:B215"/>
    <mergeCell ref="C208:C210"/>
    <mergeCell ref="C211:C212"/>
    <mergeCell ref="C213:C215"/>
    <mergeCell ref="B208:B210"/>
    <mergeCell ref="C252:C253"/>
    <mergeCell ref="D252:D253"/>
    <mergeCell ref="B254:B255"/>
    <mergeCell ref="C254:C255"/>
    <mergeCell ref="D254:D255"/>
    <mergeCell ref="B216:B218"/>
    <mergeCell ref="B256:B257"/>
    <mergeCell ref="C256:C257"/>
    <mergeCell ref="D256:D257"/>
    <mergeCell ref="B258:B259"/>
    <mergeCell ref="C258:C259"/>
    <mergeCell ref="D258:D259"/>
    <mergeCell ref="B279:B280"/>
    <mergeCell ref="B281:B282"/>
    <mergeCell ref="B242:B243"/>
    <mergeCell ref="B244:B245"/>
    <mergeCell ref="B246:B247"/>
    <mergeCell ref="B248:B249"/>
    <mergeCell ref="B250:B251"/>
    <mergeCell ref="B277:B278"/>
    <mergeCell ref="B252:B253"/>
    <mergeCell ref="B260:B261"/>
  </mergeCells>
  <phoneticPr fontId="24" type="noConversion"/>
  <pageMargins left="0.23622047244094491" right="0.15748031496062992" top="0.19685039370078741" bottom="0.19685039370078741" header="0.19685039370078741" footer="0.19685039370078741"/>
  <pageSetup paperSize="9" scale="50" orientation="landscape" r:id="rId1"/>
  <rowBreaks count="6" manualBreakCount="6">
    <brk id="91" max="15" man="1"/>
    <brk id="119" max="15" man="1"/>
    <brk id="150" max="15" man="1"/>
    <brk id="231" max="15" man="1"/>
    <brk id="280" max="15" man="1"/>
    <brk id="315" max="1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ИП</vt:lpstr>
      <vt:lpstr>ИП!Область_печати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Сауле Чикеева</dc:creator>
  <cp:lastModifiedBy>name no</cp:lastModifiedBy>
  <cp:lastPrinted>2026-09-28T10:40:42Z</cp:lastPrinted>
  <dcterms:created xsi:type="dcterms:W3CDTF">2015-06-05T18:19:34Z</dcterms:created>
  <dcterms:modified xsi:type="dcterms:W3CDTF">2026-09-30T12:41:09Z</dcterms:modified>
</cp:coreProperties>
</file>