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kasheva.zha\Desktop\Гульмира\Мониторинг для сайта\2026\август\"/>
    </mc:Choice>
  </mc:AlternateContent>
  <bookViews>
    <workbookView xWindow="0" yWindow="0" windowWidth="28800" windowHeight="12315"/>
  </bookViews>
  <sheets>
    <sheet name="01.08.2026ж" sheetId="1" r:id="rId1"/>
  </sheets>
  <calcPr calcId="152511"/>
</workbook>
</file>

<file path=xl/calcChain.xml><?xml version="1.0" encoding="utf-8"?>
<calcChain xmlns="http://schemas.openxmlformats.org/spreadsheetml/2006/main">
  <c r="X39" i="1" l="1"/>
  <c r="W39" i="1"/>
  <c r="X11" i="1"/>
  <c r="X9" i="1" s="1"/>
  <c r="X10" i="1" s="1"/>
  <c r="W11" i="1"/>
  <c r="W61" i="1" l="1"/>
  <c r="W9" i="1" s="1"/>
  <c r="W10" i="1" s="1"/>
</calcChain>
</file>

<file path=xl/sharedStrings.xml><?xml version="1.0" encoding="utf-8"?>
<sst xmlns="http://schemas.openxmlformats.org/spreadsheetml/2006/main" count="175" uniqueCount="130">
  <si>
    <t>Код</t>
  </si>
  <si>
    <t>1</t>
  </si>
  <si>
    <t>2</t>
  </si>
  <si>
    <t>3</t>
  </si>
  <si>
    <t>4</t>
  </si>
  <si>
    <t>5</t>
  </si>
  <si>
    <t>6</t>
  </si>
  <si>
    <t>7</t>
  </si>
  <si>
    <t>8</t>
  </si>
  <si>
    <t>9</t>
  </si>
  <si>
    <t>10</t>
  </si>
  <si>
    <t>11</t>
  </si>
  <si>
    <t>12</t>
  </si>
  <si>
    <t>13</t>
  </si>
  <si>
    <t>14</t>
  </si>
  <si>
    <t>15</t>
  </si>
  <si>
    <t>001</t>
  </si>
  <si>
    <t>100</t>
  </si>
  <si>
    <t>103</t>
  </si>
  <si>
    <t>104</t>
  </si>
  <si>
    <t>123</t>
  </si>
  <si>
    <t>009</t>
  </si>
  <si>
    <t>000</t>
  </si>
  <si>
    <t>010</t>
  </si>
  <si>
    <t>011</t>
  </si>
  <si>
    <t>016</t>
  </si>
  <si>
    <t>021</t>
  </si>
  <si>
    <t>101</t>
  </si>
  <si>
    <t>109</t>
  </si>
  <si>
    <t>116</t>
  </si>
  <si>
    <t>Целевые текущие трансферты другим уровням государственного управления на проведение мероприятий за счет резерва Правительства Республики Казахстан на неотложные затраты</t>
  </si>
  <si>
    <t>131</t>
  </si>
  <si>
    <t>138</t>
  </si>
  <si>
    <t>202</t>
  </si>
  <si>
    <t>249</t>
  </si>
  <si>
    <t>Диагностика заболеваний животных</t>
  </si>
  <si>
    <t>Противоэпизоотические мероприятия, ликвидация очагов острых и хронических инфекционных заболеваний животных и птиц</t>
  </si>
  <si>
    <t>102</t>
  </si>
  <si>
    <t>Мониторинг, референция, лабораторная диагностика в ветеринарии</t>
  </si>
  <si>
    <t>113</t>
  </si>
  <si>
    <t>250</t>
  </si>
  <si>
    <t>108</t>
  </si>
  <si>
    <t>117</t>
  </si>
  <si>
    <t>255</t>
  </si>
  <si>
    <t>107</t>
  </si>
  <si>
    <t>111</t>
  </si>
  <si>
    <t>118</t>
  </si>
  <si>
    <t>259</t>
  </si>
  <si>
    <t>262</t>
  </si>
  <si>
    <t>267</t>
  </si>
  <si>
    <t>007</t>
  </si>
  <si>
    <t>16</t>
  </si>
  <si>
    <t>17</t>
  </si>
  <si>
    <t>18</t>
  </si>
  <si>
    <t>19</t>
  </si>
  <si>
    <t>20</t>
  </si>
  <si>
    <t>21</t>
  </si>
  <si>
    <t>22</t>
  </si>
  <si>
    <t>23</t>
  </si>
  <si>
    <t>112</t>
  </si>
  <si>
    <t>мың теңге</t>
  </si>
  <si>
    <t>Бюджеттік бағдарламаларды (кіші бағдарламаларды) жүзеге асыру туралы мониторингтіқ қорытынды есеп</t>
  </si>
  <si>
    <t>2026 жылғы 1 тамыз</t>
  </si>
  <si>
    <t>Атауы</t>
  </si>
  <si>
    <t>Бюджеттік бағдарлама әкімшісі</t>
  </si>
  <si>
    <t>Бағдарлама</t>
  </si>
  <si>
    <t>Кіші бағдарлама</t>
  </si>
  <si>
    <t>Бір жылға арналған жиынтық қаржыландырудың жоспары</t>
  </si>
  <si>
    <t>Есепті кезеңге арналған қаржыландырудың жиынтық жоспары</t>
  </si>
  <si>
    <t>міндеттемелер бойынша</t>
  </si>
  <si>
    <t>төлемдер бойынша</t>
  </si>
  <si>
    <t>Қабылданған міндеттемелер</t>
  </si>
  <si>
    <t>Қабылданбаған міндеттемелер сомасы (гр.8-гр.6)</t>
  </si>
  <si>
    <t>Төленген міндеттемелер</t>
  </si>
  <si>
    <t>% атқарылуы  гр.10 / гр.7 * 100</t>
  </si>
  <si>
    <t>Төлемдер бойынша жоспарды орындамау (гр.10-гр.7)</t>
  </si>
  <si>
    <t>Есепті кезеңге бюджет қаражатын үнемдеу, барлығы</t>
  </si>
  <si>
    <t>оның ішінде</t>
  </si>
  <si>
    <t>мемлекеттік сатып алу нәтижелері бойынша үнемдеу</t>
  </si>
  <si>
    <t>ЕТҚ бойынша үнемдеу</t>
  </si>
  <si>
    <t>Өзге де үнемдеу</t>
  </si>
  <si>
    <t>Есепті кезеңге игерілмеу  (гр.18 + гр.19 + гр.20+гр.21)</t>
  </si>
  <si>
    <t>тауарлардың (жұмыстардың, көрсетілетін қызметтердің) өнім берушілерінің орындалмаған шарттық</t>
  </si>
  <si>
    <t>Мемлекеттік сатып алулар бойынша өткізілмеген конкурстар</t>
  </si>
  <si>
    <t>ББӘ бюджеттік бағдарламаны тиімді басқармауы</t>
  </si>
  <si>
    <t>өзге субъективті себептер</t>
  </si>
  <si>
    <t>Дебиторлық берешек</t>
  </si>
  <si>
    <t>Кредиторлық  берешек</t>
  </si>
  <si>
    <t>Қазақстан Республикасы Ауыл шаруашылығы министрлігі</t>
  </si>
  <si>
    <t>Ағымдағы  бағдарламалар</t>
  </si>
  <si>
    <t>Ауыл шаруашылығы және жер ресурстарын пайдалану саласындағы жоспарлау, реттеу, басқару жөніндегі қызметтер</t>
  </si>
  <si>
    <t xml:space="preserve">Ауыл шаруашылығы және жер ресурстарын пайдалану саласындағы жоспарлау, реттеу, басқару жөніндегі уәкілетті органның қызметін қамтамасыз ету
</t>
  </si>
  <si>
    <t xml:space="preserve">ҚР Ауыл шаруашылығы министрлігін ақпараттық- сараптамалық, әлеуметтік, нормативті-әдістемелік қамтамасыз ету </t>
  </si>
  <si>
    <t>Ақпараттық жүйелердің жұмыс істеуін қамтамасыз ету және мемлекеттік органды ақпараттық-техникалық қамтамасыз ету</t>
  </si>
  <si>
    <t>Ағымдағы әкімшілік шығыстар</t>
  </si>
  <si>
    <t>Агроөнеркәсіптік кешен субъектілерін қаржыландыру үшін инвестициялық жобаларға "Аграрлық несие корпорациясы" акционерлік қоғамына кредит беру</t>
  </si>
  <si>
    <t>Агроөнеркәсіптік кешен жобаларын қаржыландыру үшін кейіннен "Қазақстанның Даму банкі" акционерлік қоғамына кредит бере отырып, "Бәйтерек" ұлттық басқарушы холдингі" акционерлік қоғамына кредит беру</t>
  </si>
  <si>
    <t>Қазақстанда өндірілген және/немесе құрастырылған ауыл шаруашылығы техникасын кейіннен лизингке беру үшін сатып алуды қаржыландыру үшін кейіннен "ҚазАгроҚаржы" акционерлік қоғамына кредит бере отырып, "Аграрлық несие корпорациясы" акционерлік қоғамына кредит беру</t>
  </si>
  <si>
    <t>Біріккен Ұлттар Ұйымының Азық-түлік және ауыл шаруашылығы ұйымына жарналар</t>
  </si>
  <si>
    <t>Балық ресурстарын сақтау мен дамытуды басқару, қамтамасыз ету</t>
  </si>
  <si>
    <t>Балық ресурстары және басқа да су жануарларын сақтау, өсімін молайту және тиімді пайдалануды қамтамасыз ету</t>
  </si>
  <si>
    <t>Ведомстволық бағынысты мемлекеттік мекемелердің және ұйымдардың күрделі шығыстары</t>
  </si>
  <si>
    <t>Өкілдiк шығындарға арналған қаражат есебiнен іс-шаралар өткізу</t>
  </si>
  <si>
    <t>Қазақстан Республикасы Үкіметінің шұғыл шығындарға арналған резервінің есебінен ағымды іс-шаралар өткізу</t>
  </si>
  <si>
    <t>Мемлекеттік қызметшілердің біліктілігін арттыруын қамтамасыз ету</t>
  </si>
  <si>
    <t>Облыстық бюджеттерге, республикалық маңызы бар қалалардың, астананың бюджеттеріне агроөнеркәсіптік кешендегі инвестициялық жобаларға кредит беру</t>
  </si>
  <si>
    <t>Мал шаруашылығын дамыту үшін  және мал шаруашылығы өнiмiн өндіруге, өткізуге  жағдай жасау</t>
  </si>
  <si>
    <t>Тағам қауіпсіздігін қамтамасыз ету</t>
  </si>
  <si>
    <t>Ветеринария саласындағы объектлердің құрылысы</t>
  </si>
  <si>
    <t>Импорттаушы ел өкілдерінің жануарлар өсіруді, жануарларды, жануарлардан алынатын өнім мен шикізатты дайындауды (союды), сақтауды, қайта өңдеуді және өткізуді жүзеге асыратын өндіріс объектілеріне, сондай-ақ ветеринариялық препараттарды, жемшөпті және жемшөп қоспаларын өндіру, сақтау және өткізу жөніндегі ұйымдарға инспекциялау және мемлекеттік ветеринариялық-санитариялық бақылау мен қадағалау жүйесінің аудитін жүргізу мен ұйымдастыру</t>
  </si>
  <si>
    <t>Қаржылық көрсетілетін қызметтердің қолжетімділігін арттыру</t>
  </si>
  <si>
    <t>Облигациялар бойынша купондық сыйақыны субсидиялау</t>
  </si>
  <si>
    <t>Агроөнеркәсіптік кешен субъектілерінің қарыздарын кепілдендіру мен сақтандыру шеңберінде субсидиялау</t>
  </si>
  <si>
    <t>Агроөнеркәсіптік кешенді сақтандыруды қолдау</t>
  </si>
  <si>
    <t>Агроөнеркәсіптік кешен субъектілерін кредиттеу және лизинг кезінде қаржы институттарының сыйақы мөлшерлемелерін субсидиялау</t>
  </si>
  <si>
    <t>Өсімдік шаруашылығы өнiмiн өндіруді, өткізуді дамыту үшін жағдай жасау</t>
  </si>
  <si>
    <t>Ауыл шаруашылық дақылдарының сорттарын сынақтан өткізу жөніндегі қызметтер</t>
  </si>
  <si>
    <t>Өсімдіктерді қорғау және өсімдіктер карантині</t>
  </si>
  <si>
    <t>Импорттаушы ел өкілдерінің карантинді объектілер және (немесе) бөтен текті түрлер таралмаған немесе шектеулі таралған карантинге жатқызылған объектілерді, аймақтарды, орындарды, өндіріс учаскелерін инспекциялауын және мемлекеттік карантиндік фитосанитариялық бақылау мен қадағалау жүйесіне аудитті ұйымдастыру және жүргізу</t>
  </si>
  <si>
    <t>Астықтың резервтік қорын сақтау бойынша "Азық-түлік келісім шарт корпорациясы" ұлттық компаниясы" АҚ-ның шығыстарын өтеу</t>
  </si>
  <si>
    <t>Жер ресурстары туралы ақпаратқа қолжетімділікті арттыру</t>
  </si>
  <si>
    <t>Мемлекеттік жер кадастры мәліметтерін қалыптастыру</t>
  </si>
  <si>
    <t>Агроөнеркәсіптік кешен субъектілерін қолдау жөніндегі іс-шараларды жүргізу үшін «Аграрлық несие корпорациясы» АҚ-ға кредит беру</t>
  </si>
  <si>
    <t>Білімнің және ғылыми зерттеулердің қолжетімділігін арттыру</t>
  </si>
  <si>
    <t>Өтеусіз негізде агроөнеркәсіптік кешені субъектілерін ақпараттық қамтамасыз ету</t>
  </si>
  <si>
    <t>Ғылыми зерттеулер мен іс-шараларды бағдарламалық-нысаналы қаржыландыру</t>
  </si>
  <si>
    <t>Қазақстан Республикасының агроөнеркәсіптік кешен субъектілері үшін ғылыми-практикалық сүйемелдеу және ұсынымдар әзірлеу</t>
  </si>
  <si>
    <t>Даму бағдарламалары</t>
  </si>
  <si>
    <t>Ғылыми ұйымдарды жаңғырту үшін "Ұлттық аграрлық ғылыми-білім беру орталығы" коммерциялық емес акционерлік қоғамының жарғылық капиталын ұлғайту</t>
  </si>
  <si>
    <t>Өсімдік шаруашылығы саласындағы ведомстволық бағынысты мемлекеттік мекемелердің күрделі шығыстары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</si>
</sst>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11" x14ac:knownFonts="1">
    <font>
      <sz val="10"/>
      <color rgb="FF000000"/>
      <name val="Arial"/>
    </font>
    <font>
      <sz val="9"/>
      <color rgb="FF333333"/>
      <name val="Arial"/>
      <family val="2"/>
      <charset val="204"/>
    </font>
    <font>
      <b/>
      <sz val="12"/>
      <color rgb="FF333333"/>
      <name val="Times New Roman"/>
      <family val="1"/>
      <charset val="204"/>
    </font>
    <font>
      <sz val="9"/>
      <color rgb="FF333333"/>
      <name val="Times New Roman"/>
      <family val="1"/>
      <charset val="204"/>
    </font>
    <font>
      <sz val="9"/>
      <color rgb="FF000000"/>
      <name val="Times New Roman"/>
      <family val="1"/>
      <charset val="204"/>
    </font>
    <font>
      <b/>
      <sz val="9"/>
      <color rgb="FF000000"/>
      <name val="Times New Roman"/>
      <family val="1"/>
      <charset val="204"/>
    </font>
    <font>
      <sz val="7"/>
      <color rgb="FF000000"/>
      <name val="Times New Roman"/>
      <family val="1"/>
      <charset val="204"/>
    </font>
    <font>
      <b/>
      <i/>
      <sz val="9"/>
      <color rgb="FF000000"/>
      <name val="Times New Roman"/>
      <family val="1"/>
      <charset val="204"/>
    </font>
    <font>
      <sz val="9"/>
      <color rgb="FFFFFFFF"/>
      <name val="Times New Roman"/>
      <family val="1"/>
      <charset val="204"/>
    </font>
    <font>
      <sz val="10"/>
      <color rgb="FF333333"/>
      <name val="Times New Roman"/>
      <family val="1"/>
      <charset val="204"/>
    </font>
    <font>
      <sz val="9"/>
      <name val="Times New Roman"/>
      <family val="1"/>
      <charset val="204"/>
    </font>
  </fonts>
  <fills count="3">
    <fill>
      <patternFill patternType="none"/>
    </fill>
    <fill>
      <patternFill patternType="gray125"/>
    </fill>
    <fill>
      <patternFill patternType="solid">
        <fgColor rgb="FFFFFFFF"/>
        <bgColor rgb="FFFFFFFF"/>
      </patternFill>
    </fill>
  </fills>
  <borders count="10">
    <border>
      <left/>
      <right/>
      <top/>
      <bottom/>
      <diagonal/>
    </border>
    <border>
      <left style="thin">
        <color rgb="FF949694"/>
      </left>
      <right style="thin">
        <color rgb="FF949694"/>
      </right>
      <top style="thin">
        <color rgb="FF949694"/>
      </top>
      <bottom style="thin">
        <color rgb="FF949694"/>
      </bottom>
      <diagonal/>
    </border>
    <border>
      <left style="thin">
        <color indexed="64"/>
      </left>
      <right style="thin">
        <color indexed="64"/>
      </right>
      <top style="thin">
        <color indexed="64"/>
      </top>
      <bottom style="thin">
        <color indexed="64"/>
      </bottom>
      <diagonal/>
    </border>
    <border>
      <left style="thin">
        <color rgb="FF949694"/>
      </left>
      <right/>
      <top style="thin">
        <color rgb="FF949694"/>
      </top>
      <bottom style="thin">
        <color rgb="FF949694"/>
      </bottom>
      <diagonal/>
    </border>
    <border>
      <left style="thin">
        <color rgb="FF949694"/>
      </left>
      <right style="thin">
        <color indexed="64"/>
      </right>
      <top style="thin">
        <color indexed="64"/>
      </top>
      <bottom style="thin">
        <color indexed="64"/>
      </bottom>
      <diagonal/>
    </border>
    <border>
      <left style="thin">
        <color rgb="FF949694"/>
      </left>
      <right style="thin">
        <color indexed="64"/>
      </right>
      <top style="thin">
        <color rgb="FF949694"/>
      </top>
      <bottom/>
      <diagonal/>
    </border>
    <border>
      <left style="thin">
        <color rgb="FF949694"/>
      </left>
      <right style="thin">
        <color indexed="64"/>
      </right>
      <top/>
      <bottom style="thin">
        <color rgb="FF949694"/>
      </bottom>
      <diagonal/>
    </border>
    <border>
      <left style="thin">
        <color rgb="FF949694"/>
      </left>
      <right/>
      <top style="thin">
        <color indexed="64"/>
      </top>
      <bottom style="thin">
        <color rgb="FF949694"/>
      </bottom>
      <diagonal/>
    </border>
    <border>
      <left style="thin">
        <color rgb="FF949694"/>
      </left>
      <right style="thin">
        <color indexed="64"/>
      </right>
      <top style="thin">
        <color indexed="64"/>
      </top>
      <bottom style="thin">
        <color rgb="FF949694"/>
      </bottom>
      <diagonal/>
    </border>
    <border>
      <left style="thin">
        <color rgb="FF949694"/>
      </left>
      <right style="thin">
        <color indexed="64"/>
      </right>
      <top style="thin">
        <color rgb="FF949694"/>
      </top>
      <bottom style="thin">
        <color rgb="FF949694"/>
      </bottom>
      <diagonal/>
    </border>
  </borders>
  <cellStyleXfs count="1">
    <xf numFmtId="0" fontId="0" fillId="0" borderId="0"/>
  </cellStyleXfs>
  <cellXfs count="39">
    <xf numFmtId="0" fontId="0" fillId="0" borderId="0" xfId="0"/>
    <xf numFmtId="0" fontId="1" fillId="2" borderId="0" xfId="0" applyFont="1" applyFill="1" applyAlignment="1">
      <alignment horizontal="left"/>
    </xf>
    <xf numFmtId="49" fontId="4" fillId="2" borderId="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49" fontId="5" fillId="2" borderId="1" xfId="0" applyNumberFormat="1" applyFont="1" applyFill="1" applyBorder="1" applyAlignment="1">
      <alignment horizontal="left" wrapText="1"/>
    </xf>
    <xf numFmtId="164" fontId="5" fillId="2" borderId="1" xfId="0" applyNumberFormat="1" applyFont="1" applyFill="1" applyBorder="1" applyAlignment="1">
      <alignment horizontal="right" vertical="center"/>
    </xf>
    <xf numFmtId="164" fontId="7" fillId="2" borderId="1" xfId="0" applyNumberFormat="1" applyFont="1" applyFill="1" applyBorder="1" applyAlignment="1">
      <alignment horizontal="right" vertical="center"/>
    </xf>
    <xf numFmtId="49" fontId="4" fillId="2" borderId="1" xfId="0" applyNumberFormat="1" applyFont="1" applyFill="1" applyBorder="1" applyAlignment="1">
      <alignment horizontal="left" wrapText="1"/>
    </xf>
    <xf numFmtId="164" fontId="4" fillId="2" borderId="1" xfId="0" applyNumberFormat="1" applyFont="1" applyFill="1" applyBorder="1" applyAlignment="1">
      <alignment horizontal="right" vertical="center"/>
    </xf>
    <xf numFmtId="0" fontId="8" fillId="2" borderId="1" xfId="0" applyFont="1" applyFill="1" applyBorder="1" applyAlignment="1">
      <alignment horizontal="right"/>
    </xf>
    <xf numFmtId="49" fontId="8" fillId="2" borderId="1" xfId="0" applyNumberFormat="1" applyFont="1" applyFill="1" applyBorder="1" applyAlignment="1">
      <alignment horizontal="left"/>
    </xf>
    <xf numFmtId="0" fontId="8" fillId="2" borderId="1" xfId="0" applyFont="1" applyFill="1" applyBorder="1" applyAlignment="1">
      <alignment horizontal="right"/>
    </xf>
    <xf numFmtId="0" fontId="8" fillId="2" borderId="1" xfId="0" applyFont="1" applyFill="1" applyBorder="1" applyAlignment="1">
      <alignment horizontal="left"/>
    </xf>
    <xf numFmtId="0" fontId="4" fillId="2" borderId="1" xfId="0" applyFont="1" applyFill="1" applyBorder="1" applyAlignment="1">
      <alignment horizontal="left" wrapText="1"/>
    </xf>
    <xf numFmtId="49" fontId="4" fillId="2" borderId="1" xfId="0" applyNumberFormat="1" applyFont="1" applyFill="1" applyBorder="1" applyAlignment="1">
      <alignment horizontal="center" vertical="center"/>
    </xf>
    <xf numFmtId="49" fontId="4" fillId="2" borderId="3" xfId="0" applyNumberFormat="1" applyFont="1" applyFill="1" applyBorder="1" applyAlignment="1">
      <alignment horizontal="center" vertical="center" wrapText="1"/>
    </xf>
    <xf numFmtId="0" fontId="1" fillId="2" borderId="2" xfId="0" applyFont="1" applyFill="1" applyBorder="1" applyAlignment="1">
      <alignment horizontal="left"/>
    </xf>
    <xf numFmtId="49" fontId="4" fillId="2" borderId="3" xfId="0" applyNumberFormat="1" applyFont="1" applyFill="1" applyBorder="1" applyAlignment="1">
      <alignment horizontal="center" vertical="center"/>
    </xf>
    <xf numFmtId="164" fontId="5" fillId="2" borderId="3" xfId="0" applyNumberFormat="1" applyFont="1" applyFill="1" applyBorder="1" applyAlignment="1">
      <alignment horizontal="right" vertical="center"/>
    </xf>
    <xf numFmtId="164" fontId="7" fillId="2" borderId="3" xfId="0" applyNumberFormat="1" applyFont="1" applyFill="1" applyBorder="1" applyAlignment="1">
      <alignment horizontal="right" vertical="center"/>
    </xf>
    <xf numFmtId="164" fontId="4" fillId="2" borderId="3" xfId="0" applyNumberFormat="1" applyFont="1" applyFill="1" applyBorder="1" applyAlignment="1">
      <alignment horizontal="right" vertical="center"/>
    </xf>
    <xf numFmtId="49" fontId="4" fillId="2" borderId="4" xfId="0" applyNumberFormat="1" applyFont="1" applyFill="1" applyBorder="1" applyAlignment="1">
      <alignment horizontal="center" vertical="center"/>
    </xf>
    <xf numFmtId="164" fontId="5" fillId="2" borderId="4" xfId="0" applyNumberFormat="1" applyFont="1" applyFill="1" applyBorder="1" applyAlignment="1">
      <alignment horizontal="right" vertical="center"/>
    </xf>
    <xf numFmtId="164" fontId="4" fillId="2" borderId="7" xfId="0" applyNumberFormat="1" applyFont="1" applyFill="1" applyBorder="1" applyAlignment="1">
      <alignment horizontal="right" vertical="center"/>
    </xf>
    <xf numFmtId="164" fontId="4" fillId="2" borderId="8" xfId="0" applyNumberFormat="1" applyFont="1" applyFill="1" applyBorder="1" applyAlignment="1">
      <alignment horizontal="right" vertical="center"/>
    </xf>
    <xf numFmtId="164" fontId="4" fillId="2" borderId="9" xfId="0" applyNumberFormat="1" applyFont="1" applyFill="1" applyBorder="1" applyAlignment="1">
      <alignment horizontal="right" vertical="center"/>
    </xf>
    <xf numFmtId="49" fontId="4" fillId="2" borderId="1" xfId="0" applyNumberFormat="1" applyFont="1" applyFill="1" applyBorder="1" applyAlignment="1">
      <alignment horizontal="center" vertical="center" wrapText="1"/>
    </xf>
    <xf numFmtId="0" fontId="9" fillId="2" borderId="0" xfId="0" applyFont="1" applyFill="1" applyAlignment="1">
      <alignment horizontal="left"/>
    </xf>
    <xf numFmtId="49" fontId="4" fillId="2" borderId="1" xfId="0" applyNumberFormat="1" applyFont="1" applyFill="1" applyBorder="1" applyAlignment="1">
      <alignment horizontal="center" vertical="center" wrapText="1"/>
    </xf>
    <xf numFmtId="49" fontId="2" fillId="2" borderId="0" xfId="0" applyNumberFormat="1" applyFont="1" applyFill="1" applyAlignment="1">
      <alignment horizontal="center"/>
    </xf>
    <xf numFmtId="0" fontId="3" fillId="2" borderId="0" xfId="0" applyFont="1" applyFill="1" applyAlignment="1">
      <alignment horizontal="left"/>
    </xf>
    <xf numFmtId="49" fontId="7" fillId="2" borderId="1" xfId="0" applyNumberFormat="1" applyFont="1" applyFill="1" applyBorder="1" applyAlignment="1">
      <alignment horizontal="left" vertical="center" wrapText="1"/>
    </xf>
    <xf numFmtId="49" fontId="4" fillId="2" borderId="1" xfId="0" applyNumberFormat="1" applyFont="1" applyFill="1" applyBorder="1" applyAlignment="1">
      <alignment horizontal="center" vertical="center"/>
    </xf>
    <xf numFmtId="49" fontId="4" fillId="2" borderId="5" xfId="0" applyNumberFormat="1" applyFont="1" applyFill="1" applyBorder="1" applyAlignment="1">
      <alignment horizontal="center" vertical="center" wrapText="1"/>
    </xf>
    <xf numFmtId="49" fontId="4" fillId="2" borderId="6" xfId="0" applyNumberFormat="1"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49" fontId="10" fillId="2" borderId="1" xfId="0" applyNumberFormat="1" applyFont="1" applyFill="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X68"/>
  <sheetViews>
    <sheetView tabSelected="1" workbookViewId="0">
      <pane xSplit="5" topLeftCell="F1" activePane="topRight" state="frozen"/>
      <selection activeCell="A13" sqref="A13"/>
      <selection pane="topRight" activeCell="E55" sqref="E55"/>
    </sheetView>
  </sheetViews>
  <sheetFormatPr defaultRowHeight="12.75" x14ac:dyDescent="0.2"/>
  <cols>
    <col min="1" max="1" width="2.140625" customWidth="1"/>
    <col min="2" max="3" width="7.42578125" customWidth="1"/>
    <col min="4" max="4" width="7.5703125" customWidth="1"/>
    <col min="5" max="5" width="41" customWidth="1"/>
    <col min="6" max="6" width="17" customWidth="1"/>
    <col min="7" max="7" width="16.140625" customWidth="1"/>
    <col min="8" max="8" width="15.28515625" customWidth="1"/>
    <col min="9" max="9" width="15.7109375" customWidth="1"/>
    <col min="10" max="10" width="15.42578125" customWidth="1"/>
    <col min="11" max="11" width="15.28515625" customWidth="1"/>
    <col min="12" max="12" width="6.28515625" customWidth="1"/>
    <col min="13" max="13" width="13.28515625" customWidth="1"/>
    <col min="14" max="14" width="8.7109375" customWidth="1"/>
    <col min="18" max="18" width="9.7109375" customWidth="1"/>
    <col min="23" max="23" width="11.7109375" customWidth="1"/>
    <col min="24" max="24" width="12.7109375" customWidth="1"/>
  </cols>
  <sheetData>
    <row r="1" spans="2:24" s="1" customFormat="1" ht="14.45" customHeight="1" x14ac:dyDescent="0.2"/>
    <row r="2" spans="2:24" s="1" customFormat="1" ht="23.45" customHeight="1" x14ac:dyDescent="0.25">
      <c r="B2" s="31" t="s">
        <v>61</v>
      </c>
      <c r="C2" s="31"/>
      <c r="D2" s="31"/>
      <c r="E2" s="31"/>
      <c r="F2" s="31"/>
      <c r="G2" s="31"/>
      <c r="H2" s="31"/>
      <c r="I2" s="31"/>
      <c r="J2" s="31"/>
      <c r="K2" s="31"/>
      <c r="L2" s="31"/>
      <c r="M2" s="31"/>
    </row>
    <row r="3" spans="2:24" s="1" customFormat="1" ht="23.45" customHeight="1" x14ac:dyDescent="0.25">
      <c r="B3" s="31" t="s">
        <v>62</v>
      </c>
      <c r="C3" s="31"/>
      <c r="D3" s="31"/>
      <c r="E3" s="31"/>
      <c r="F3" s="31"/>
      <c r="G3" s="31"/>
      <c r="H3" s="31"/>
      <c r="I3" s="31"/>
      <c r="J3" s="31"/>
      <c r="K3" s="31"/>
      <c r="L3" s="31"/>
      <c r="M3" s="31"/>
    </row>
    <row r="4" spans="2:24" s="1" customFormat="1" ht="11.1" customHeight="1" x14ac:dyDescent="0.2">
      <c r="B4" s="32"/>
      <c r="C4" s="32"/>
      <c r="D4" s="32"/>
      <c r="E4" s="32"/>
      <c r="F4" s="32"/>
      <c r="G4" s="32"/>
      <c r="H4" s="32"/>
      <c r="I4" s="32"/>
      <c r="J4" s="32"/>
      <c r="K4" s="32"/>
      <c r="L4" s="32"/>
      <c r="M4" s="32"/>
      <c r="V4" s="29" t="s">
        <v>60</v>
      </c>
    </row>
    <row r="5" spans="2:24" s="1" customFormat="1" ht="12.75" customHeight="1" x14ac:dyDescent="0.2"/>
    <row r="6" spans="2:24" s="1" customFormat="1" ht="34.5" customHeight="1" x14ac:dyDescent="0.2">
      <c r="B6" s="34" t="s">
        <v>0</v>
      </c>
      <c r="C6" s="34"/>
      <c r="D6" s="34"/>
      <c r="E6" s="34" t="s">
        <v>63</v>
      </c>
      <c r="F6" s="30" t="s">
        <v>67</v>
      </c>
      <c r="G6" s="30" t="s">
        <v>68</v>
      </c>
      <c r="H6" s="30"/>
      <c r="I6" s="30" t="s">
        <v>71</v>
      </c>
      <c r="J6" s="30" t="s">
        <v>72</v>
      </c>
      <c r="K6" s="30" t="s">
        <v>73</v>
      </c>
      <c r="L6" s="30" t="s">
        <v>74</v>
      </c>
      <c r="M6" s="30" t="s">
        <v>75</v>
      </c>
      <c r="N6" s="30" t="s">
        <v>76</v>
      </c>
      <c r="O6" s="30" t="s">
        <v>77</v>
      </c>
      <c r="P6" s="30"/>
      <c r="Q6" s="30"/>
      <c r="R6" s="30" t="s">
        <v>81</v>
      </c>
      <c r="S6" s="30" t="s">
        <v>77</v>
      </c>
      <c r="T6" s="30"/>
      <c r="U6" s="30"/>
      <c r="V6" s="37"/>
      <c r="W6" s="35" t="s">
        <v>86</v>
      </c>
      <c r="X6" s="35" t="s">
        <v>87</v>
      </c>
    </row>
    <row r="7" spans="2:24" s="1" customFormat="1" ht="87.75" customHeight="1" x14ac:dyDescent="0.2">
      <c r="B7" s="28" t="s">
        <v>64</v>
      </c>
      <c r="C7" s="3" t="s">
        <v>65</v>
      </c>
      <c r="D7" s="3" t="s">
        <v>66</v>
      </c>
      <c r="E7" s="34"/>
      <c r="F7" s="30"/>
      <c r="G7" s="3" t="s">
        <v>69</v>
      </c>
      <c r="H7" s="3" t="s">
        <v>70</v>
      </c>
      <c r="I7" s="30"/>
      <c r="J7" s="30"/>
      <c r="K7" s="30"/>
      <c r="L7" s="30"/>
      <c r="M7" s="30"/>
      <c r="N7" s="30"/>
      <c r="O7" s="3" t="s">
        <v>78</v>
      </c>
      <c r="P7" s="3" t="s">
        <v>79</v>
      </c>
      <c r="Q7" s="3" t="s">
        <v>80</v>
      </c>
      <c r="R7" s="30"/>
      <c r="S7" s="3" t="s">
        <v>82</v>
      </c>
      <c r="T7" s="3" t="s">
        <v>83</v>
      </c>
      <c r="U7" s="3" t="s">
        <v>84</v>
      </c>
      <c r="V7" s="17" t="s">
        <v>85</v>
      </c>
      <c r="W7" s="36"/>
      <c r="X7" s="36"/>
    </row>
    <row r="8" spans="2:24" s="1" customFormat="1" ht="24" customHeight="1" x14ac:dyDescent="0.2">
      <c r="B8" s="2" t="s">
        <v>1</v>
      </c>
      <c r="C8" s="2" t="s">
        <v>2</v>
      </c>
      <c r="D8" s="2" t="s">
        <v>3</v>
      </c>
      <c r="E8" s="2" t="s">
        <v>4</v>
      </c>
      <c r="F8" s="2" t="s">
        <v>5</v>
      </c>
      <c r="G8" s="2" t="s">
        <v>6</v>
      </c>
      <c r="H8" s="2" t="s">
        <v>7</v>
      </c>
      <c r="I8" s="2" t="s">
        <v>8</v>
      </c>
      <c r="J8" s="2" t="s">
        <v>9</v>
      </c>
      <c r="K8" s="2" t="s">
        <v>10</v>
      </c>
      <c r="L8" s="2" t="s">
        <v>11</v>
      </c>
      <c r="M8" s="2" t="s">
        <v>12</v>
      </c>
      <c r="N8" s="2" t="s">
        <v>13</v>
      </c>
      <c r="O8" s="2" t="s">
        <v>14</v>
      </c>
      <c r="P8" s="2" t="s">
        <v>15</v>
      </c>
      <c r="Q8" s="2" t="s">
        <v>51</v>
      </c>
      <c r="R8" s="2" t="s">
        <v>52</v>
      </c>
      <c r="S8" s="2" t="s">
        <v>53</v>
      </c>
      <c r="T8" s="2" t="s">
        <v>54</v>
      </c>
      <c r="U8" s="2" t="s">
        <v>55</v>
      </c>
      <c r="V8" s="19" t="s">
        <v>56</v>
      </c>
      <c r="W8" s="2" t="s">
        <v>57</v>
      </c>
      <c r="X8" s="23" t="s">
        <v>58</v>
      </c>
    </row>
    <row r="9" spans="2:24" s="1" customFormat="1" ht="30.4" customHeight="1" x14ac:dyDescent="0.2">
      <c r="B9" s="4">
        <v>212</v>
      </c>
      <c r="C9" s="5"/>
      <c r="D9" s="5"/>
      <c r="E9" s="6" t="s">
        <v>88</v>
      </c>
      <c r="F9" s="7">
        <v>1008768592</v>
      </c>
      <c r="G9" s="7">
        <v>694606240</v>
      </c>
      <c r="H9" s="7">
        <v>280284533.39999998</v>
      </c>
      <c r="I9" s="7">
        <v>314604320.20547003</v>
      </c>
      <c r="J9" s="7">
        <v>-380001919.79452997</v>
      </c>
      <c r="K9" s="7">
        <v>277903737.12300998</v>
      </c>
      <c r="L9" s="7">
        <v>99.150578789307602</v>
      </c>
      <c r="M9" s="7">
        <v>-2380796.2769899401</v>
      </c>
      <c r="N9" s="7">
        <v>-731909</v>
      </c>
      <c r="O9" s="7">
        <v>-28556.2</v>
      </c>
      <c r="P9" s="7">
        <v>-618727.6</v>
      </c>
      <c r="Q9" s="7">
        <v>-84625.2</v>
      </c>
      <c r="R9" s="7">
        <v>-1648887.2769899401</v>
      </c>
      <c r="S9" s="7">
        <v>-302192</v>
      </c>
      <c r="T9" s="7">
        <v>-471751.1</v>
      </c>
      <c r="U9" s="7">
        <v>-12393.9</v>
      </c>
      <c r="V9" s="20">
        <v>-862550.2</v>
      </c>
      <c r="W9" s="20">
        <f>SUM(W11,W22,W24,W27,W29,W31,W33,W35,W37,W39,W46,W51,W57,W59,W61)</f>
        <v>13198905.5</v>
      </c>
      <c r="X9" s="24">
        <f>SUM(X11,X22,X24,X27,X29,X31,X33,X35,X37,X39,X46,X51,X57,X59,X61)</f>
        <v>9666.2000000000007</v>
      </c>
    </row>
    <row r="10" spans="2:24" s="1" customFormat="1" ht="24" customHeight="1" x14ac:dyDescent="0.2">
      <c r="B10" s="33" t="s">
        <v>89</v>
      </c>
      <c r="C10" s="33"/>
      <c r="D10" s="33"/>
      <c r="E10" s="33"/>
      <c r="F10" s="8">
        <v>992004829</v>
      </c>
      <c r="G10" s="8">
        <v>677842477</v>
      </c>
      <c r="H10" s="8">
        <v>270226302.39999998</v>
      </c>
      <c r="I10" s="8">
        <v>304546089.20547003</v>
      </c>
      <c r="J10" s="8">
        <v>-373296387.79452997</v>
      </c>
      <c r="K10" s="8">
        <v>267845506.12301001</v>
      </c>
      <c r="L10" s="8">
        <v>99.118962049273094</v>
      </c>
      <c r="M10" s="8">
        <v>-2380796.2769899699</v>
      </c>
      <c r="N10" s="8">
        <v>-731909</v>
      </c>
      <c r="O10" s="8">
        <v>-28556.2</v>
      </c>
      <c r="P10" s="8">
        <v>-618727.6</v>
      </c>
      <c r="Q10" s="8">
        <v>-84625.2</v>
      </c>
      <c r="R10" s="8">
        <v>-1648887.2769899699</v>
      </c>
      <c r="S10" s="8">
        <v>-302192</v>
      </c>
      <c r="T10" s="8">
        <v>-471751.1</v>
      </c>
      <c r="U10" s="8">
        <v>-12393.9</v>
      </c>
      <c r="V10" s="21">
        <v>-862550.2</v>
      </c>
      <c r="W10" s="20">
        <f>SUM(W9)</f>
        <v>13198905.5</v>
      </c>
      <c r="X10" s="24">
        <f>SUM(X9)</f>
        <v>9666.2000000000007</v>
      </c>
    </row>
    <row r="11" spans="2:24" s="1" customFormat="1" ht="41.1" customHeight="1" x14ac:dyDescent="0.2">
      <c r="B11" s="5"/>
      <c r="C11" s="2" t="s">
        <v>16</v>
      </c>
      <c r="D11" s="5"/>
      <c r="E11" s="9" t="s">
        <v>90</v>
      </c>
      <c r="F11" s="10">
        <v>38311823</v>
      </c>
      <c r="G11" s="10">
        <v>26202530.199999999</v>
      </c>
      <c r="H11" s="10">
        <v>23621469.399999999</v>
      </c>
      <c r="I11" s="10">
        <v>23937592.63098</v>
      </c>
      <c r="J11" s="10">
        <v>-2264937.5690199998</v>
      </c>
      <c r="K11" s="10">
        <v>22392782.545469999</v>
      </c>
      <c r="L11" s="10">
        <v>94.798431741380199</v>
      </c>
      <c r="M11" s="10">
        <v>-1228686.8545299999</v>
      </c>
      <c r="N11" s="10">
        <v>-437149.7</v>
      </c>
      <c r="O11" s="10">
        <v>-13826</v>
      </c>
      <c r="P11" s="10">
        <v>-345417.8</v>
      </c>
      <c r="Q11" s="10">
        <v>-77905.899999999994</v>
      </c>
      <c r="R11" s="10">
        <v>-791537.15452999901</v>
      </c>
      <c r="S11" s="10">
        <v>-1084.2</v>
      </c>
      <c r="T11" s="10">
        <v>-100523</v>
      </c>
      <c r="U11" s="10">
        <v>-12393.9</v>
      </c>
      <c r="V11" s="22">
        <v>-677536.1</v>
      </c>
      <c r="W11" s="25">
        <f>SUM(W12:W15)</f>
        <v>16757.400000000001</v>
      </c>
      <c r="X11" s="26">
        <f>SUM(X12:X15)</f>
        <v>8033.8</v>
      </c>
    </row>
    <row r="12" spans="2:24" s="1" customFormat="1" ht="52.35" customHeight="1" x14ac:dyDescent="0.2">
      <c r="B12" s="11">
        <v>212</v>
      </c>
      <c r="C12" s="12" t="s">
        <v>16</v>
      </c>
      <c r="D12" s="2" t="s">
        <v>17</v>
      </c>
      <c r="E12" s="9" t="s">
        <v>91</v>
      </c>
      <c r="F12" s="10">
        <v>3843786.4</v>
      </c>
      <c r="G12" s="10">
        <v>2223894.4</v>
      </c>
      <c r="H12" s="10">
        <v>2219631.4</v>
      </c>
      <c r="I12" s="10">
        <v>2148518.1408500001</v>
      </c>
      <c r="J12" s="10">
        <v>-75376.259149999794</v>
      </c>
      <c r="K12" s="10">
        <v>2148518.1408500001</v>
      </c>
      <c r="L12" s="10">
        <v>96.796168086737296</v>
      </c>
      <c r="M12" s="10">
        <v>-71113.259149999794</v>
      </c>
      <c r="N12" s="10">
        <v>-71113.3</v>
      </c>
      <c r="O12" s="10">
        <v>0</v>
      </c>
      <c r="P12" s="10">
        <v>-63857.5</v>
      </c>
      <c r="Q12" s="10">
        <v>-7255.8</v>
      </c>
      <c r="R12" s="10">
        <v>4.0850000179489102E-2</v>
      </c>
      <c r="S12" s="10">
        <v>0</v>
      </c>
      <c r="T12" s="10">
        <v>0</v>
      </c>
      <c r="U12" s="10">
        <v>0</v>
      </c>
      <c r="V12" s="22">
        <v>0</v>
      </c>
      <c r="W12" s="22">
        <v>641.20000000000005</v>
      </c>
      <c r="X12" s="27"/>
    </row>
    <row r="13" spans="2:24" s="1" customFormat="1" ht="52.35" customHeight="1" x14ac:dyDescent="0.2">
      <c r="B13" s="13"/>
      <c r="C13" s="14"/>
      <c r="D13" s="2" t="s">
        <v>18</v>
      </c>
      <c r="E13" s="9" t="s">
        <v>92</v>
      </c>
      <c r="F13" s="10">
        <v>300203</v>
      </c>
      <c r="G13" s="10">
        <v>300203</v>
      </c>
      <c r="H13" s="10">
        <v>720</v>
      </c>
      <c r="I13" s="10">
        <v>0</v>
      </c>
      <c r="J13" s="10">
        <v>-300203</v>
      </c>
      <c r="K13" s="10">
        <v>0</v>
      </c>
      <c r="L13" s="10">
        <v>0</v>
      </c>
      <c r="M13" s="10">
        <v>-720</v>
      </c>
      <c r="N13" s="10">
        <v>0</v>
      </c>
      <c r="O13" s="10">
        <v>0</v>
      </c>
      <c r="P13" s="10">
        <v>0</v>
      </c>
      <c r="Q13" s="10">
        <v>0</v>
      </c>
      <c r="R13" s="10">
        <v>-720</v>
      </c>
      <c r="S13" s="10">
        <v>0</v>
      </c>
      <c r="T13" s="10">
        <v>-720</v>
      </c>
      <c r="U13" s="10">
        <v>0</v>
      </c>
      <c r="V13" s="22">
        <v>0</v>
      </c>
      <c r="W13" s="22">
        <v>4875</v>
      </c>
      <c r="X13" s="27"/>
    </row>
    <row r="14" spans="2:24" s="1" customFormat="1" ht="52.35" customHeight="1" x14ac:dyDescent="0.2">
      <c r="B14" s="13"/>
      <c r="C14" s="14"/>
      <c r="D14" s="2" t="s">
        <v>19</v>
      </c>
      <c r="E14" s="9" t="s">
        <v>93</v>
      </c>
      <c r="F14" s="10">
        <v>2317304.7999999998</v>
      </c>
      <c r="G14" s="10">
        <v>2316640.7999999998</v>
      </c>
      <c r="H14" s="10">
        <v>1213356.5</v>
      </c>
      <c r="I14" s="10">
        <v>1613067.1250499999</v>
      </c>
      <c r="J14" s="10">
        <v>-703573.67495000002</v>
      </c>
      <c r="K14" s="10">
        <v>796996.2463</v>
      </c>
      <c r="L14" s="10">
        <v>65.685249660755105</v>
      </c>
      <c r="M14" s="10">
        <v>-416360.2537</v>
      </c>
      <c r="N14" s="10">
        <v>-2809.4</v>
      </c>
      <c r="O14" s="10">
        <v>-2804.9</v>
      </c>
      <c r="P14" s="10">
        <v>0</v>
      </c>
      <c r="Q14" s="10">
        <v>-4.5</v>
      </c>
      <c r="R14" s="10">
        <v>-413550.85369999998</v>
      </c>
      <c r="S14" s="10">
        <v>0</v>
      </c>
      <c r="T14" s="10">
        <v>-9351.2000000000007</v>
      </c>
      <c r="U14" s="10">
        <v>0</v>
      </c>
      <c r="V14" s="22">
        <v>-404199.7</v>
      </c>
      <c r="W14" s="22"/>
      <c r="X14" s="27">
        <v>1221.8</v>
      </c>
    </row>
    <row r="15" spans="2:24" s="1" customFormat="1" ht="19.7" customHeight="1" x14ac:dyDescent="0.2">
      <c r="B15" s="13"/>
      <c r="C15" s="14"/>
      <c r="D15" s="2" t="s">
        <v>20</v>
      </c>
      <c r="E15" s="9" t="s">
        <v>94</v>
      </c>
      <c r="F15" s="10">
        <v>31850528.800000001</v>
      </c>
      <c r="G15" s="10">
        <v>21361792</v>
      </c>
      <c r="H15" s="10">
        <v>20187761.5</v>
      </c>
      <c r="I15" s="10">
        <v>20176007.365079999</v>
      </c>
      <c r="J15" s="10">
        <v>-1185784.6349200001</v>
      </c>
      <c r="K15" s="10">
        <v>19447268.158319999</v>
      </c>
      <c r="L15" s="10">
        <v>96.331969041342205</v>
      </c>
      <c r="M15" s="10">
        <v>-740493.34168000205</v>
      </c>
      <c r="N15" s="10">
        <v>-363227</v>
      </c>
      <c r="O15" s="10">
        <v>-11021.1</v>
      </c>
      <c r="P15" s="10">
        <v>-281560.3</v>
      </c>
      <c r="Q15" s="10">
        <v>-70645.600000000006</v>
      </c>
      <c r="R15" s="10">
        <v>-377266.341680001</v>
      </c>
      <c r="S15" s="10">
        <v>-1084.2</v>
      </c>
      <c r="T15" s="10">
        <v>-90451.8</v>
      </c>
      <c r="U15" s="10">
        <v>-12393.9</v>
      </c>
      <c r="V15" s="22">
        <v>-273336.40000000002</v>
      </c>
      <c r="W15" s="22">
        <v>11241.2</v>
      </c>
      <c r="X15" s="27">
        <v>6812</v>
      </c>
    </row>
    <row r="16" spans="2:24" s="1" customFormat="1" ht="52.35" customHeight="1" x14ac:dyDescent="0.2">
      <c r="B16" s="5"/>
      <c r="C16" s="2" t="s">
        <v>21</v>
      </c>
      <c r="D16" s="5"/>
      <c r="E16" s="9" t="s">
        <v>95</v>
      </c>
      <c r="F16" s="10">
        <v>100000000</v>
      </c>
      <c r="G16" s="10">
        <v>88000000</v>
      </c>
      <c r="H16" s="10">
        <v>71000000</v>
      </c>
      <c r="I16" s="10">
        <v>71000000</v>
      </c>
      <c r="J16" s="10">
        <v>-17000000</v>
      </c>
      <c r="K16" s="10">
        <v>71000000</v>
      </c>
      <c r="L16" s="10">
        <v>100</v>
      </c>
      <c r="M16" s="10">
        <v>0</v>
      </c>
      <c r="N16" s="10">
        <v>0</v>
      </c>
      <c r="O16" s="10">
        <v>0</v>
      </c>
      <c r="P16" s="10">
        <v>0</v>
      </c>
      <c r="Q16" s="10">
        <v>0</v>
      </c>
      <c r="R16" s="10">
        <v>0</v>
      </c>
      <c r="S16" s="10">
        <v>0</v>
      </c>
      <c r="T16" s="10">
        <v>0</v>
      </c>
      <c r="U16" s="10">
        <v>0</v>
      </c>
      <c r="V16" s="22">
        <v>0</v>
      </c>
      <c r="W16" s="22"/>
      <c r="X16" s="27"/>
    </row>
    <row r="17" spans="2:24" s="1" customFormat="1" ht="19.7" customHeight="1" x14ac:dyDescent="0.2">
      <c r="B17" s="13"/>
      <c r="C17" s="12" t="s">
        <v>21</v>
      </c>
      <c r="D17" s="2" t="s">
        <v>22</v>
      </c>
      <c r="E17" s="9"/>
      <c r="F17" s="10">
        <v>100000000</v>
      </c>
      <c r="G17" s="10">
        <v>88000000</v>
      </c>
      <c r="H17" s="10">
        <v>71000000</v>
      </c>
      <c r="I17" s="10">
        <v>71000000</v>
      </c>
      <c r="J17" s="10">
        <v>-17000000</v>
      </c>
      <c r="K17" s="10">
        <v>71000000</v>
      </c>
      <c r="L17" s="10">
        <v>100</v>
      </c>
      <c r="M17" s="10">
        <v>0</v>
      </c>
      <c r="N17" s="10">
        <v>0</v>
      </c>
      <c r="O17" s="10">
        <v>0</v>
      </c>
      <c r="P17" s="10">
        <v>0</v>
      </c>
      <c r="Q17" s="10">
        <v>0</v>
      </c>
      <c r="R17" s="10">
        <v>0</v>
      </c>
      <c r="S17" s="10">
        <v>0</v>
      </c>
      <c r="T17" s="10">
        <v>0</v>
      </c>
      <c r="U17" s="10">
        <v>0</v>
      </c>
      <c r="V17" s="22">
        <v>0</v>
      </c>
      <c r="W17" s="22"/>
      <c r="X17" s="27"/>
    </row>
    <row r="18" spans="2:24" s="1" customFormat="1" ht="73.5" customHeight="1" x14ac:dyDescent="0.2">
      <c r="B18" s="5"/>
      <c r="C18" s="2" t="s">
        <v>23</v>
      </c>
      <c r="D18" s="5"/>
      <c r="E18" s="9" t="s">
        <v>96</v>
      </c>
      <c r="F18" s="10">
        <v>100000000</v>
      </c>
      <c r="G18" s="10">
        <v>51000000</v>
      </c>
      <c r="H18" s="10">
        <v>0</v>
      </c>
      <c r="I18" s="10">
        <v>0</v>
      </c>
      <c r="J18" s="10">
        <v>-51000000</v>
      </c>
      <c r="K18" s="10">
        <v>0</v>
      </c>
      <c r="L18" s="10">
        <v>0</v>
      </c>
      <c r="M18" s="10">
        <v>0</v>
      </c>
      <c r="N18" s="10">
        <v>0</v>
      </c>
      <c r="O18" s="10">
        <v>0</v>
      </c>
      <c r="P18" s="10">
        <v>0</v>
      </c>
      <c r="Q18" s="10">
        <v>0</v>
      </c>
      <c r="R18" s="10">
        <v>0</v>
      </c>
      <c r="S18" s="10">
        <v>0</v>
      </c>
      <c r="T18" s="10">
        <v>0</v>
      </c>
      <c r="U18" s="10">
        <v>0</v>
      </c>
      <c r="V18" s="22">
        <v>0</v>
      </c>
      <c r="W18" s="22"/>
      <c r="X18" s="27"/>
    </row>
    <row r="19" spans="2:24" s="1" customFormat="1" ht="19.7" customHeight="1" x14ac:dyDescent="0.2">
      <c r="B19" s="13"/>
      <c r="C19" s="12" t="s">
        <v>23</v>
      </c>
      <c r="D19" s="2" t="s">
        <v>22</v>
      </c>
      <c r="E19" s="9"/>
      <c r="F19" s="10">
        <v>100000000</v>
      </c>
      <c r="G19" s="10">
        <v>51000000</v>
      </c>
      <c r="H19" s="10">
        <v>0</v>
      </c>
      <c r="I19" s="10">
        <v>0</v>
      </c>
      <c r="J19" s="10">
        <v>-51000000</v>
      </c>
      <c r="K19" s="10">
        <v>0</v>
      </c>
      <c r="L19" s="10">
        <v>0</v>
      </c>
      <c r="M19" s="10">
        <v>0</v>
      </c>
      <c r="N19" s="10">
        <v>0</v>
      </c>
      <c r="O19" s="10">
        <v>0</v>
      </c>
      <c r="P19" s="10">
        <v>0</v>
      </c>
      <c r="Q19" s="10">
        <v>0</v>
      </c>
      <c r="R19" s="10">
        <v>0</v>
      </c>
      <c r="S19" s="10">
        <v>0</v>
      </c>
      <c r="T19" s="10">
        <v>0</v>
      </c>
      <c r="U19" s="10">
        <v>0</v>
      </c>
      <c r="V19" s="22">
        <v>0</v>
      </c>
      <c r="W19" s="22"/>
      <c r="X19" s="27"/>
    </row>
    <row r="20" spans="2:24" s="1" customFormat="1" ht="84.2" customHeight="1" x14ac:dyDescent="0.2">
      <c r="B20" s="5"/>
      <c r="C20" s="2" t="s">
        <v>24</v>
      </c>
      <c r="D20" s="5"/>
      <c r="E20" s="15" t="s">
        <v>97</v>
      </c>
      <c r="F20" s="10">
        <v>50000000</v>
      </c>
      <c r="G20" s="10">
        <v>50000000</v>
      </c>
      <c r="H20" s="10">
        <v>0</v>
      </c>
      <c r="I20" s="10">
        <v>0</v>
      </c>
      <c r="J20" s="10">
        <v>-50000000</v>
      </c>
      <c r="K20" s="10">
        <v>0</v>
      </c>
      <c r="L20" s="10">
        <v>0</v>
      </c>
      <c r="M20" s="10">
        <v>0</v>
      </c>
      <c r="N20" s="10">
        <v>0</v>
      </c>
      <c r="O20" s="10">
        <v>0</v>
      </c>
      <c r="P20" s="10">
        <v>0</v>
      </c>
      <c r="Q20" s="10">
        <v>0</v>
      </c>
      <c r="R20" s="10">
        <v>0</v>
      </c>
      <c r="S20" s="10">
        <v>0</v>
      </c>
      <c r="T20" s="10">
        <v>0</v>
      </c>
      <c r="U20" s="10">
        <v>0</v>
      </c>
      <c r="V20" s="22">
        <v>0</v>
      </c>
      <c r="W20" s="22"/>
      <c r="X20" s="27"/>
    </row>
    <row r="21" spans="2:24" s="1" customFormat="1" ht="19.7" customHeight="1" x14ac:dyDescent="0.2">
      <c r="B21" s="13"/>
      <c r="C21" s="12" t="s">
        <v>24</v>
      </c>
      <c r="D21" s="2" t="s">
        <v>22</v>
      </c>
      <c r="E21" s="9"/>
      <c r="F21" s="10">
        <v>50000000</v>
      </c>
      <c r="G21" s="10">
        <v>50000000</v>
      </c>
      <c r="H21" s="10">
        <v>0</v>
      </c>
      <c r="I21" s="10">
        <v>0</v>
      </c>
      <c r="J21" s="10">
        <v>-50000000</v>
      </c>
      <c r="K21" s="10">
        <v>0</v>
      </c>
      <c r="L21" s="10">
        <v>0</v>
      </c>
      <c r="M21" s="10">
        <v>0</v>
      </c>
      <c r="N21" s="10">
        <v>0</v>
      </c>
      <c r="O21" s="10">
        <v>0</v>
      </c>
      <c r="P21" s="10">
        <v>0</v>
      </c>
      <c r="Q21" s="10">
        <v>0</v>
      </c>
      <c r="R21" s="10">
        <v>0</v>
      </c>
      <c r="S21" s="10">
        <v>0</v>
      </c>
      <c r="T21" s="10">
        <v>0</v>
      </c>
      <c r="U21" s="10">
        <v>0</v>
      </c>
      <c r="V21" s="22">
        <v>0</v>
      </c>
      <c r="W21" s="22"/>
      <c r="X21" s="27"/>
    </row>
    <row r="22" spans="2:24" s="1" customFormat="1" ht="41.1" customHeight="1" x14ac:dyDescent="0.2">
      <c r="B22" s="5"/>
      <c r="C22" s="2" t="s">
        <v>25</v>
      </c>
      <c r="D22" s="5"/>
      <c r="E22" s="9" t="s">
        <v>98</v>
      </c>
      <c r="F22" s="10">
        <v>940000</v>
      </c>
      <c r="G22" s="10">
        <v>940000</v>
      </c>
      <c r="H22" s="10">
        <v>940000</v>
      </c>
      <c r="I22" s="10">
        <v>939999.99742000003</v>
      </c>
      <c r="J22" s="10">
        <v>-2.5799999712035099E-3</v>
      </c>
      <c r="K22" s="10">
        <v>939999.99742000003</v>
      </c>
      <c r="L22" s="10">
        <v>99.999999725531893</v>
      </c>
      <c r="M22" s="10">
        <v>-2.5799999712035099E-3</v>
      </c>
      <c r="N22" s="10">
        <v>0</v>
      </c>
      <c r="O22" s="10">
        <v>0</v>
      </c>
      <c r="P22" s="10">
        <v>0</v>
      </c>
      <c r="Q22" s="10">
        <v>0</v>
      </c>
      <c r="R22" s="10">
        <v>-2.5799999712035099E-3</v>
      </c>
      <c r="S22" s="10">
        <v>0</v>
      </c>
      <c r="T22" s="10">
        <v>0</v>
      </c>
      <c r="U22" s="10">
        <v>0</v>
      </c>
      <c r="V22" s="22">
        <v>0</v>
      </c>
      <c r="W22" s="22">
        <v>1662948.1</v>
      </c>
      <c r="X22" s="27"/>
    </row>
    <row r="23" spans="2:24" s="1" customFormat="1" ht="19.7" customHeight="1" x14ac:dyDescent="0.2">
      <c r="B23" s="13"/>
      <c r="C23" s="12" t="s">
        <v>25</v>
      </c>
      <c r="D23" s="2" t="s">
        <v>22</v>
      </c>
      <c r="E23" s="9"/>
      <c r="F23" s="10">
        <v>940000</v>
      </c>
      <c r="G23" s="10">
        <v>940000</v>
      </c>
      <c r="H23" s="10">
        <v>940000</v>
      </c>
      <c r="I23" s="10">
        <v>939999.99742000003</v>
      </c>
      <c r="J23" s="10">
        <v>-2.5799999712035099E-3</v>
      </c>
      <c r="K23" s="10">
        <v>939999.99742000003</v>
      </c>
      <c r="L23" s="10">
        <v>99.999999725531893</v>
      </c>
      <c r="M23" s="10">
        <v>-2.5799999712035099E-3</v>
      </c>
      <c r="N23" s="10">
        <v>0</v>
      </c>
      <c r="O23" s="10">
        <v>0</v>
      </c>
      <c r="P23" s="10">
        <v>0</v>
      </c>
      <c r="Q23" s="10">
        <v>0</v>
      </c>
      <c r="R23" s="10">
        <v>-2.5799999712035099E-3</v>
      </c>
      <c r="S23" s="10">
        <v>0</v>
      </c>
      <c r="T23" s="10">
        <v>0</v>
      </c>
      <c r="U23" s="10">
        <v>0</v>
      </c>
      <c r="V23" s="22">
        <v>0</v>
      </c>
      <c r="W23" s="22">
        <v>1662948.1</v>
      </c>
      <c r="X23" s="27"/>
    </row>
    <row r="24" spans="2:24" s="1" customFormat="1" ht="30.4" customHeight="1" x14ac:dyDescent="0.2">
      <c r="B24" s="5"/>
      <c r="C24" s="2" t="s">
        <v>26</v>
      </c>
      <c r="D24" s="5"/>
      <c r="E24" s="9" t="s">
        <v>99</v>
      </c>
      <c r="F24" s="10">
        <v>2839158</v>
      </c>
      <c r="G24" s="10">
        <v>2631501</v>
      </c>
      <c r="H24" s="10">
        <v>1426485</v>
      </c>
      <c r="I24" s="10">
        <v>2276378.5631599999</v>
      </c>
      <c r="J24" s="10">
        <v>-355122.43683999998</v>
      </c>
      <c r="K24" s="10">
        <v>1256943.5705599999</v>
      </c>
      <c r="L24" s="10">
        <v>88.114741519188797</v>
      </c>
      <c r="M24" s="10">
        <v>-169541.42944000001</v>
      </c>
      <c r="N24" s="10">
        <v>-145076.9</v>
      </c>
      <c r="O24" s="10">
        <v>0</v>
      </c>
      <c r="P24" s="10">
        <v>-144481.1</v>
      </c>
      <c r="Q24" s="10">
        <v>-595.79999999999995</v>
      </c>
      <c r="R24" s="10">
        <v>-24464.5294400001</v>
      </c>
      <c r="S24" s="10">
        <v>0</v>
      </c>
      <c r="T24" s="10">
        <v>0</v>
      </c>
      <c r="U24" s="10">
        <v>0</v>
      </c>
      <c r="V24" s="22">
        <v>-24464.5</v>
      </c>
      <c r="W24" s="22">
        <v>1387231.7</v>
      </c>
      <c r="X24" s="27"/>
    </row>
    <row r="25" spans="2:24" s="1" customFormat="1" ht="41.1" customHeight="1" x14ac:dyDescent="0.2">
      <c r="B25" s="13"/>
      <c r="C25" s="12" t="s">
        <v>26</v>
      </c>
      <c r="D25" s="2" t="s">
        <v>17</v>
      </c>
      <c r="E25" s="9" t="s">
        <v>100</v>
      </c>
      <c r="F25" s="10">
        <v>2810492</v>
      </c>
      <c r="G25" s="10">
        <v>2602835</v>
      </c>
      <c r="H25" s="10">
        <v>1403419</v>
      </c>
      <c r="I25" s="10">
        <v>2253015.9824799998</v>
      </c>
      <c r="J25" s="10">
        <v>-349819.01751999999</v>
      </c>
      <c r="K25" s="10">
        <v>1255519.26948</v>
      </c>
      <c r="L25" s="10">
        <v>89.4614701297332</v>
      </c>
      <c r="M25" s="10">
        <v>-147899.73052000001</v>
      </c>
      <c r="N25" s="10">
        <v>-145076.9</v>
      </c>
      <c r="O25" s="10">
        <v>0</v>
      </c>
      <c r="P25" s="10">
        <v>-144481.1</v>
      </c>
      <c r="Q25" s="10">
        <v>-595.79999999999995</v>
      </c>
      <c r="R25" s="10">
        <v>-2822.83051999999</v>
      </c>
      <c r="S25" s="10">
        <v>0</v>
      </c>
      <c r="T25" s="10">
        <v>0</v>
      </c>
      <c r="U25" s="10">
        <v>0</v>
      </c>
      <c r="V25" s="22">
        <v>-2822.8</v>
      </c>
      <c r="W25" s="22">
        <v>1387231.7</v>
      </c>
      <c r="X25" s="27"/>
    </row>
    <row r="26" spans="2:24" s="1" customFormat="1" ht="30.4" customHeight="1" x14ac:dyDescent="0.2">
      <c r="B26" s="13"/>
      <c r="C26" s="14"/>
      <c r="D26" s="2" t="s">
        <v>19</v>
      </c>
      <c r="E26" s="9" t="s">
        <v>101</v>
      </c>
      <c r="F26" s="10">
        <v>28666</v>
      </c>
      <c r="G26" s="10">
        <v>28666</v>
      </c>
      <c r="H26" s="10">
        <v>23066</v>
      </c>
      <c r="I26" s="10">
        <v>23362.580679999999</v>
      </c>
      <c r="J26" s="10">
        <v>-5303.41932</v>
      </c>
      <c r="K26" s="10">
        <v>1424.30108</v>
      </c>
      <c r="L26" s="10">
        <v>6.1748941298881501</v>
      </c>
      <c r="M26" s="10">
        <v>-21641.698919999999</v>
      </c>
      <c r="N26" s="10">
        <v>0</v>
      </c>
      <c r="O26" s="10">
        <v>0</v>
      </c>
      <c r="P26" s="10">
        <v>0</v>
      </c>
      <c r="Q26" s="10">
        <v>0</v>
      </c>
      <c r="R26" s="10">
        <v>-21641.698919999999</v>
      </c>
      <c r="S26" s="10">
        <v>0</v>
      </c>
      <c r="T26" s="10">
        <v>0</v>
      </c>
      <c r="U26" s="10">
        <v>0</v>
      </c>
      <c r="V26" s="22">
        <v>-21641.7</v>
      </c>
      <c r="W26" s="22"/>
      <c r="X26" s="27"/>
    </row>
    <row r="27" spans="2:24" s="1" customFormat="1" ht="30.4" customHeight="1" x14ac:dyDescent="0.2">
      <c r="B27" s="5"/>
      <c r="C27" s="2" t="s">
        <v>27</v>
      </c>
      <c r="D27" s="5"/>
      <c r="E27" s="9" t="s">
        <v>102</v>
      </c>
      <c r="F27" s="10">
        <v>13072.2</v>
      </c>
      <c r="G27" s="10">
        <v>13072.2</v>
      </c>
      <c r="H27" s="10">
        <v>13072.2</v>
      </c>
      <c r="I27" s="10">
        <v>13072.11385</v>
      </c>
      <c r="J27" s="10">
        <v>-8.6150000000998303E-2</v>
      </c>
      <c r="K27" s="10">
        <v>13072.11385</v>
      </c>
      <c r="L27" s="10">
        <v>99.999340967855403</v>
      </c>
      <c r="M27" s="10">
        <v>-8.6150000000998303E-2</v>
      </c>
      <c r="N27" s="10">
        <v>-0.1</v>
      </c>
      <c r="O27" s="10">
        <v>0</v>
      </c>
      <c r="P27" s="10">
        <v>0</v>
      </c>
      <c r="Q27" s="10">
        <v>-0.1</v>
      </c>
      <c r="R27" s="10">
        <v>1.3849999999001701E-2</v>
      </c>
      <c r="S27" s="10">
        <v>0</v>
      </c>
      <c r="T27" s="10">
        <v>0</v>
      </c>
      <c r="U27" s="10">
        <v>0</v>
      </c>
      <c r="V27" s="22">
        <v>0</v>
      </c>
      <c r="W27" s="22"/>
      <c r="X27" s="27"/>
    </row>
    <row r="28" spans="2:24" s="1" customFormat="1" ht="19.7" customHeight="1" x14ac:dyDescent="0.2">
      <c r="B28" s="13"/>
      <c r="C28" s="12" t="s">
        <v>27</v>
      </c>
      <c r="D28" s="2" t="s">
        <v>22</v>
      </c>
      <c r="E28" s="9"/>
      <c r="F28" s="10">
        <v>13072.2</v>
      </c>
      <c r="G28" s="10">
        <v>13072.2</v>
      </c>
      <c r="H28" s="10">
        <v>13072.2</v>
      </c>
      <c r="I28" s="10">
        <v>13072.11385</v>
      </c>
      <c r="J28" s="10">
        <v>-8.6150000000998303E-2</v>
      </c>
      <c r="K28" s="10">
        <v>13072.11385</v>
      </c>
      <c r="L28" s="10">
        <v>99.999340967855403</v>
      </c>
      <c r="M28" s="10">
        <v>-8.6150000000998303E-2</v>
      </c>
      <c r="N28" s="10">
        <v>-0.1</v>
      </c>
      <c r="O28" s="10">
        <v>0</v>
      </c>
      <c r="P28" s="10">
        <v>0</v>
      </c>
      <c r="Q28" s="10">
        <v>-0.1</v>
      </c>
      <c r="R28" s="10">
        <v>1.3849999999001701E-2</v>
      </c>
      <c r="S28" s="10">
        <v>0</v>
      </c>
      <c r="T28" s="10">
        <v>0</v>
      </c>
      <c r="U28" s="10">
        <v>0</v>
      </c>
      <c r="V28" s="22">
        <v>0</v>
      </c>
      <c r="W28" s="22"/>
      <c r="X28" s="27"/>
    </row>
    <row r="29" spans="2:24" s="1" customFormat="1" ht="41.1" customHeight="1" x14ac:dyDescent="0.2">
      <c r="B29" s="5"/>
      <c r="C29" s="2" t="s">
        <v>28</v>
      </c>
      <c r="D29" s="5"/>
      <c r="E29" s="9" t="s">
        <v>103</v>
      </c>
      <c r="F29" s="10">
        <v>8100000</v>
      </c>
      <c r="G29" s="10">
        <v>8100000</v>
      </c>
      <c r="H29" s="10">
        <v>5400000</v>
      </c>
      <c r="I29" s="10">
        <v>5400000</v>
      </c>
      <c r="J29" s="10">
        <v>-2700000</v>
      </c>
      <c r="K29" s="10">
        <v>5400000</v>
      </c>
      <c r="L29" s="10">
        <v>100</v>
      </c>
      <c r="M29" s="10">
        <v>0</v>
      </c>
      <c r="N29" s="10">
        <v>0</v>
      </c>
      <c r="O29" s="10">
        <v>0</v>
      </c>
      <c r="P29" s="10">
        <v>0</v>
      </c>
      <c r="Q29" s="10">
        <v>0</v>
      </c>
      <c r="R29" s="10">
        <v>0</v>
      </c>
      <c r="S29" s="10">
        <v>0</v>
      </c>
      <c r="T29" s="10">
        <v>0</v>
      </c>
      <c r="U29" s="10">
        <v>0</v>
      </c>
      <c r="V29" s="22">
        <v>0</v>
      </c>
      <c r="W29" s="22"/>
      <c r="X29" s="27"/>
    </row>
    <row r="30" spans="2:24" s="1" customFormat="1" ht="19.7" customHeight="1" x14ac:dyDescent="0.2">
      <c r="B30" s="13"/>
      <c r="C30" s="12" t="s">
        <v>28</v>
      </c>
      <c r="D30" s="2" t="s">
        <v>22</v>
      </c>
      <c r="E30" s="9"/>
      <c r="F30" s="10">
        <v>8100000</v>
      </c>
      <c r="G30" s="10">
        <v>8100000</v>
      </c>
      <c r="H30" s="10">
        <v>5400000</v>
      </c>
      <c r="I30" s="10">
        <v>5400000</v>
      </c>
      <c r="J30" s="10">
        <v>-2700000</v>
      </c>
      <c r="K30" s="10">
        <v>5400000</v>
      </c>
      <c r="L30" s="10">
        <v>100</v>
      </c>
      <c r="M30" s="10">
        <v>0</v>
      </c>
      <c r="N30" s="10">
        <v>0</v>
      </c>
      <c r="O30" s="10">
        <v>0</v>
      </c>
      <c r="P30" s="10">
        <v>0</v>
      </c>
      <c r="Q30" s="10">
        <v>0</v>
      </c>
      <c r="R30" s="10">
        <v>0</v>
      </c>
      <c r="S30" s="10">
        <v>0</v>
      </c>
      <c r="T30" s="10">
        <v>0</v>
      </c>
      <c r="U30" s="10">
        <v>0</v>
      </c>
      <c r="V30" s="22">
        <v>0</v>
      </c>
      <c r="W30" s="22"/>
      <c r="X30" s="27"/>
    </row>
    <row r="31" spans="2:24" s="1" customFormat="1" ht="52.35" customHeight="1" x14ac:dyDescent="0.2">
      <c r="B31" s="5"/>
      <c r="C31" s="2" t="s">
        <v>29</v>
      </c>
      <c r="D31" s="5"/>
      <c r="E31" s="9" t="s">
        <v>30</v>
      </c>
      <c r="F31" s="10">
        <v>10000000</v>
      </c>
      <c r="G31" s="10">
        <v>10000000</v>
      </c>
      <c r="H31" s="10">
        <v>10000000</v>
      </c>
      <c r="I31" s="10">
        <v>10000000</v>
      </c>
      <c r="J31" s="10">
        <v>0</v>
      </c>
      <c r="K31" s="10">
        <v>10000000</v>
      </c>
      <c r="L31" s="10">
        <v>100</v>
      </c>
      <c r="M31" s="10">
        <v>0</v>
      </c>
      <c r="N31" s="10">
        <v>0</v>
      </c>
      <c r="O31" s="10">
        <v>0</v>
      </c>
      <c r="P31" s="10">
        <v>0</v>
      </c>
      <c r="Q31" s="10">
        <v>0</v>
      </c>
      <c r="R31" s="10">
        <v>0</v>
      </c>
      <c r="S31" s="10">
        <v>0</v>
      </c>
      <c r="T31" s="10">
        <v>0</v>
      </c>
      <c r="U31" s="10">
        <v>0</v>
      </c>
      <c r="V31" s="22">
        <v>0</v>
      </c>
      <c r="W31" s="22"/>
      <c r="X31" s="27"/>
    </row>
    <row r="32" spans="2:24" s="1" customFormat="1" ht="19.7" customHeight="1" x14ac:dyDescent="0.2">
      <c r="B32" s="13"/>
      <c r="C32" s="12" t="s">
        <v>29</v>
      </c>
      <c r="D32" s="2" t="s">
        <v>22</v>
      </c>
      <c r="E32" s="9"/>
      <c r="F32" s="10">
        <v>10000000</v>
      </c>
      <c r="G32" s="10">
        <v>10000000</v>
      </c>
      <c r="H32" s="10">
        <v>10000000</v>
      </c>
      <c r="I32" s="10">
        <v>10000000</v>
      </c>
      <c r="J32" s="10">
        <v>0</v>
      </c>
      <c r="K32" s="10">
        <v>10000000</v>
      </c>
      <c r="L32" s="10">
        <v>100</v>
      </c>
      <c r="M32" s="10">
        <v>0</v>
      </c>
      <c r="N32" s="10">
        <v>0</v>
      </c>
      <c r="O32" s="10">
        <v>0</v>
      </c>
      <c r="P32" s="10">
        <v>0</v>
      </c>
      <c r="Q32" s="10">
        <v>0</v>
      </c>
      <c r="R32" s="10">
        <v>0</v>
      </c>
      <c r="S32" s="10">
        <v>0</v>
      </c>
      <c r="T32" s="10">
        <v>0</v>
      </c>
      <c r="U32" s="10">
        <v>0</v>
      </c>
      <c r="V32" s="22">
        <v>0</v>
      </c>
      <c r="W32" s="22"/>
      <c r="X32" s="27"/>
    </row>
    <row r="33" spans="2:24" s="1" customFormat="1" ht="41.1" customHeight="1" x14ac:dyDescent="0.2">
      <c r="B33" s="5"/>
      <c r="C33" s="2" t="s">
        <v>31</v>
      </c>
      <c r="D33" s="5"/>
      <c r="E33" s="9" t="s">
        <v>103</v>
      </c>
      <c r="F33" s="10">
        <v>2634704</v>
      </c>
      <c r="G33" s="10">
        <v>2634704</v>
      </c>
      <c r="H33" s="10">
        <v>1976028</v>
      </c>
      <c r="I33" s="10">
        <v>2634704</v>
      </c>
      <c r="J33" s="10">
        <v>0</v>
      </c>
      <c r="K33" s="10">
        <v>1976027.99975</v>
      </c>
      <c r="L33" s="10">
        <v>99.999999987348403</v>
      </c>
      <c r="M33" s="10">
        <v>-2.5000004097819301E-4</v>
      </c>
      <c r="N33" s="10">
        <v>0</v>
      </c>
      <c r="O33" s="10">
        <v>0</v>
      </c>
      <c r="P33" s="10">
        <v>0</v>
      </c>
      <c r="Q33" s="10">
        <v>0</v>
      </c>
      <c r="R33" s="10">
        <v>-2.5000004097819301E-4</v>
      </c>
      <c r="S33" s="10">
        <v>0</v>
      </c>
      <c r="T33" s="10">
        <v>0</v>
      </c>
      <c r="U33" s="10">
        <v>0</v>
      </c>
      <c r="V33" s="22">
        <v>0</v>
      </c>
      <c r="W33" s="22">
        <v>1317352</v>
      </c>
      <c r="X33" s="27"/>
    </row>
    <row r="34" spans="2:24" s="1" customFormat="1" ht="19.7" customHeight="1" x14ac:dyDescent="0.2">
      <c r="B34" s="13"/>
      <c r="C34" s="12" t="s">
        <v>31</v>
      </c>
      <c r="D34" s="2" t="s">
        <v>22</v>
      </c>
      <c r="E34" s="9"/>
      <c r="F34" s="10">
        <v>2634704</v>
      </c>
      <c r="G34" s="10">
        <v>2634704</v>
      </c>
      <c r="H34" s="10">
        <v>1976028</v>
      </c>
      <c r="I34" s="10">
        <v>2634704</v>
      </c>
      <c r="J34" s="10">
        <v>0</v>
      </c>
      <c r="K34" s="10">
        <v>1976027.99975</v>
      </c>
      <c r="L34" s="10">
        <v>99.999999987348403</v>
      </c>
      <c r="M34" s="10">
        <v>-2.5000004097819301E-4</v>
      </c>
      <c r="N34" s="10">
        <v>0</v>
      </c>
      <c r="O34" s="10">
        <v>0</v>
      </c>
      <c r="P34" s="10">
        <v>0</v>
      </c>
      <c r="Q34" s="10">
        <v>0</v>
      </c>
      <c r="R34" s="10">
        <v>-2.5000004097819301E-4</v>
      </c>
      <c r="S34" s="10">
        <v>0</v>
      </c>
      <c r="T34" s="10">
        <v>0</v>
      </c>
      <c r="U34" s="10">
        <v>0</v>
      </c>
      <c r="V34" s="22">
        <v>0</v>
      </c>
      <c r="W34" s="22">
        <v>1317352</v>
      </c>
      <c r="X34" s="27"/>
    </row>
    <row r="35" spans="2:24" s="1" customFormat="1" ht="30.4" customHeight="1" x14ac:dyDescent="0.2">
      <c r="B35" s="5"/>
      <c r="C35" s="2" t="s">
        <v>32</v>
      </c>
      <c r="D35" s="5"/>
      <c r="E35" s="15" t="s">
        <v>104</v>
      </c>
      <c r="F35" s="10">
        <v>46130.8</v>
      </c>
      <c r="G35" s="10">
        <v>44900.6</v>
      </c>
      <c r="H35" s="10">
        <v>23511.1</v>
      </c>
      <c r="I35" s="10">
        <v>34779.567999999999</v>
      </c>
      <c r="J35" s="10">
        <v>-10121.031999999999</v>
      </c>
      <c r="K35" s="10">
        <v>16662.248</v>
      </c>
      <c r="L35" s="10">
        <v>70.869708350523794</v>
      </c>
      <c r="M35" s="10">
        <v>-6848.8519999999999</v>
      </c>
      <c r="N35" s="10">
        <v>0</v>
      </c>
      <c r="O35" s="10">
        <v>0</v>
      </c>
      <c r="P35" s="10">
        <v>0</v>
      </c>
      <c r="Q35" s="10">
        <v>0</v>
      </c>
      <c r="R35" s="10">
        <v>-6848.8519999999999</v>
      </c>
      <c r="S35" s="10">
        <v>0</v>
      </c>
      <c r="T35" s="10">
        <v>0</v>
      </c>
      <c r="U35" s="10">
        <v>0</v>
      </c>
      <c r="V35" s="22">
        <v>-6848.9</v>
      </c>
      <c r="W35" s="22"/>
      <c r="X35" s="27"/>
    </row>
    <row r="36" spans="2:24" s="1" customFormat="1" ht="19.7" customHeight="1" x14ac:dyDescent="0.2">
      <c r="B36" s="13"/>
      <c r="C36" s="12" t="s">
        <v>32</v>
      </c>
      <c r="D36" s="2" t="s">
        <v>22</v>
      </c>
      <c r="E36" s="9"/>
      <c r="F36" s="10">
        <v>46130.8</v>
      </c>
      <c r="G36" s="10">
        <v>44900.6</v>
      </c>
      <c r="H36" s="10">
        <v>23511.1</v>
      </c>
      <c r="I36" s="10">
        <v>34779.567999999999</v>
      </c>
      <c r="J36" s="10">
        <v>-10121.031999999999</v>
      </c>
      <c r="K36" s="10">
        <v>16662.248</v>
      </c>
      <c r="L36" s="10">
        <v>70.869708350523794</v>
      </c>
      <c r="M36" s="10">
        <v>-6848.8519999999999</v>
      </c>
      <c r="N36" s="10">
        <v>0</v>
      </c>
      <c r="O36" s="10">
        <v>0</v>
      </c>
      <c r="P36" s="10">
        <v>0</v>
      </c>
      <c r="Q36" s="10">
        <v>0</v>
      </c>
      <c r="R36" s="10">
        <v>-6848.8519999999999</v>
      </c>
      <c r="S36" s="10">
        <v>0</v>
      </c>
      <c r="T36" s="10">
        <v>0</v>
      </c>
      <c r="U36" s="10">
        <v>0</v>
      </c>
      <c r="V36" s="22">
        <v>-6848.9</v>
      </c>
      <c r="W36" s="22"/>
      <c r="X36" s="27"/>
    </row>
    <row r="37" spans="2:24" s="1" customFormat="1" ht="52.35" customHeight="1" x14ac:dyDescent="0.2">
      <c r="B37" s="5"/>
      <c r="C37" s="2" t="s">
        <v>33</v>
      </c>
      <c r="D37" s="5"/>
      <c r="E37" s="9" t="s">
        <v>105</v>
      </c>
      <c r="F37" s="10">
        <v>100000000</v>
      </c>
      <c r="G37" s="10">
        <v>94000000</v>
      </c>
      <c r="H37" s="10">
        <v>70800000</v>
      </c>
      <c r="I37" s="10">
        <v>70800000</v>
      </c>
      <c r="J37" s="10">
        <v>-23200000</v>
      </c>
      <c r="K37" s="10">
        <v>70800000</v>
      </c>
      <c r="L37" s="10">
        <v>100</v>
      </c>
      <c r="M37" s="10">
        <v>0</v>
      </c>
      <c r="N37" s="10">
        <v>0</v>
      </c>
      <c r="O37" s="10">
        <v>0</v>
      </c>
      <c r="P37" s="10">
        <v>0</v>
      </c>
      <c r="Q37" s="10">
        <v>0</v>
      </c>
      <c r="R37" s="10">
        <v>0</v>
      </c>
      <c r="S37" s="10">
        <v>0</v>
      </c>
      <c r="T37" s="10">
        <v>0</v>
      </c>
      <c r="U37" s="10">
        <v>0</v>
      </c>
      <c r="V37" s="22">
        <v>0</v>
      </c>
      <c r="W37" s="22"/>
      <c r="X37" s="27"/>
    </row>
    <row r="38" spans="2:24" s="1" customFormat="1" ht="19.7" customHeight="1" x14ac:dyDescent="0.2">
      <c r="B38" s="13"/>
      <c r="C38" s="12" t="s">
        <v>33</v>
      </c>
      <c r="D38" s="2" t="s">
        <v>22</v>
      </c>
      <c r="E38" s="9"/>
      <c r="F38" s="10">
        <v>100000000</v>
      </c>
      <c r="G38" s="10">
        <v>94000000</v>
      </c>
      <c r="H38" s="10">
        <v>70800000</v>
      </c>
      <c r="I38" s="10">
        <v>70800000</v>
      </c>
      <c r="J38" s="10">
        <v>-23200000</v>
      </c>
      <c r="K38" s="10">
        <v>70800000</v>
      </c>
      <c r="L38" s="10">
        <v>100</v>
      </c>
      <c r="M38" s="10">
        <v>0</v>
      </c>
      <c r="N38" s="10">
        <v>0</v>
      </c>
      <c r="O38" s="10">
        <v>0</v>
      </c>
      <c r="P38" s="10">
        <v>0</v>
      </c>
      <c r="Q38" s="10">
        <v>0</v>
      </c>
      <c r="R38" s="10">
        <v>0</v>
      </c>
      <c r="S38" s="10">
        <v>0</v>
      </c>
      <c r="T38" s="10">
        <v>0</v>
      </c>
      <c r="U38" s="10">
        <v>0</v>
      </c>
      <c r="V38" s="22">
        <v>0</v>
      </c>
      <c r="W38" s="22"/>
      <c r="X38" s="27"/>
    </row>
    <row r="39" spans="2:24" s="1" customFormat="1" ht="41.1" customHeight="1" x14ac:dyDescent="0.2">
      <c r="B39" s="5"/>
      <c r="C39" s="2" t="s">
        <v>34</v>
      </c>
      <c r="D39" s="5"/>
      <c r="E39" s="9" t="s">
        <v>106</v>
      </c>
      <c r="F39" s="10">
        <v>43187576</v>
      </c>
      <c r="G39" s="10">
        <v>42242871</v>
      </c>
      <c r="H39" s="10">
        <v>18767927</v>
      </c>
      <c r="I39" s="10">
        <v>35471324.120059997</v>
      </c>
      <c r="J39" s="10">
        <v>-6771546.8799400004</v>
      </c>
      <c r="K39" s="10">
        <v>18570760.722119998</v>
      </c>
      <c r="L39" s="10">
        <v>98.949450954919001</v>
      </c>
      <c r="M39" s="10">
        <v>-197166.277879998</v>
      </c>
      <c r="N39" s="10">
        <v>-70477.8</v>
      </c>
      <c r="O39" s="10">
        <v>0</v>
      </c>
      <c r="P39" s="10">
        <v>-67413.399999999994</v>
      </c>
      <c r="Q39" s="10">
        <v>-3064.4</v>
      </c>
      <c r="R39" s="10">
        <v>-126688.477879998</v>
      </c>
      <c r="S39" s="10">
        <v>0</v>
      </c>
      <c r="T39" s="10">
        <v>-47253.8</v>
      </c>
      <c r="U39" s="10">
        <v>0</v>
      </c>
      <c r="V39" s="22">
        <v>-79434.600000000006</v>
      </c>
      <c r="W39" s="22">
        <f>SUM(W40:W45)</f>
        <v>4214.1000000000004</v>
      </c>
      <c r="X39" s="27">
        <f>SUM(X40:X45)</f>
        <v>1632.4</v>
      </c>
    </row>
    <row r="40" spans="2:24" s="1" customFormat="1" ht="19.7" customHeight="1" x14ac:dyDescent="0.2">
      <c r="B40" s="13"/>
      <c r="C40" s="12" t="s">
        <v>34</v>
      </c>
      <c r="D40" s="2" t="s">
        <v>17</v>
      </c>
      <c r="E40" s="9" t="s">
        <v>35</v>
      </c>
      <c r="F40" s="10">
        <v>15210790</v>
      </c>
      <c r="G40" s="10">
        <v>15210790</v>
      </c>
      <c r="H40" s="10">
        <v>9308459</v>
      </c>
      <c r="I40" s="10">
        <v>13112749.70892</v>
      </c>
      <c r="J40" s="10">
        <v>-2098040.2910799999</v>
      </c>
      <c r="K40" s="10">
        <v>9255836.7525600009</v>
      </c>
      <c r="L40" s="10">
        <v>99.434683577163497</v>
      </c>
      <c r="M40" s="10">
        <v>-52622.247439999097</v>
      </c>
      <c r="N40" s="10">
        <v>0</v>
      </c>
      <c r="O40" s="10">
        <v>0</v>
      </c>
      <c r="P40" s="10">
        <v>0</v>
      </c>
      <c r="Q40" s="10">
        <v>0</v>
      </c>
      <c r="R40" s="10">
        <v>-52622.247439999097</v>
      </c>
      <c r="S40" s="10">
        <v>0</v>
      </c>
      <c r="T40" s="10">
        <v>0</v>
      </c>
      <c r="U40" s="10">
        <v>0</v>
      </c>
      <c r="V40" s="22">
        <v>-52622.2</v>
      </c>
      <c r="W40" s="22"/>
      <c r="X40" s="27">
        <v>1214.2</v>
      </c>
    </row>
    <row r="41" spans="2:24" s="1" customFormat="1" ht="41.1" customHeight="1" x14ac:dyDescent="0.2">
      <c r="B41" s="13"/>
      <c r="C41" s="14"/>
      <c r="D41" s="2" t="s">
        <v>27</v>
      </c>
      <c r="E41" s="9" t="s">
        <v>36</v>
      </c>
      <c r="F41" s="10">
        <v>25853954</v>
      </c>
      <c r="G41" s="10">
        <v>24909249</v>
      </c>
      <c r="H41" s="10">
        <v>8675407</v>
      </c>
      <c r="I41" s="10">
        <v>20540258.54129</v>
      </c>
      <c r="J41" s="10">
        <v>-4368990.4587099999</v>
      </c>
      <c r="K41" s="10">
        <v>8530863.6867900006</v>
      </c>
      <c r="L41" s="10">
        <v>98.333872829136396</v>
      </c>
      <c r="M41" s="10">
        <v>-144543.313209999</v>
      </c>
      <c r="N41" s="10">
        <v>-70477.100000000006</v>
      </c>
      <c r="O41" s="10">
        <v>0</v>
      </c>
      <c r="P41" s="10">
        <v>-67413.399999999994</v>
      </c>
      <c r="Q41" s="10">
        <v>-3063.7</v>
      </c>
      <c r="R41" s="10">
        <v>-74066.213209999405</v>
      </c>
      <c r="S41" s="10">
        <v>0</v>
      </c>
      <c r="T41" s="10">
        <v>-47253.8</v>
      </c>
      <c r="U41" s="10">
        <v>0</v>
      </c>
      <c r="V41" s="22">
        <v>-26812.400000000001</v>
      </c>
      <c r="W41" s="22">
        <v>4214.1000000000004</v>
      </c>
      <c r="X41" s="27"/>
    </row>
    <row r="42" spans="2:24" s="1" customFormat="1" ht="30.4" customHeight="1" x14ac:dyDescent="0.2">
      <c r="B42" s="13"/>
      <c r="C42" s="14"/>
      <c r="D42" s="2" t="s">
        <v>37</v>
      </c>
      <c r="E42" s="9" t="s">
        <v>38</v>
      </c>
      <c r="F42" s="10">
        <v>1462467</v>
      </c>
      <c r="G42" s="10">
        <v>1462467</v>
      </c>
      <c r="H42" s="10">
        <v>509333</v>
      </c>
      <c r="I42" s="10">
        <v>1260746.7297499999</v>
      </c>
      <c r="J42" s="10">
        <v>-201720.27025</v>
      </c>
      <c r="K42" s="10">
        <v>509332.28276999999</v>
      </c>
      <c r="L42" s="10">
        <v>99.999859182499506</v>
      </c>
      <c r="M42" s="10">
        <v>-0.71723000000929504</v>
      </c>
      <c r="N42" s="10">
        <v>-0.7</v>
      </c>
      <c r="O42" s="10">
        <v>0</v>
      </c>
      <c r="P42" s="10">
        <v>0</v>
      </c>
      <c r="Q42" s="10">
        <v>-0.7</v>
      </c>
      <c r="R42" s="10">
        <v>-1.7230000009294501E-2</v>
      </c>
      <c r="S42" s="10">
        <v>0</v>
      </c>
      <c r="T42" s="10">
        <v>0</v>
      </c>
      <c r="U42" s="10">
        <v>0</v>
      </c>
      <c r="V42" s="22">
        <v>0</v>
      </c>
      <c r="W42" s="22"/>
      <c r="X42" s="27"/>
    </row>
    <row r="43" spans="2:24" s="1" customFormat="1" ht="19.7" customHeight="1" x14ac:dyDescent="0.2">
      <c r="B43" s="13"/>
      <c r="C43" s="14"/>
      <c r="D43" s="2" t="s">
        <v>18</v>
      </c>
      <c r="E43" s="9" t="s">
        <v>107</v>
      </c>
      <c r="F43" s="10">
        <v>646784</v>
      </c>
      <c r="G43" s="10">
        <v>646784</v>
      </c>
      <c r="H43" s="10">
        <v>274728</v>
      </c>
      <c r="I43" s="10">
        <v>557569.14009999996</v>
      </c>
      <c r="J43" s="10">
        <v>-89214.859899999996</v>
      </c>
      <c r="K43" s="10">
        <v>274728</v>
      </c>
      <c r="L43" s="10">
        <v>100</v>
      </c>
      <c r="M43" s="10">
        <v>0</v>
      </c>
      <c r="N43" s="10">
        <v>0</v>
      </c>
      <c r="O43" s="10">
        <v>0</v>
      </c>
      <c r="P43" s="10">
        <v>0</v>
      </c>
      <c r="Q43" s="10">
        <v>0</v>
      </c>
      <c r="R43" s="10">
        <v>0</v>
      </c>
      <c r="S43" s="10">
        <v>0</v>
      </c>
      <c r="T43" s="10">
        <v>0</v>
      </c>
      <c r="U43" s="10">
        <v>0</v>
      </c>
      <c r="V43" s="22">
        <v>0</v>
      </c>
      <c r="W43" s="22"/>
      <c r="X43" s="27"/>
    </row>
    <row r="44" spans="2:24" s="1" customFormat="1" ht="19.7" customHeight="1" x14ac:dyDescent="0.2">
      <c r="B44" s="13"/>
      <c r="C44" s="14"/>
      <c r="D44" s="16" t="s">
        <v>59</v>
      </c>
      <c r="E44" s="9" t="s">
        <v>108</v>
      </c>
      <c r="F44" s="10"/>
      <c r="G44" s="10"/>
      <c r="H44" s="10"/>
      <c r="I44" s="10"/>
      <c r="J44" s="10"/>
      <c r="K44" s="10"/>
      <c r="L44" s="10"/>
      <c r="M44" s="10"/>
      <c r="N44" s="10"/>
      <c r="O44" s="10"/>
      <c r="P44" s="10"/>
      <c r="Q44" s="10"/>
      <c r="R44" s="10"/>
      <c r="S44" s="10"/>
      <c r="T44" s="10"/>
      <c r="U44" s="10"/>
      <c r="V44" s="22"/>
      <c r="W44" s="22"/>
      <c r="X44" s="27">
        <v>418.2</v>
      </c>
    </row>
    <row r="45" spans="2:24" s="1" customFormat="1" ht="127.5" customHeight="1" x14ac:dyDescent="0.2">
      <c r="B45" s="13"/>
      <c r="C45" s="14"/>
      <c r="D45" s="2" t="s">
        <v>39</v>
      </c>
      <c r="E45" s="15" t="s">
        <v>109</v>
      </c>
      <c r="F45" s="10">
        <v>13581</v>
      </c>
      <c r="G45" s="10">
        <v>13581</v>
      </c>
      <c r="H45" s="10">
        <v>0</v>
      </c>
      <c r="I45" s="10">
        <v>0</v>
      </c>
      <c r="J45" s="10">
        <v>-13581</v>
      </c>
      <c r="K45" s="10">
        <v>0</v>
      </c>
      <c r="L45" s="10">
        <v>0</v>
      </c>
      <c r="M45" s="10">
        <v>0</v>
      </c>
      <c r="N45" s="10">
        <v>0</v>
      </c>
      <c r="O45" s="10">
        <v>0</v>
      </c>
      <c r="P45" s="10">
        <v>0</v>
      </c>
      <c r="Q45" s="10">
        <v>0</v>
      </c>
      <c r="R45" s="10">
        <v>0</v>
      </c>
      <c r="S45" s="10">
        <v>0</v>
      </c>
      <c r="T45" s="10">
        <v>0</v>
      </c>
      <c r="U45" s="10">
        <v>0</v>
      </c>
      <c r="V45" s="22">
        <v>0</v>
      </c>
      <c r="W45" s="22"/>
      <c r="X45" s="27"/>
    </row>
    <row r="46" spans="2:24" s="1" customFormat="1" ht="24" customHeight="1" x14ac:dyDescent="0.2">
      <c r="B46" s="5"/>
      <c r="C46" s="2" t="s">
        <v>40</v>
      </c>
      <c r="D46" s="5"/>
      <c r="E46" s="9" t="s">
        <v>110</v>
      </c>
      <c r="F46" s="10">
        <v>353750000</v>
      </c>
      <c r="G46" s="10">
        <v>123693460</v>
      </c>
      <c r="H46" s="10">
        <v>45147408.399999999</v>
      </c>
      <c r="I46" s="10">
        <v>45147407.790140003</v>
      </c>
      <c r="J46" s="10">
        <v>-78546052.209859997</v>
      </c>
      <c r="K46" s="10">
        <v>45147407.790140003</v>
      </c>
      <c r="L46" s="10">
        <v>99.999998649180498</v>
      </c>
      <c r="M46" s="10">
        <v>-0.60986000299453702</v>
      </c>
      <c r="N46" s="10">
        <v>-0.6</v>
      </c>
      <c r="O46" s="10">
        <v>0</v>
      </c>
      <c r="P46" s="10">
        <v>0</v>
      </c>
      <c r="Q46" s="10">
        <v>-0.6</v>
      </c>
      <c r="R46" s="10">
        <v>-9.8600029945373792E-3</v>
      </c>
      <c r="S46" s="10">
        <v>0</v>
      </c>
      <c r="T46" s="10">
        <v>0</v>
      </c>
      <c r="U46" s="10">
        <v>0</v>
      </c>
      <c r="V46" s="22">
        <v>0</v>
      </c>
      <c r="W46" s="22"/>
      <c r="X46" s="27"/>
    </row>
    <row r="47" spans="2:24" s="1" customFormat="1" ht="30.4" customHeight="1" x14ac:dyDescent="0.2">
      <c r="B47" s="13"/>
      <c r="C47" s="12" t="s">
        <v>40</v>
      </c>
      <c r="D47" s="2" t="s">
        <v>27</v>
      </c>
      <c r="E47" s="9" t="s">
        <v>111</v>
      </c>
      <c r="F47" s="10">
        <v>283750000</v>
      </c>
      <c r="G47" s="10">
        <v>60093460</v>
      </c>
      <c r="H47" s="10">
        <v>35200380</v>
      </c>
      <c r="I47" s="10">
        <v>35200379.435549997</v>
      </c>
      <c r="J47" s="10">
        <v>-24893080.564449999</v>
      </c>
      <c r="K47" s="10">
        <v>35200379.435549997</v>
      </c>
      <c r="L47" s="10">
        <v>99.999998396466196</v>
      </c>
      <c r="M47" s="10">
        <v>-0.56445000320673</v>
      </c>
      <c r="N47" s="10">
        <v>-0.6</v>
      </c>
      <c r="O47" s="10">
        <v>0</v>
      </c>
      <c r="P47" s="10">
        <v>0</v>
      </c>
      <c r="Q47" s="10">
        <v>-0.6</v>
      </c>
      <c r="R47" s="10">
        <v>3.5549996793270103E-2</v>
      </c>
      <c r="S47" s="10">
        <v>0</v>
      </c>
      <c r="T47" s="10">
        <v>0</v>
      </c>
      <c r="U47" s="10">
        <v>0</v>
      </c>
      <c r="V47" s="22">
        <v>0</v>
      </c>
      <c r="W47" s="22"/>
      <c r="X47" s="27"/>
    </row>
    <row r="48" spans="2:24" s="1" customFormat="1" ht="41.1" customHeight="1" x14ac:dyDescent="0.2">
      <c r="B48" s="13"/>
      <c r="C48" s="14"/>
      <c r="D48" s="2" t="s">
        <v>19</v>
      </c>
      <c r="E48" s="9" t="s">
        <v>112</v>
      </c>
      <c r="F48" s="10">
        <v>16000000</v>
      </c>
      <c r="G48" s="10">
        <v>9600000</v>
      </c>
      <c r="H48" s="10">
        <v>5947028.4000000004</v>
      </c>
      <c r="I48" s="10">
        <v>5947028.3545899997</v>
      </c>
      <c r="J48" s="10">
        <v>-3652971.6454099999</v>
      </c>
      <c r="K48" s="10">
        <v>5947028.3545899997</v>
      </c>
      <c r="L48" s="10">
        <v>99.999999236425396</v>
      </c>
      <c r="M48" s="10">
        <v>-4.5410000719129998E-2</v>
      </c>
      <c r="N48" s="10">
        <v>0</v>
      </c>
      <c r="O48" s="10">
        <v>0</v>
      </c>
      <c r="P48" s="10">
        <v>0</v>
      </c>
      <c r="Q48" s="10">
        <v>0</v>
      </c>
      <c r="R48" s="10">
        <v>-4.5410000719129998E-2</v>
      </c>
      <c r="S48" s="10">
        <v>0</v>
      </c>
      <c r="T48" s="10">
        <v>0</v>
      </c>
      <c r="U48" s="10">
        <v>0</v>
      </c>
      <c r="V48" s="22">
        <v>0</v>
      </c>
      <c r="W48" s="22"/>
      <c r="X48" s="27"/>
    </row>
    <row r="49" spans="2:24" s="1" customFormat="1" ht="30.4" customHeight="1" x14ac:dyDescent="0.2">
      <c r="B49" s="13"/>
      <c r="C49" s="14"/>
      <c r="D49" s="2" t="s">
        <v>41</v>
      </c>
      <c r="E49" s="9" t="s">
        <v>113</v>
      </c>
      <c r="F49" s="10">
        <v>4000000</v>
      </c>
      <c r="G49" s="10">
        <v>4000000</v>
      </c>
      <c r="H49" s="10">
        <v>4000000</v>
      </c>
      <c r="I49" s="10">
        <v>4000000</v>
      </c>
      <c r="J49" s="10">
        <v>0</v>
      </c>
      <c r="K49" s="10">
        <v>4000000</v>
      </c>
      <c r="L49" s="10">
        <v>100</v>
      </c>
      <c r="M49" s="10">
        <v>0</v>
      </c>
      <c r="N49" s="10">
        <v>0</v>
      </c>
      <c r="O49" s="10">
        <v>0</v>
      </c>
      <c r="P49" s="10">
        <v>0</v>
      </c>
      <c r="Q49" s="10">
        <v>0</v>
      </c>
      <c r="R49" s="10">
        <v>0</v>
      </c>
      <c r="S49" s="10">
        <v>0</v>
      </c>
      <c r="T49" s="10">
        <v>0</v>
      </c>
      <c r="U49" s="10">
        <v>0</v>
      </c>
      <c r="V49" s="22">
        <v>0</v>
      </c>
      <c r="W49" s="22"/>
      <c r="X49" s="27"/>
    </row>
    <row r="50" spans="2:24" s="1" customFormat="1" ht="52.35" customHeight="1" x14ac:dyDescent="0.2">
      <c r="B50" s="13"/>
      <c r="C50" s="14"/>
      <c r="D50" s="2" t="s">
        <v>42</v>
      </c>
      <c r="E50" s="9" t="s">
        <v>114</v>
      </c>
      <c r="F50" s="10">
        <v>50000000</v>
      </c>
      <c r="G50" s="10">
        <v>50000000</v>
      </c>
      <c r="H50" s="10">
        <v>0</v>
      </c>
      <c r="I50" s="10">
        <v>0</v>
      </c>
      <c r="J50" s="10">
        <v>-50000000</v>
      </c>
      <c r="K50" s="10">
        <v>0</v>
      </c>
      <c r="L50" s="10">
        <v>0</v>
      </c>
      <c r="M50" s="10">
        <v>0</v>
      </c>
      <c r="N50" s="10">
        <v>0</v>
      </c>
      <c r="O50" s="10">
        <v>0</v>
      </c>
      <c r="P50" s="10">
        <v>0</v>
      </c>
      <c r="Q50" s="10">
        <v>0</v>
      </c>
      <c r="R50" s="10">
        <v>0</v>
      </c>
      <c r="S50" s="10">
        <v>0</v>
      </c>
      <c r="T50" s="10">
        <v>0</v>
      </c>
      <c r="U50" s="10">
        <v>0</v>
      </c>
      <c r="V50" s="22">
        <v>0</v>
      </c>
      <c r="W50" s="22"/>
      <c r="X50" s="27"/>
    </row>
    <row r="51" spans="2:24" s="1" customFormat="1" ht="30.4" customHeight="1" x14ac:dyDescent="0.2">
      <c r="B51" s="5"/>
      <c r="C51" s="2" t="s">
        <v>43</v>
      </c>
      <c r="D51" s="5"/>
      <c r="E51" s="9" t="s">
        <v>115</v>
      </c>
      <c r="F51" s="10">
        <v>17119049</v>
      </c>
      <c r="G51" s="10">
        <v>13435817.300000001</v>
      </c>
      <c r="H51" s="10">
        <v>7485706</v>
      </c>
      <c r="I51" s="10">
        <v>12146905.0792</v>
      </c>
      <c r="J51" s="10">
        <v>-1288912.2208</v>
      </c>
      <c r="K51" s="10">
        <v>6732825.2028200002</v>
      </c>
      <c r="L51" s="10">
        <v>89.942420966305704</v>
      </c>
      <c r="M51" s="10">
        <v>-752880.79717999999</v>
      </c>
      <c r="N51" s="10">
        <v>-79201.899999999994</v>
      </c>
      <c r="O51" s="10">
        <v>-14730.2</v>
      </c>
      <c r="P51" s="10">
        <v>-61415.3</v>
      </c>
      <c r="Q51" s="10">
        <v>-3056.4</v>
      </c>
      <c r="R51" s="10">
        <v>-673678.89717999997</v>
      </c>
      <c r="S51" s="10">
        <v>-275438.5</v>
      </c>
      <c r="T51" s="10">
        <v>-323974.3</v>
      </c>
      <c r="U51" s="10">
        <v>0</v>
      </c>
      <c r="V51" s="22">
        <v>-74266.100000000006</v>
      </c>
      <c r="W51" s="22"/>
      <c r="X51" s="27"/>
    </row>
    <row r="52" spans="2:24" s="1" customFormat="1" ht="30.4" customHeight="1" x14ac:dyDescent="0.2">
      <c r="B52" s="13"/>
      <c r="C52" s="12" t="s">
        <v>43</v>
      </c>
      <c r="D52" s="2" t="s">
        <v>17</v>
      </c>
      <c r="E52" s="9" t="s">
        <v>116</v>
      </c>
      <c r="F52" s="10">
        <v>1670313.3</v>
      </c>
      <c r="G52" s="10">
        <v>1134258.3</v>
      </c>
      <c r="H52" s="10">
        <v>1093111</v>
      </c>
      <c r="I52" s="10">
        <v>1065127.35412</v>
      </c>
      <c r="J52" s="10">
        <v>-69130.945879999999</v>
      </c>
      <c r="K52" s="10">
        <v>996719.92726000003</v>
      </c>
      <c r="L52" s="10">
        <v>91.181950164255994</v>
      </c>
      <c r="M52" s="10">
        <v>-96391.072740000003</v>
      </c>
      <c r="N52" s="10">
        <v>-43612.2</v>
      </c>
      <c r="O52" s="10">
        <v>-6901.4</v>
      </c>
      <c r="P52" s="10">
        <v>-36710.800000000003</v>
      </c>
      <c r="Q52" s="10">
        <v>0</v>
      </c>
      <c r="R52" s="10">
        <v>-52778.872739999999</v>
      </c>
      <c r="S52" s="10">
        <v>0</v>
      </c>
      <c r="T52" s="10">
        <v>-9587.2999999999993</v>
      </c>
      <c r="U52" s="10">
        <v>0</v>
      </c>
      <c r="V52" s="22">
        <v>-43191.6</v>
      </c>
      <c r="W52" s="22"/>
      <c r="X52" s="27"/>
    </row>
    <row r="53" spans="2:24" s="1" customFormat="1" ht="19.7" customHeight="1" x14ac:dyDescent="0.2">
      <c r="B53" s="13"/>
      <c r="C53" s="14"/>
      <c r="D53" s="2" t="s">
        <v>44</v>
      </c>
      <c r="E53" s="9" t="s">
        <v>117</v>
      </c>
      <c r="F53" s="10">
        <v>12574041.699999999</v>
      </c>
      <c r="G53" s="10">
        <v>10426865</v>
      </c>
      <c r="H53" s="10">
        <v>4678208</v>
      </c>
      <c r="I53" s="10">
        <v>9937416.2640799992</v>
      </c>
      <c r="J53" s="10">
        <v>-489448.735920001</v>
      </c>
      <c r="K53" s="10">
        <v>4611543.8145599999</v>
      </c>
      <c r="L53" s="10">
        <v>98.575005954416696</v>
      </c>
      <c r="M53" s="10">
        <v>-66664.185440000103</v>
      </c>
      <c r="N53" s="10">
        <v>-35589.699999999997</v>
      </c>
      <c r="O53" s="10">
        <v>-7828.8</v>
      </c>
      <c r="P53" s="10">
        <v>-24704.5</v>
      </c>
      <c r="Q53" s="10">
        <v>-3056.4</v>
      </c>
      <c r="R53" s="10">
        <v>-31074.485440000099</v>
      </c>
      <c r="S53" s="10">
        <v>0</v>
      </c>
      <c r="T53" s="10">
        <v>0</v>
      </c>
      <c r="U53" s="10">
        <v>0</v>
      </c>
      <c r="V53" s="22">
        <v>-31074.5</v>
      </c>
      <c r="W53" s="22"/>
      <c r="X53" s="27"/>
    </row>
    <row r="54" spans="2:24" s="1" customFormat="1" ht="94.9" customHeight="1" x14ac:dyDescent="0.2">
      <c r="B54" s="13"/>
      <c r="C54" s="14"/>
      <c r="D54" s="2" t="s">
        <v>28</v>
      </c>
      <c r="E54" s="15" t="s">
        <v>118</v>
      </c>
      <c r="F54" s="10">
        <v>19800</v>
      </c>
      <c r="G54" s="10">
        <v>19800</v>
      </c>
      <c r="H54" s="10">
        <v>0</v>
      </c>
      <c r="I54" s="10">
        <v>19800</v>
      </c>
      <c r="J54" s="10">
        <v>0</v>
      </c>
      <c r="K54" s="10">
        <v>0</v>
      </c>
      <c r="L54" s="10">
        <v>0</v>
      </c>
      <c r="M54" s="10">
        <v>0</v>
      </c>
      <c r="N54" s="10">
        <v>0</v>
      </c>
      <c r="O54" s="10">
        <v>0</v>
      </c>
      <c r="P54" s="10">
        <v>0</v>
      </c>
      <c r="Q54" s="10">
        <v>0</v>
      </c>
      <c r="R54" s="10">
        <v>0</v>
      </c>
      <c r="S54" s="10">
        <v>0</v>
      </c>
      <c r="T54" s="10">
        <v>0</v>
      </c>
      <c r="U54" s="10">
        <v>0</v>
      </c>
      <c r="V54" s="22">
        <v>0</v>
      </c>
      <c r="W54" s="22"/>
      <c r="X54" s="27"/>
    </row>
    <row r="55" spans="2:24" s="1" customFormat="1" ht="41.1" customHeight="1" x14ac:dyDescent="0.2">
      <c r="B55" s="13"/>
      <c r="C55" s="14"/>
      <c r="D55" s="2" t="s">
        <v>45</v>
      </c>
      <c r="E55" s="38" t="s">
        <v>129</v>
      </c>
      <c r="F55" s="10">
        <v>454894</v>
      </c>
      <c r="G55" s="10">
        <v>454894</v>
      </c>
      <c r="H55" s="10">
        <v>314387</v>
      </c>
      <c r="I55" s="10">
        <v>0</v>
      </c>
      <c r="J55" s="10">
        <v>-454894</v>
      </c>
      <c r="K55" s="10">
        <v>0</v>
      </c>
      <c r="L55" s="10">
        <v>0</v>
      </c>
      <c r="M55" s="10">
        <v>-314387</v>
      </c>
      <c r="N55" s="10">
        <v>0</v>
      </c>
      <c r="O55" s="10">
        <v>0</v>
      </c>
      <c r="P55" s="10">
        <v>0</v>
      </c>
      <c r="Q55" s="10">
        <v>0</v>
      </c>
      <c r="R55" s="10">
        <v>-314387</v>
      </c>
      <c r="S55" s="10">
        <v>0</v>
      </c>
      <c r="T55" s="10">
        <v>-314387</v>
      </c>
      <c r="U55" s="10">
        <v>0</v>
      </c>
      <c r="V55" s="22">
        <v>0</v>
      </c>
      <c r="W55" s="22"/>
      <c r="X55" s="27"/>
    </row>
    <row r="56" spans="2:24" s="1" customFormat="1" ht="52.35" customHeight="1" x14ac:dyDescent="0.2">
      <c r="B56" s="13"/>
      <c r="C56" s="14"/>
      <c r="D56" s="2" t="s">
        <v>46</v>
      </c>
      <c r="E56" s="9" t="s">
        <v>119</v>
      </c>
      <c r="F56" s="10">
        <v>2400000</v>
      </c>
      <c r="G56" s="10">
        <v>1400000</v>
      </c>
      <c r="H56" s="10">
        <v>1400000</v>
      </c>
      <c r="I56" s="10">
        <v>1124561.4609999999</v>
      </c>
      <c r="J56" s="10">
        <v>-275438.53899999999</v>
      </c>
      <c r="K56" s="10">
        <v>1124561.4609999999</v>
      </c>
      <c r="L56" s="10">
        <v>80.325818642857101</v>
      </c>
      <c r="M56" s="10">
        <v>-275438.53899999999</v>
      </c>
      <c r="N56" s="10">
        <v>0</v>
      </c>
      <c r="O56" s="10">
        <v>0</v>
      </c>
      <c r="P56" s="10">
        <v>0</v>
      </c>
      <c r="Q56" s="10">
        <v>0</v>
      </c>
      <c r="R56" s="10">
        <v>-275438.53899999999</v>
      </c>
      <c r="S56" s="10">
        <v>-275438.5</v>
      </c>
      <c r="T56" s="10">
        <v>0</v>
      </c>
      <c r="U56" s="10">
        <v>0</v>
      </c>
      <c r="V56" s="22">
        <v>0</v>
      </c>
      <c r="W56" s="22"/>
      <c r="X56" s="27"/>
    </row>
    <row r="57" spans="2:24" s="1" customFormat="1" ht="30.4" customHeight="1" x14ac:dyDescent="0.2">
      <c r="B57" s="5"/>
      <c r="C57" s="2" t="s">
        <v>47</v>
      </c>
      <c r="D57" s="5"/>
      <c r="E57" s="9" t="s">
        <v>120</v>
      </c>
      <c r="F57" s="10">
        <v>14159871</v>
      </c>
      <c r="G57" s="10">
        <v>14159871</v>
      </c>
      <c r="H57" s="10">
        <v>7424731.5999999996</v>
      </c>
      <c r="I57" s="10">
        <v>14159870.99597</v>
      </c>
      <c r="J57" s="10">
        <v>-4.0300004184246098E-3</v>
      </c>
      <c r="K57" s="10">
        <v>7424729.7702799998</v>
      </c>
      <c r="L57" s="10">
        <v>99.999975356415604</v>
      </c>
      <c r="M57" s="10">
        <v>-1.8297199998050899</v>
      </c>
      <c r="N57" s="10">
        <v>-1.8</v>
      </c>
      <c r="O57" s="10">
        <v>0</v>
      </c>
      <c r="P57" s="10">
        <v>0</v>
      </c>
      <c r="Q57" s="10">
        <v>-1.8</v>
      </c>
      <c r="R57" s="10">
        <v>-2.9719999805092798E-2</v>
      </c>
      <c r="S57" s="10">
        <v>0</v>
      </c>
      <c r="T57" s="10">
        <v>0</v>
      </c>
      <c r="U57" s="10">
        <v>0</v>
      </c>
      <c r="V57" s="22">
        <v>0</v>
      </c>
      <c r="W57" s="22">
        <v>3814114</v>
      </c>
      <c r="X57" s="27"/>
    </row>
    <row r="58" spans="2:24" s="1" customFormat="1" ht="30.4" customHeight="1" x14ac:dyDescent="0.2">
      <c r="B58" s="13"/>
      <c r="C58" s="12" t="s">
        <v>47</v>
      </c>
      <c r="D58" s="2" t="s">
        <v>17</v>
      </c>
      <c r="E58" s="9" t="s">
        <v>121</v>
      </c>
      <c r="F58" s="10">
        <v>14159871</v>
      </c>
      <c r="G58" s="10">
        <v>14159871</v>
      </c>
      <c r="H58" s="10">
        <v>7424731.5999999996</v>
      </c>
      <c r="I58" s="10">
        <v>14159870.99597</v>
      </c>
      <c r="J58" s="10">
        <v>-4.0300004184246098E-3</v>
      </c>
      <c r="K58" s="10">
        <v>7424729.7702799998</v>
      </c>
      <c r="L58" s="10">
        <v>99.999975356415604</v>
      </c>
      <c r="M58" s="10">
        <v>-1.8297199998050899</v>
      </c>
      <c r="N58" s="10">
        <v>-1.8</v>
      </c>
      <c r="O58" s="10">
        <v>0</v>
      </c>
      <c r="P58" s="10">
        <v>0</v>
      </c>
      <c r="Q58" s="10">
        <v>-1.8</v>
      </c>
      <c r="R58" s="10">
        <v>-2.9719999805092798E-2</v>
      </c>
      <c r="S58" s="10">
        <v>0</v>
      </c>
      <c r="T58" s="10">
        <v>0</v>
      </c>
      <c r="U58" s="10">
        <v>0</v>
      </c>
      <c r="V58" s="22">
        <v>0</v>
      </c>
      <c r="W58" s="22">
        <v>3814114</v>
      </c>
      <c r="X58" s="27"/>
    </row>
    <row r="59" spans="2:24" s="1" customFormat="1" ht="52.35" customHeight="1" x14ac:dyDescent="0.2">
      <c r="B59" s="5"/>
      <c r="C59" s="2" t="s">
        <v>48</v>
      </c>
      <c r="D59" s="5"/>
      <c r="E59" s="9" t="s">
        <v>122</v>
      </c>
      <c r="F59" s="10">
        <v>140000000</v>
      </c>
      <c r="G59" s="10">
        <v>140000000</v>
      </c>
      <c r="H59" s="10">
        <v>0</v>
      </c>
      <c r="I59" s="10">
        <v>0</v>
      </c>
      <c r="J59" s="10">
        <v>-140000000</v>
      </c>
      <c r="K59" s="10">
        <v>0</v>
      </c>
      <c r="L59" s="10">
        <v>0</v>
      </c>
      <c r="M59" s="10">
        <v>0</v>
      </c>
      <c r="N59" s="10">
        <v>0</v>
      </c>
      <c r="O59" s="10">
        <v>0</v>
      </c>
      <c r="P59" s="10">
        <v>0</v>
      </c>
      <c r="Q59" s="10">
        <v>0</v>
      </c>
      <c r="R59" s="10">
        <v>0</v>
      </c>
      <c r="S59" s="10">
        <v>0</v>
      </c>
      <c r="T59" s="10">
        <v>0</v>
      </c>
      <c r="U59" s="10">
        <v>0</v>
      </c>
      <c r="V59" s="22">
        <v>0</v>
      </c>
      <c r="W59" s="22"/>
      <c r="X59" s="27"/>
    </row>
    <row r="60" spans="2:24" s="1" customFormat="1" ht="19.7" customHeight="1" x14ac:dyDescent="0.2">
      <c r="B60" s="13"/>
      <c r="C60" s="12" t="s">
        <v>48</v>
      </c>
      <c r="D60" s="2" t="s">
        <v>22</v>
      </c>
      <c r="E60" s="9"/>
      <c r="F60" s="10">
        <v>140000000</v>
      </c>
      <c r="G60" s="10">
        <v>140000000</v>
      </c>
      <c r="H60" s="10">
        <v>0</v>
      </c>
      <c r="I60" s="10">
        <v>0</v>
      </c>
      <c r="J60" s="10">
        <v>-140000000</v>
      </c>
      <c r="K60" s="10">
        <v>0</v>
      </c>
      <c r="L60" s="10">
        <v>0</v>
      </c>
      <c r="M60" s="10">
        <v>0</v>
      </c>
      <c r="N60" s="10">
        <v>0</v>
      </c>
      <c r="O60" s="10">
        <v>0</v>
      </c>
      <c r="P60" s="10">
        <v>0</v>
      </c>
      <c r="Q60" s="10">
        <v>0</v>
      </c>
      <c r="R60" s="10">
        <v>0</v>
      </c>
      <c r="S60" s="10">
        <v>0</v>
      </c>
      <c r="T60" s="10">
        <v>0</v>
      </c>
      <c r="U60" s="10">
        <v>0</v>
      </c>
      <c r="V60" s="22">
        <v>0</v>
      </c>
      <c r="W60" s="22"/>
      <c r="X60" s="27"/>
    </row>
    <row r="61" spans="2:24" s="1" customFormat="1" ht="30.4" customHeight="1" x14ac:dyDescent="0.2">
      <c r="B61" s="5"/>
      <c r="C61" s="2" t="s">
        <v>49</v>
      </c>
      <c r="D61" s="5"/>
      <c r="E61" s="9" t="s">
        <v>123</v>
      </c>
      <c r="F61" s="10">
        <v>10903445</v>
      </c>
      <c r="G61" s="10">
        <v>10743749.699999999</v>
      </c>
      <c r="H61" s="10">
        <v>6199963.7000000002</v>
      </c>
      <c r="I61" s="10">
        <v>10584054.346689999</v>
      </c>
      <c r="J61" s="10">
        <v>-159695.35331000001</v>
      </c>
      <c r="K61" s="10">
        <v>6174294.1626000004</v>
      </c>
      <c r="L61" s="10">
        <v>99.5859727791632</v>
      </c>
      <c r="M61" s="10">
        <v>-25669.5374000007</v>
      </c>
      <c r="N61" s="10">
        <v>-0.2</v>
      </c>
      <c r="O61" s="10">
        <v>0</v>
      </c>
      <c r="P61" s="10">
        <v>0</v>
      </c>
      <c r="Q61" s="10">
        <v>-0.2</v>
      </c>
      <c r="R61" s="10">
        <v>-25669.337400000699</v>
      </c>
      <c r="S61" s="10">
        <v>-25669.3</v>
      </c>
      <c r="T61" s="10">
        <v>0</v>
      </c>
      <c r="U61" s="10">
        <v>0</v>
      </c>
      <c r="V61" s="22">
        <v>0</v>
      </c>
      <c r="W61" s="22">
        <f>SUM(W62:W64)</f>
        <v>4996288.2</v>
      </c>
      <c r="X61" s="27"/>
    </row>
    <row r="62" spans="2:24" s="1" customFormat="1" ht="41.1" customHeight="1" x14ac:dyDescent="0.2">
      <c r="B62" s="13"/>
      <c r="C62" s="12" t="s">
        <v>49</v>
      </c>
      <c r="D62" s="2" t="s">
        <v>17</v>
      </c>
      <c r="E62" s="9" t="s">
        <v>124</v>
      </c>
      <c r="F62" s="10">
        <v>366566</v>
      </c>
      <c r="G62" s="10">
        <v>366566</v>
      </c>
      <c r="H62" s="10">
        <v>0</v>
      </c>
      <c r="I62" s="10">
        <v>366565.99988999998</v>
      </c>
      <c r="J62" s="10">
        <v>-1.10000022687018E-4</v>
      </c>
      <c r="K62" s="10">
        <v>0</v>
      </c>
      <c r="L62" s="10">
        <v>0</v>
      </c>
      <c r="M62" s="10">
        <v>0</v>
      </c>
      <c r="N62" s="10">
        <v>0</v>
      </c>
      <c r="O62" s="10">
        <v>0</v>
      </c>
      <c r="P62" s="10">
        <v>0</v>
      </c>
      <c r="Q62" s="10">
        <v>0</v>
      </c>
      <c r="R62" s="10">
        <v>0</v>
      </c>
      <c r="S62" s="10">
        <v>0</v>
      </c>
      <c r="T62" s="10">
        <v>0</v>
      </c>
      <c r="U62" s="10">
        <v>0</v>
      </c>
      <c r="V62" s="22">
        <v>0</v>
      </c>
      <c r="W62" s="22">
        <v>4799911.2</v>
      </c>
      <c r="X62" s="27"/>
    </row>
    <row r="63" spans="2:24" s="1" customFormat="1" ht="30.4" customHeight="1" x14ac:dyDescent="0.2">
      <c r="B63" s="13"/>
      <c r="C63" s="14"/>
      <c r="D63" s="2" t="s">
        <v>27</v>
      </c>
      <c r="E63" s="9" t="s">
        <v>125</v>
      </c>
      <c r="F63" s="10">
        <v>9919213</v>
      </c>
      <c r="G63" s="10">
        <v>9759517.6999999993</v>
      </c>
      <c r="H63" s="10">
        <v>5767596.7000000002</v>
      </c>
      <c r="I63" s="10">
        <v>9599822.3467999995</v>
      </c>
      <c r="J63" s="10">
        <v>-159695.35320000001</v>
      </c>
      <c r="K63" s="10">
        <v>5741927.3625999996</v>
      </c>
      <c r="L63" s="10">
        <v>99.554938759847701</v>
      </c>
      <c r="M63" s="10">
        <v>-25669.337400000499</v>
      </c>
      <c r="N63" s="10">
        <v>0</v>
      </c>
      <c r="O63" s="10">
        <v>0</v>
      </c>
      <c r="P63" s="10">
        <v>0</v>
      </c>
      <c r="Q63" s="10">
        <v>0</v>
      </c>
      <c r="R63" s="10">
        <v>-25669.337400000499</v>
      </c>
      <c r="S63" s="10">
        <v>-25669.3</v>
      </c>
      <c r="T63" s="10">
        <v>0</v>
      </c>
      <c r="U63" s="10">
        <v>0</v>
      </c>
      <c r="V63" s="22">
        <v>0</v>
      </c>
      <c r="W63" s="22">
        <v>11078</v>
      </c>
      <c r="X63" s="27"/>
    </row>
    <row r="64" spans="2:24" s="1" customFormat="1" ht="52.35" customHeight="1" x14ac:dyDescent="0.2">
      <c r="B64" s="13"/>
      <c r="C64" s="14"/>
      <c r="D64" s="2" t="s">
        <v>19</v>
      </c>
      <c r="E64" s="9" t="s">
        <v>126</v>
      </c>
      <c r="F64" s="10">
        <v>617666</v>
      </c>
      <c r="G64" s="10">
        <v>617666</v>
      </c>
      <c r="H64" s="10">
        <v>432367</v>
      </c>
      <c r="I64" s="10">
        <v>617666</v>
      </c>
      <c r="J64" s="10">
        <v>0</v>
      </c>
      <c r="K64" s="10">
        <v>432366.8</v>
      </c>
      <c r="L64" s="10">
        <v>99.999953743000702</v>
      </c>
      <c r="M64" s="10">
        <v>-0.200000000011642</v>
      </c>
      <c r="N64" s="10">
        <v>-0.2</v>
      </c>
      <c r="O64" s="10">
        <v>0</v>
      </c>
      <c r="P64" s="10">
        <v>0</v>
      </c>
      <c r="Q64" s="10">
        <v>-0.2</v>
      </c>
      <c r="R64" s="10">
        <v>-1.16415210804632E-11</v>
      </c>
      <c r="S64" s="10">
        <v>0</v>
      </c>
      <c r="T64" s="10">
        <v>0</v>
      </c>
      <c r="U64" s="10">
        <v>0</v>
      </c>
      <c r="V64" s="22">
        <v>0</v>
      </c>
      <c r="W64" s="22">
        <v>185299</v>
      </c>
      <c r="X64" s="27"/>
    </row>
    <row r="65" spans="2:24" s="1" customFormat="1" ht="24" customHeight="1" x14ac:dyDescent="0.2">
      <c r="B65" s="33" t="s">
        <v>127</v>
      </c>
      <c r="C65" s="33"/>
      <c r="D65" s="33"/>
      <c r="E65" s="33"/>
      <c r="F65" s="8">
        <v>16763763</v>
      </c>
      <c r="G65" s="8">
        <v>16763763</v>
      </c>
      <c r="H65" s="8">
        <v>10058231</v>
      </c>
      <c r="I65" s="8">
        <v>10058231</v>
      </c>
      <c r="J65" s="8">
        <v>-6705532</v>
      </c>
      <c r="K65" s="8">
        <v>10058231</v>
      </c>
      <c r="L65" s="8">
        <v>100</v>
      </c>
      <c r="M65" s="8">
        <v>0</v>
      </c>
      <c r="N65" s="8">
        <v>0</v>
      </c>
      <c r="O65" s="8">
        <v>0</v>
      </c>
      <c r="P65" s="8">
        <v>0</v>
      </c>
      <c r="Q65" s="8">
        <v>0</v>
      </c>
      <c r="R65" s="8">
        <v>0</v>
      </c>
      <c r="S65" s="8">
        <v>0</v>
      </c>
      <c r="T65" s="8">
        <v>0</v>
      </c>
      <c r="U65" s="8">
        <v>0</v>
      </c>
      <c r="V65" s="21">
        <v>0</v>
      </c>
      <c r="W65" s="22"/>
      <c r="X65" s="27"/>
    </row>
    <row r="66" spans="2:24" s="1" customFormat="1" ht="52.35" customHeight="1" x14ac:dyDescent="0.2">
      <c r="B66" s="5"/>
      <c r="C66" s="2" t="s">
        <v>50</v>
      </c>
      <c r="D66" s="5"/>
      <c r="E66" s="9" t="s">
        <v>128</v>
      </c>
      <c r="F66" s="10">
        <v>16763763</v>
      </c>
      <c r="G66" s="10">
        <v>16763763</v>
      </c>
      <c r="H66" s="10">
        <v>10058231</v>
      </c>
      <c r="I66" s="10">
        <v>10058231</v>
      </c>
      <c r="J66" s="10">
        <v>-6705532</v>
      </c>
      <c r="K66" s="10">
        <v>10058231</v>
      </c>
      <c r="L66" s="10">
        <v>100</v>
      </c>
      <c r="M66" s="10">
        <v>0</v>
      </c>
      <c r="N66" s="10">
        <v>0</v>
      </c>
      <c r="O66" s="10">
        <v>0</v>
      </c>
      <c r="P66" s="10">
        <v>0</v>
      </c>
      <c r="Q66" s="10">
        <v>0</v>
      </c>
      <c r="R66" s="10">
        <v>0</v>
      </c>
      <c r="S66" s="10">
        <v>0</v>
      </c>
      <c r="T66" s="10">
        <v>0</v>
      </c>
      <c r="U66" s="10">
        <v>0</v>
      </c>
      <c r="V66" s="22">
        <v>0</v>
      </c>
      <c r="W66" s="22"/>
      <c r="X66" s="27"/>
    </row>
    <row r="67" spans="2:24" s="1" customFormat="1" ht="19.7" customHeight="1" x14ac:dyDescent="0.2">
      <c r="B67" s="13"/>
      <c r="C67" s="12" t="s">
        <v>50</v>
      </c>
      <c r="D67" s="2" t="s">
        <v>22</v>
      </c>
      <c r="E67" s="9"/>
      <c r="F67" s="10">
        <v>16763763</v>
      </c>
      <c r="G67" s="10">
        <v>16763763</v>
      </c>
      <c r="H67" s="10">
        <v>10058231</v>
      </c>
      <c r="I67" s="10">
        <v>10058231</v>
      </c>
      <c r="J67" s="10">
        <v>-6705532</v>
      </c>
      <c r="K67" s="10">
        <v>10058231</v>
      </c>
      <c r="L67" s="10">
        <v>100</v>
      </c>
      <c r="M67" s="10">
        <v>0</v>
      </c>
      <c r="N67" s="10">
        <v>0</v>
      </c>
      <c r="O67" s="10">
        <v>0</v>
      </c>
      <c r="P67" s="10">
        <v>0</v>
      </c>
      <c r="Q67" s="10">
        <v>0</v>
      </c>
      <c r="R67" s="10">
        <v>0</v>
      </c>
      <c r="S67" s="10">
        <v>0</v>
      </c>
      <c r="T67" s="10">
        <v>0</v>
      </c>
      <c r="U67" s="10">
        <v>0</v>
      </c>
      <c r="V67" s="22">
        <v>0</v>
      </c>
      <c r="W67" s="18"/>
      <c r="X67" s="18"/>
    </row>
    <row r="68" spans="2:24" s="1" customFormat="1" ht="28.7" customHeight="1" x14ac:dyDescent="0.2"/>
  </sheetData>
  <mergeCells count="22">
    <mergeCell ref="X6:X7"/>
    <mergeCell ref="N6:N7"/>
    <mergeCell ref="O6:Q6"/>
    <mergeCell ref="R6:R7"/>
    <mergeCell ref="S6:V6"/>
    <mergeCell ref="W6:W7"/>
    <mergeCell ref="B65:E65"/>
    <mergeCell ref="E6:E7"/>
    <mergeCell ref="F6:F7"/>
    <mergeCell ref="B6:D6"/>
    <mergeCell ref="B10:E10"/>
    <mergeCell ref="G6:H6"/>
    <mergeCell ref="B2:M2"/>
    <mergeCell ref="B3:M3"/>
    <mergeCell ref="B4:D4"/>
    <mergeCell ref="E4:F4"/>
    <mergeCell ref="G4:M4"/>
    <mergeCell ref="I6:I7"/>
    <mergeCell ref="J6:J7"/>
    <mergeCell ref="K6:K7"/>
    <mergeCell ref="L6:L7"/>
    <mergeCell ref="M6:M7"/>
  </mergeCells>
  <pageMargins left="0.7" right="0.7" top="0.75" bottom="0.75" header="0.3" footer="0.3"/>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01.08.2026ж</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Акашева Жаннур</cp:lastModifiedBy>
  <dcterms:created xsi:type="dcterms:W3CDTF">2026-08-07T05:19:21Z</dcterms:created>
  <dcterms:modified xsi:type="dcterms:W3CDTF">2026-08-11T09:47:08Z</dcterms:modified>
</cp:coreProperties>
</file>