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ТИМУРУ надо прикрепить!!!!!!!!!!\"/>
    </mc:Choice>
  </mc:AlternateContent>
  <xr:revisionPtr revIDLastSave="0" documentId="13_ncr:1_{4E6DCD17-234B-4415-96B6-5E8B6A9AF4AF}" xr6:coauthVersionLast="47" xr6:coauthVersionMax="47" xr10:uidLastSave="{00000000-0000-0000-0000-000000000000}"/>
  <bookViews>
    <workbookView xWindow="-120" yWindow="-120" windowWidth="29040" windowHeight="15720" tabRatio="516" xr2:uid="{00000000-000D-0000-FFFF-FFFF00000000}"/>
  </bookViews>
  <sheets>
    <sheet name="июнь 2026г" sheetId="3" r:id="rId1"/>
  </sheets>
  <definedNames>
    <definedName name="_Hlk141167688" localSheetId="0">'июнь 2026г'!$A$6</definedName>
    <definedName name="_Hlk141198897" localSheetId="0">'июнь 2026г'!$B$19</definedName>
    <definedName name="_Hlk141201231" localSheetId="0">'июнь 2026г'!$A$18</definedName>
    <definedName name="_xlnm.Print_Area" localSheetId="0">'июнь 2026г'!$A$1:$M$220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06" i="3" l="1"/>
  <c r="H206" i="3"/>
  <c r="G206" i="3"/>
  <c r="G51" i="3" s="1"/>
  <c r="I187" i="3"/>
  <c r="H181" i="3"/>
  <c r="J140" i="3"/>
  <c r="J126" i="3"/>
  <c r="I91" i="3"/>
  <c r="I76" i="3"/>
  <c r="I51" i="3" s="1"/>
  <c r="G64" i="3"/>
  <c r="L51" i="3"/>
  <c r="K51" i="3"/>
  <c r="H51" i="3"/>
  <c r="J51" i="3" l="1"/>
</calcChain>
</file>

<file path=xl/sharedStrings.xml><?xml version="1.0" encoding="utf-8"?>
<sst xmlns="http://schemas.openxmlformats.org/spreadsheetml/2006/main" count="701" uniqueCount="211">
  <si>
    <t>1) Общая сумма расходов администратора бюджетных программ на плановый период:</t>
  </si>
  <si>
    <t>тысяч тенге</t>
  </si>
  <si>
    <t>№</t>
  </si>
  <si>
    <t>ОБ</t>
  </si>
  <si>
    <t>-</t>
  </si>
  <si>
    <t>ОБ (текущие трансферты)</t>
  </si>
  <si>
    <t xml:space="preserve">ОБ </t>
  </si>
  <si>
    <t>Книжный фонд</t>
  </si>
  <si>
    <t>чел.</t>
  </si>
  <si>
    <t>экземпляр</t>
  </si>
  <si>
    <t>РБ (текущие трансферты)   ОБ (текущие трансферты)</t>
  </si>
  <si>
    <t>РБ (субсидий)</t>
  </si>
  <si>
    <t>%</t>
  </si>
  <si>
    <t>ОБ (субсидии)</t>
  </si>
  <si>
    <t xml:space="preserve">РБ </t>
  </si>
  <si>
    <t>РБ (субсидии)</t>
  </si>
  <si>
    <t>Тауасқан М.А.</t>
  </si>
  <si>
    <t>Жакибаева Г.Б.</t>
  </si>
  <si>
    <t>Количество фестивалей</t>
  </si>
  <si>
    <t>Разработка научно- проектной документации памятника истории и культуры здания КГКП ОЦНТ и КДД "Шанырак"</t>
  </si>
  <si>
    <t>Разработка научно- проектной документации памятника истории и культуры здания КГКП "Павлодарская областная филармония им. И. Байзакова"</t>
  </si>
  <si>
    <t>Приобретение инструментов, светодиодного экрана, звукового и светового оборудование для концертного зала областной филармонии им. И. Байзакова</t>
  </si>
  <si>
    <t>Комплект светового оборудования для театра им. Ж. Аймаутова</t>
  </si>
  <si>
    <t>Приобретение микроавтобуса JAC Sunray 6С 2.0 для областной библиотеке им. С. Торайгырова</t>
  </si>
  <si>
    <t>Пополнение фондов музеев</t>
  </si>
  <si>
    <t>Проведение выставок</t>
  </si>
  <si>
    <t>Проведение лекции (в том числе выездных)</t>
  </si>
  <si>
    <t>Проведение  экскурсии</t>
  </si>
  <si>
    <t>Проведение конференции</t>
  </si>
  <si>
    <t xml:space="preserve">Проведение вечеров, встреч </t>
  </si>
  <si>
    <t>Проведение мероприятий, конкурсов</t>
  </si>
  <si>
    <t>Повышение квалификации работников музеев</t>
  </si>
  <si>
    <t>Организация экспедиции, исследовательская работа</t>
  </si>
  <si>
    <t>выставка</t>
  </si>
  <si>
    <t>Организация экспедиции</t>
  </si>
  <si>
    <t>Проведение  конференций</t>
  </si>
  <si>
    <t>Проведение вечеров, встреч, иные формы</t>
  </si>
  <si>
    <t>командировка</t>
  </si>
  <si>
    <t>восстановление и перенесение на соврем.носители</t>
  </si>
  <si>
    <t>единиц</t>
  </si>
  <si>
    <t>человек</t>
  </si>
  <si>
    <t>количество</t>
  </si>
  <si>
    <t>экспонатов</t>
  </si>
  <si>
    <t xml:space="preserve">Ознакомление с фондом, проведение  консультаций, создание справочной картотеки, каталога </t>
  </si>
  <si>
    <t>Командировки с целью изучения предметов</t>
  </si>
  <si>
    <t xml:space="preserve">Мероприятия по патриотическому и эстетическому воспитанию </t>
  </si>
  <si>
    <t>Консультации по вопросам музейной работы</t>
  </si>
  <si>
    <t>Издание  каталога</t>
  </si>
  <si>
    <t>Приобретение коллекций,  книг</t>
  </si>
  <si>
    <t>Изучение и систематизация предметов, формирование электронной базы</t>
  </si>
  <si>
    <t>Создание проектов</t>
  </si>
  <si>
    <t>Создание условий для патриотического и эстетического воспитания граждан путем приобщения к ценностям наследия выдающихся личностей</t>
  </si>
  <si>
    <t xml:space="preserve">Оказание научно-методической и практической,  консультативной помощи </t>
  </si>
  <si>
    <t xml:space="preserve">Проведение  консультаций, создание справочной картотеки, каталога </t>
  </si>
  <si>
    <t>Музейные  проекты</t>
  </si>
  <si>
    <t>Реставрация экспонатов</t>
  </si>
  <si>
    <t>Формирование электронного каталога</t>
  </si>
  <si>
    <t>Количество посетителей</t>
  </si>
  <si>
    <t>Проведение мероприятий, конкурсов, чтений</t>
  </si>
  <si>
    <t>Выполнение научно-исследовательской культурных программ</t>
  </si>
  <si>
    <t>Проведение мероприятий,  вечеров, встреч, научно-практических конференций</t>
  </si>
  <si>
    <r>
      <t xml:space="preserve">Реставрация </t>
    </r>
    <r>
      <rPr>
        <sz val="14"/>
        <color rgb="FFFF0000"/>
        <rFont val="Times New Roman"/>
        <family val="1"/>
        <charset val="204"/>
      </rPr>
      <t>экспонатов</t>
    </r>
  </si>
  <si>
    <t xml:space="preserve"> -</t>
  </si>
  <si>
    <t>Айтыс</t>
  </si>
  <si>
    <t>Фестиваль</t>
  </si>
  <si>
    <t xml:space="preserve">Капитальный ремонт на 2026 год 4-х объектов культуры </t>
  </si>
  <si>
    <t>чедловек</t>
  </si>
  <si>
    <t>Обеспечение сохранности архивного фонда</t>
  </si>
  <si>
    <t xml:space="preserve">Бюджеттік сұрау салуды жасау, ұсыну, қарау қағидаларына 2-қосымша </t>
  </si>
  <si>
    <t xml:space="preserve">Пішін </t>
  </si>
  <si>
    <t>Қызмет паспорты</t>
  </si>
  <si>
    <t>бюджеттік бағдарламалардың әкімшісі</t>
  </si>
  <si>
    <t>Бюджеттік бағдарламалар әкімшісінің коды және атауы</t>
  </si>
  <si>
    <t>748 "Павлодар облысының мәдениет, тілдерді дамыту және мұрағат Управление басқармасы" ММ</t>
  </si>
  <si>
    <t>2026 - 2028 жылдарға арналған</t>
  </si>
  <si>
    <t>1. Жетекшілік ететін саладағы/саладағы мемлекеттік саясаттың негізгі бағыттары: мәдениет, тарихи-мәдени мұра объектілерін қорғау және пайдалану, Мұрағат дела және құжаттамалық қамтамасыз ету салаларындағы мемлекеттік саясатты облыстық деңгейде іске асыру. "Қазақстан Республикасындағы тіл туралы" Қазақстан Республикасы Заңын ұйымдастыруды және оның орындалуын бақылауды қамтамасыз ету, облыстық ономастика комиссиясының жұмысын үйлестіру.</t>
  </si>
  <si>
    <t>2. Бюджеттік бағдарламалар әкімшісі қызметінің нормативтік-құқықтық негізі:</t>
  </si>
  <si>
    <t>8-бап. "Мәдениет туралы" Қазақстан Республикасының 2006 жылғы 15 желтоқсандағы № 207-ІІІ Заңы (өзгерістермен және толықтырулармен).   9,11,12,13-бап "Ұлттық мұрағат қоры және мұрағаттар туралы" Қазақстан Республикасының 1998 жылғы 22 желтоқсандағы № 326-1 Заңы.  11-бап. "Тарихи-мәдени мұра объектілерін қорғау және пайдалану туралы" Қазақстан Республикасының 2019 жылғы 26 желтоқсандағы № 288-VI Заңы</t>
  </si>
  <si>
    <t>3.Бюджеттік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өңірдің тарихи-мәдени мұрасын сақтау, облыста мәдениет және өнер саласын танымал ету және насихаттау, Ұлттық мұрағат қоры құжаттарының сақталуын қамтамасыз ету.</t>
  </si>
  <si>
    <t>4. Павлодар облысында Қазақстан Республикасында тіл саясатын дамытудың 2023-2029 жылдарға арналған тұжырымдамасын іске асыру жөніндегі іс-шаралар жоспары туралы қызметінің нәтижелерін көрсете отырып, бюджеттік бағдарламалар әкімшісі қызметінің көрсеткіштерін белгілейтін мемлекеттік жоспарлау жүйесі құжаттарының, меншікті құжаттардың тізбесі. "Мемлекеттік мұрағаттар қызметінің негізгі бағыттары мен нәтижелерінің көрсеткіштері" Әкімшілік деректерді жинауға арналған нысанды бекіту туралы Қазақстан Республикасы Мәдениет және спорт министрінің 2017 жылғы 3 мамырдағы №118 бұйрығы</t>
  </si>
  <si>
    <t>4.1.Павлодар облысында Қазақстан Республикасында тіл саясатын дамытудың 2023-2029 жылдарға арналған тұжырымдамасын іске асыру жөніндегі іс-шаралар жоспары туралы қызметінің нәтижелерін көрсете отырып, бюджеттік бағдарламалар әкімшісі қызметінің көрсеткіштерін белгілейтін мемлекеттік жоспарлау жүйесі құжаттарының, меншікті құжаттардың тізбесі. "Мемлекеттік мұрағаттар қызметінің негізгі бағыттары мен нәтижелерінің көрсеткіштері" Әкімшілік деректерді жинауға арналған нысанды бекіту туралы Қазақстан Республикасы Мәдениет және спорт министрінің 2017 жылғы 3 мамырдағы №118 бұйрығы</t>
  </si>
  <si>
    <t>5. Функцияларды, өкілеттіктер мен құзыреттерді немесе мемлекеттік жоспарлау жүйесінің құжаттарын іске асыруға жоспарланған шығыстар көлемдерінің қысқаша сипаттамасы: 2026 жылға арналған шығыстардың жалпы сомасы бағдарламалар әкімшісі бойынша 7036 739,0 мың теңгені, 2027 жылы 6170283,0 мың теңгені, 2028 жылы 6301971,0 мың теңгені құрады.</t>
  </si>
  <si>
    <t>2024 жылғы факт</t>
  </si>
  <si>
    <t>2025 жылғы есепті кезең</t>
  </si>
  <si>
    <t>Жоспарлы кезең</t>
  </si>
  <si>
    <t>Бекітілген</t>
  </si>
  <si>
    <t>Нақтыланған</t>
  </si>
  <si>
    <t>2026 жыл</t>
  </si>
  <si>
    <t>2027 жыл</t>
  </si>
  <si>
    <t>2028 жыл</t>
  </si>
  <si>
    <t>2) Бюджеттік бағдарламалар әкімшісінің және оның ведомстволық бағынысты ұйымдарының қызметі туралы мәліметтер мемлекеттік жоспарлау жүйесі құжаттарының мақсаттары мен нысаналы индикаторларымен, бюджеттік бағдарламалар әкімшісі қызметінің көрсеткіштерін белгілейтін меншікті құжаттармен өзара байланыстыра отырып:</t>
  </si>
  <si>
    <t>Ведомстволар, оның ішінде:</t>
  </si>
  <si>
    <t>005 "Мәдени-демалыс жұмысын қолдау"</t>
  </si>
  <si>
    <t>"Шаңырақ" облыстық халық шығармашылығы және мәдени-демалыс қызметі орталығы " КМҚК</t>
  </si>
  <si>
    <t>007"Тарихи-мәдени мұраның сақталуын және оларға қол жеткізуді қамтамасыз ету"</t>
  </si>
  <si>
    <t>"Г.Н. Потанин атындағы Павлодар облыстық тарихи-өлкетану мұражайы" КМҚК</t>
  </si>
  <si>
    <t>"Н.Нұрмұхаммедов атындағы Павлодар облыстық көркемсурет мұражайы" КМҚК</t>
  </si>
  <si>
    <t>"Әдебиет және өнер мұражайы" КМҚК. Бұқар Жырау"</t>
  </si>
  <si>
    <t>"Академик Қ. И. Сәтбаевтың Баянауыл мемориалдық мұражайы" КМҚК</t>
  </si>
  <si>
    <t>"П. Васильевтің үй-мұражайы" КМҚК</t>
  </si>
  <si>
    <t>"Шафер үй-мұражайы" КМҚК</t>
  </si>
  <si>
    <t>008 "Театр және музыка өнерін қолдау"</t>
  </si>
  <si>
    <t>"И. Байзақов атындағы Павлодар облыстық филармониясы" КМҚК</t>
  </si>
  <si>
    <t>"А. П. Чехов атындағы Павлодар облыстық драма театры" КМҚК</t>
  </si>
  <si>
    <t>"Павлодар облыстық қазақ музыкалық-драма театры" КМҚК.Ж. Аймауытова"</t>
  </si>
  <si>
    <t>009"Облыстық кітапханалардың жұмыс істеуін қамтамасыз ету"</t>
  </si>
  <si>
    <t>"С. Торайғыров атындағы облыстық әмбебап ғылыми кітапханасы" КММ</t>
  </si>
  <si>
    <t>"Зағип және нашар көретін азаматтарға арналған облыстық арнайы кітапхана" КММ</t>
  </si>
  <si>
    <t>010"Архив қорының сақталуын қамтамасыз ету"</t>
  </si>
  <si>
    <t>"Павлодар облысының мемлекеттік архиві" КММ</t>
  </si>
  <si>
    <t>"Екібастұз қаласының мемлекеттік архиві" КММ</t>
  </si>
  <si>
    <t>"Павлодар қалалық жеке құрам архиві" КММ</t>
  </si>
  <si>
    <t>Барлығы: 15 ведомстволық бағынысты ұйым.</t>
  </si>
  <si>
    <t>Атауы</t>
  </si>
  <si>
    <t>Штат бірлігі</t>
  </si>
  <si>
    <t>Қаржыландыру механизмі</t>
  </si>
  <si>
    <t>Өлшем бірлігі</t>
  </si>
  <si>
    <t>Есепті кезең-2025 жыл</t>
  </si>
  <si>
    <t xml:space="preserve">«Павлодар облысының мәдениет, тілдерді дамыту және архив ісі басқармасы» ММ </t>
  </si>
  <si>
    <t>Мақсаты: Өңірдің тарихи-мәдени мұрасын сақтау, облыстағы мәдениет және өнер саласын танымал ету және насихаттау, ұлттық архив қоры құжаттарының сақталуын қамтамасыз ету.</t>
  </si>
  <si>
    <t>Барлығы</t>
  </si>
  <si>
    <t xml:space="preserve">Мемлекеттік қызметтерді көрсету  Мұрағаттық анықтамалар беру, мемориалдық тақталарды орнатуға рұқсат беру, мәдени құндылықтарды уақытша әкету құқығына куәліктер, көркемөнерпаздар ұжымдарына «Халықтық» (үлгілі) атағын беруге өтінімдер қабылдау)  </t>
  </si>
  <si>
    <t>Жан басына шаққандағы қаржыландыру аясында мемлекеттік шығармашылық тапсырыс бойынша қызмет көрсету </t>
  </si>
  <si>
    <t>2027-2029 жылдардағы мемлекеттік қызметтердің орындалуын қамтамасыз ету - 100%</t>
  </si>
  <si>
    <t>Мәдениет, тілдерді дамыту және архив ісі саласындағы мемлекеттік саясатты іске асыру үшін жағдайларды қамтамасыз ету және ұйымдастыру</t>
  </si>
  <si>
    <t>Мақсаты: Облыстағы мемлекеттік тіл саясатын іске асырудың тиімділігін арттыру</t>
  </si>
  <si>
    <t>Мемлекеттік тілді меңгерген халықтың үлесі</t>
  </si>
  <si>
    <t>Мемлекеттік органдардағы мемлекеттік тілдегі құжат айналымының үлесі: 2027 ж. – 91,5 %, 2028 ж. – 92 %, 2029 ж. – 92,5 %</t>
  </si>
  <si>
    <t>Облыстың мемлекеттік органдарындағы жалпы құжат айналымы көлемінде мемлекеттік тілде іс жүргізу көлемін арттыру</t>
  </si>
  <si>
    <t>Мемлекеттік органдардағы мемлекеттік тілдегі құжат айналымының үлесі</t>
  </si>
  <si>
    <t>«Шаңырақ» облыстық халық шығармашылығы мен мәдени-тынығу қызметі орталығы» КМҚК</t>
  </si>
  <si>
    <t>Мақсаты: Халықтың мәдениет саласы қызметтеріне деген сұраныс деңгейін арттыру</t>
  </si>
  <si>
    <t>Үкімет қаулысына сәйкес «D блогы – қосалқы персонал» білікті жұмысшылардың жалақысын арттыру</t>
  </si>
  <si>
    <t>Өткізілген мәдени іс-шаралардың саны, оның ішінде:</t>
  </si>
  <si>
    <t>Мемлекеттік және ұлттық мерекелердің саны</t>
  </si>
  <si>
    <t>Байқау</t>
  </si>
  <si>
    <t>Іс-шара</t>
  </si>
  <si>
    <t>Шығармашылық танымдық кеш</t>
  </si>
  <si>
    <t>Шығармашылық тапсырыспен қамтылған 4-тен 18 жасқа дейінгі балалардың саны</t>
  </si>
  <si>
    <t>Іс-шараларды қамтамасыз ету, оның ішінде 2026-2028 жж. – 100 %, оның ішінде:</t>
  </si>
  <si>
    <t>Мемлекеттік және ұлттық мерекелердің саны, 2026-2028 жж. – 6 бірлік</t>
  </si>
  <si>
    <t>Шығармашылық тапсырыспен қамту, 2027-2029 жж. – 100 %</t>
  </si>
  <si>
    <t>«Г.Н. Потанин атындағы Павлодар облыстық тарихи-өлкетану музейі» КМҚК-да 1000 адамға шаққандағы келушілердің орташа саны: 2026 ж. – 294,2; 2027 ж. – 294,3; 2028 ж. – 294,5.</t>
  </si>
  <si>
    <t>Мақсаты: Халықтың мәдениет саласы қызметтеріне сұраныс деңгейін арттыру</t>
  </si>
  <si>
    <t>Үкімет қаулысына сәйкес «D блогы – қосалқы персонал» және білікті жұмысшылардың жалақысын арттыру</t>
  </si>
  <si>
    <t>Музейге келушілер саны</t>
  </si>
  <si>
    <t>«Г.Н. Потанин атындағы Павлодар облыстық тарихи-өлкетану музейі» КМҚК-да 1000 адамға шаққандағы келушілердің орташа саны</t>
  </si>
  <si>
    <t>«Н. Нұрмұхаммедов атындағы Павлодар облыстық көркемсурет музейі» КМҚК</t>
  </si>
  <si>
    <t>«Н. Нұрмұхаммедов атындағы Павлодар облыстық көркемсурет музейі» КМҚК-да 1000 адамға шаққандағы келушілердің орташа саны: 2026 ж. – 46,5; 2027 ж. – 46,6; 2028 ж. – 46,7.</t>
  </si>
  <si>
    <t>С«Н. Нұрмұхаммедов атындағы Павлодар облыстық көркемсурет музейі» КМҚК-да 1000 адамға шаққандағы келушілердің орташа саны</t>
  </si>
  <si>
    <t>«Бұқар жырау атындағы әдебиет және өнер музейі» КМҚК</t>
  </si>
  <si>
    <t>«Бұқар жырау атындағы әдебиет және өнер музейі» КМҚК-да 1000 адамға шаққандағы келушілердің орташа саны: 2026 ж. – 48,1; 2027 ж. – 48,2; 2028 ж. – 48,2.</t>
  </si>
  <si>
    <t>«Бұқар жырау атындағы әдебиет және өнер музейі» КМҚК-да 1000 адамға шаққандағы келушілердің орташа саны</t>
  </si>
  <si>
    <t>«Академик Қ.И. Сәтбаевтың Баянауыл мемориалдық музейі» КМҚК</t>
  </si>
  <si>
    <t>«Академик Қ.И. Сәтбаевтың Баянауыл мемориалдық музейі» КМҚК-да 1000 адамға шаққандағы келушілердің орташа саны: 2026 ж. – 20,4; 2027 ж. – 20,5; 2028 ж. – 20,6.</t>
  </si>
  <si>
    <t>Академик Қ.И. Сәтбаевтың Баянауыл мемориалдық музейі» КМҚК-да 1000 адамға шаққандағы келушілердің орташа саны</t>
  </si>
  <si>
    <t>«П. Васильевтің үй-музейі» КМҚК</t>
  </si>
  <si>
    <t>«П. Васильевтің үй-музейі» КМҚК-да 1000 адамға шаққандағы келушілердің орташа саны: 2026 ж. – 12,4; 2027 ж. – 12,5; 2028 ж. – 12,5.</t>
  </si>
  <si>
    <t>П. Васильевтің үй-музейі» КМҚК-да 1000 адамға шаққандағы келушілердің орташа саны</t>
  </si>
  <si>
    <t>«Шафер үй-музейі» КМҚК</t>
  </si>
  <si>
    <t>«Шафер үй-музейі» КМҚК-да 1000 адамға шаққандағы келушілердің орташа саны: 2026 ж. – 19,2; 2027 ж. – 19,3; 2028 ж. – 19,4.</t>
  </si>
  <si>
    <t>Шафер үй-музейі» КМҚК-да 1000 адамға шаққандағы келушілердің орташа саны</t>
  </si>
  <si>
    <t>Өткізілген іс-шаралардың саны, жаңа жобалар, 2026-2028 жж. – 8 бірліктен</t>
  </si>
  <si>
    <t>Өткізілген іс-шаралардың саны, жаңа жобалар</t>
  </si>
  <si>
    <t>«А.П. Чехов атындағы Павлодар облыстық драма театры» КМҚК</t>
  </si>
  <si>
    <t>Өткізілген спектакльдердің (премьералардың) саны, 2026-2028 жж. – 7 бірліктен</t>
  </si>
  <si>
    <t>Өткізілген спектакльдердің (премьералардың) саны</t>
  </si>
  <si>
    <t>«Ж. Аймауытов атындағы Павлодар облыстық қазақ музыкалық-драма театры» КМҚК</t>
  </si>
  <si>
    <t>Өткізілген спектакльдердің (премьералардың) саны, 2026-2028 жж. – 6 бірліктен</t>
  </si>
  <si>
    <t>«С. Торайғыров атындағы облыстық әмбебап ғылыми кітапхана» КММ</t>
  </si>
  <si>
    <t>Кітапхана ісін қамтамасыз ету, 2026-2028 жж. – 100 %-дан</t>
  </si>
  <si>
    <t>Кітап қоры</t>
  </si>
  <si>
    <t>Кітапхана ісін қамтамасыз ету</t>
  </si>
  <si>
    <t>«Көзі көрмейтін және нашар көретін азаматтарға арналған облыстық арнайы кітапхана» КММ</t>
  </si>
  <si>
    <t>«Павлодар облысының мемлекеттік архиві» КММ</t>
  </si>
  <si>
    <t>15.Мұрағаттық анықтамаларды, мұрағаттық құжаттардың көшірмелерін немесе мұрағаттық үзінділерді беру: 2026 ж. – 15680, 2027 ж. – 15736, 2028 ж. – 15792</t>
  </si>
  <si>
    <t>Мақсаты: Архив құжаттарының сақталуын қамтамасыз ету, облыстың Ұлттық архив қорын құжаттармен жасақтау, архив ісі және құжаттама жасау саласында мемлекеттік қызметтер көрсету, ғылыми-зерттеу және ғылыми-әдістемелік жұмысты дамыту, құжаттарды кезең-кезеңімен электрондық форматқа көшіру</t>
  </si>
  <si>
    <t>Ұлттық архив қорының көлемі</t>
  </si>
  <si>
    <t>Архив қорының сақталуын қамтамасыз ету, 2026-2028 жж. – 100 %-дан</t>
  </si>
  <si>
    <t>Архив қорының сақталуын қамтамасыз ету</t>
  </si>
  <si>
    <t>«Павлодар қалалық жеке құрам бойынша архиві» КММ</t>
  </si>
  <si>
    <t>Мұрағаттық анықтамаларды, мұрағаттық құжаттардың көшірмелерін немесе мұрағаттық үзінділерді беру: 2026 ж. – 7000, 2027 ж. – 7025, 2028 ж. – 7050</t>
  </si>
  <si>
    <t>Архив қорының saқталуын қамтамасыз ету, 2026-2028 жж. – 100 %-дан</t>
  </si>
  <si>
    <t>«Екібастұз қаласының мемлекеттік архиві» КММ</t>
  </si>
  <si>
    <t>Мұрағаттық анықтамаларды, мұрағаттық құжаттардың көшірмелерін немесе мұрағаттық үзінділерді беру: 2026 ж. – 5320, 2027 ж. – 5339, 2028 ж. – 5358</t>
  </si>
  <si>
    <t>Әлеуметтік, табиғи және техногендік сипаттағы төтенше жағдайларды жою үшін жергілікті атқарушы органның төтенше резерві есебінен іс-шараларды өткізуге мемлекеттік басқарудың басқа деңгейлеріне берілетін трансферттер</t>
  </si>
  <si>
    <t>1 мәдениет объектісі (или 1 мәдениет нысаны)</t>
  </si>
  <si>
    <t>Мақсаты: Мемлекеттік кәсіпорындар мен мекемелерге жүктелген функциялардың барынша тиімді орындалуына қол жеткізу үшін оларды материалдық-техникалық жарақтандыру</t>
  </si>
  <si>
    <t>2 облыстық кітапхана үшін кітаптар сатып алу</t>
  </si>
  <si>
    <t>И. Байзақов атындағы облыстық филармония үшін автобус сатып алу</t>
  </si>
  <si>
    <t>А.П. Чехов атындағы театр үшін автобус сатып алу</t>
  </si>
  <si>
    <t>«Шаңырақ» ОБХШО үшін «Газель» көлігін сатып алу</t>
  </si>
  <si>
    <t>«Павлодар облысының мемлекеттік архиві» КММ ғимаратына күрделі жөндеу жүргізу</t>
  </si>
  <si>
    <t>Павлодар облысының 4 мәдениет нысанын жарақтандыру (бейнекамералар, турникет-трипод, биометриялық терминал, металл іздегіш жақтау)</t>
  </si>
  <si>
    <t>«Шаңырақ» ОБХШО мен МДД-ның материалдық-техникалық базасын жарақтандыру</t>
  </si>
  <si>
    <t>Мәдениет объектілерінің жарақтандырылу деңгейін қолдау: 2026 ж. – 4 бірл., 2027 ж. – 2 бірл., 2028 ж. – 2 бірл.</t>
  </si>
  <si>
    <t>Мәдениет объектілерінің жарақтандырылу деңгейін қолдау, бірл.</t>
  </si>
  <si>
    <t>Мақсаты: Павлодар облысы елді мекендерінің типіне (қала, ауыл) және мөлшеріне (халық санына) қарай халыққа объектілер мен көрсетілетін қызметтердің (игіліктердің) ең төменгі міндетті қолжетімділік деңгейін қамтамасыз ету</t>
  </si>
  <si>
    <t>2025 жылғы 6 мәдениет объектісіне күрделі жөндеу жүргізу</t>
  </si>
  <si>
    <t>2025 жыл ішінде Ақтоғай ауданының АМҮ үшін Газель базасындағы шағын автобусты сатып алу – 1 бірлік, Ақтоғай ауданы Ақжол а. АМҮ үшін газ қазандығын орнату – 1 бірлік, Баянауыл ауданының С.Торайғыров атындағы МТҚО үшін автобусты сатып алу – 1 бірлік, Железин ауданының АМҮ үшін қазандықтарды сатып алу – 2 бірлік.</t>
  </si>
  <si>
    <t xml:space="preserve">Орталық атқарушы орган аппаратының басшысы / мемлекеттік мекеменің басшысы     </t>
  </si>
  <si>
    <t>Жоспарлау және шығыстар бөлімінің басшысы</t>
  </si>
  <si>
    <t>Ескертпе:</t>
  </si>
  <si>
    <t>Бюджеттік бағдарламалар әкімшісі қызметінің паспорты осы нысанға қосымшаға сәйкес бюджеттік бағдарламалар әкімшісі қызметінің паспортын толтыру жөніндегі түсіндірмелерге сәйкес толтырылады.</t>
  </si>
  <si>
    <t>ОБ (ағымдағы трансферттер)</t>
  </si>
  <si>
    <t>мың теңге</t>
  </si>
  <si>
    <t>РБ (ағымдағы трансферттер)</t>
  </si>
  <si>
    <t>дана</t>
  </si>
  <si>
    <t>қызмет</t>
  </si>
  <si>
    <t>бірлік</t>
  </si>
  <si>
    <t>адам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</si>
</sst>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1"/>
      <color theme="1"/>
      <name val="Calibri"/>
      <family val="2"/>
      <scheme val="minor"/>
    </font>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rgb="FFFF0000"/>
      <name val="Times New Roman"/>
      <family val="1"/>
      <charset val="204"/>
    </font>
    <font>
      <b/>
      <sz val="11"/>
      <color theme="1"/>
      <name val="Calibri"/>
      <family val="2"/>
      <charset val="204"/>
      <scheme val="minor"/>
    </font>
    <font>
      <sz val="14"/>
      <name val="Times New Roman"/>
      <family val="1"/>
      <charset val="204"/>
    </font>
    <font>
      <sz val="18"/>
      <color theme="1"/>
      <name val="Calibri"/>
      <family val="2"/>
      <scheme val="minor"/>
    </font>
    <font>
      <sz val="12"/>
      <color theme="1"/>
      <name val="Times New Roman"/>
      <family val="1"/>
      <charset val="204"/>
    </font>
    <font>
      <sz val="14"/>
      <color theme="1"/>
      <name val="Calibri"/>
      <family val="2"/>
      <scheme val="minor"/>
    </font>
    <font>
      <b/>
      <sz val="14"/>
      <color theme="1"/>
      <name val="Calibri"/>
      <family val="2"/>
      <charset val="204"/>
      <scheme val="minor"/>
    </font>
    <font>
      <b/>
      <u/>
      <sz val="14"/>
      <color theme="1"/>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31">
    <xf numFmtId="0" fontId="0" fillId="0" borderId="0" xfId="0"/>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xf>
    <xf numFmtId="0" fontId="2" fillId="0" borderId="0" xfId="0" applyFont="1"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3" fillId="0" borderId="4" xfId="0" applyFont="1" applyBorder="1" applyAlignment="1">
      <alignment horizontal="left" vertical="top"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vertical="top"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3" fillId="0" borderId="0" xfId="0" applyFont="1" applyAlignment="1">
      <alignment vertical="center"/>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3" xfId="0"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horizontal="justify" vertical="top" wrapText="1"/>
    </xf>
    <xf numFmtId="0" fontId="2" fillId="0" borderId="3" xfId="0" applyFont="1" applyBorder="1" applyAlignment="1">
      <alignment horizontal="justify" vertical="top" wrapText="1"/>
    </xf>
    <xf numFmtId="0" fontId="2" fillId="0" borderId="1" xfId="0" applyFont="1" applyBorder="1" applyAlignment="1">
      <alignment horizontal="left" vertical="center" wrapText="1"/>
    </xf>
    <xf numFmtId="0" fontId="2" fillId="0" borderId="7" xfId="0" applyFont="1" applyBorder="1" applyAlignment="1">
      <alignment horizontal="center" vertical="top" wrapText="1"/>
    </xf>
    <xf numFmtId="0" fontId="2" fillId="0" borderId="4" xfId="0" applyFont="1" applyBorder="1" applyAlignment="1">
      <alignment horizontal="left" vertical="top" wrapText="1"/>
    </xf>
    <xf numFmtId="0" fontId="3" fillId="0" borderId="1" xfId="0" applyFont="1" applyBorder="1" applyAlignment="1">
      <alignment horizontal="left" vertical="top" wrapText="1"/>
    </xf>
    <xf numFmtId="165" fontId="3" fillId="0" borderId="1" xfId="0" applyNumberFormat="1" applyFont="1" applyBorder="1" applyAlignment="1">
      <alignment horizontal="center" vertical="center" wrapText="1"/>
    </xf>
    <xf numFmtId="0" fontId="5" fillId="0" borderId="0" xfId="0" applyFont="1"/>
    <xf numFmtId="0" fontId="1" fillId="0" borderId="0" xfId="0" applyFont="1"/>
    <xf numFmtId="0" fontId="3" fillId="0" borderId="7" xfId="0" applyFont="1" applyBorder="1" applyAlignment="1">
      <alignment horizontal="left" vertical="top" wrapText="1"/>
    </xf>
    <xf numFmtId="0" fontId="3" fillId="0" borderId="3" xfId="0" applyFont="1" applyBorder="1" applyAlignment="1">
      <alignment vertical="top" wrapText="1"/>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5" fillId="0" borderId="1" xfId="0" applyFont="1" applyBorder="1"/>
    <xf numFmtId="0" fontId="3" fillId="0" borderId="5" xfId="0" applyFont="1" applyBorder="1" applyAlignment="1">
      <alignment horizontal="left" vertical="top" wrapText="1"/>
    </xf>
    <xf numFmtId="0" fontId="5" fillId="0" borderId="0" xfId="0" applyFont="1" applyAlignment="1">
      <alignment vertical="center"/>
    </xf>
    <xf numFmtId="3" fontId="3"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3" fontId="6" fillId="0" borderId="1" xfId="0" applyNumberFormat="1" applyFont="1" applyBorder="1" applyAlignment="1">
      <alignment horizontal="center" vertical="center" wrapText="1"/>
    </xf>
    <xf numFmtId="0" fontId="5" fillId="0" borderId="0" xfId="0" applyFont="1" applyAlignment="1">
      <alignment vertical="top"/>
    </xf>
    <xf numFmtId="0" fontId="3" fillId="0" borderId="0" xfId="0" applyFont="1" applyAlignment="1">
      <alignment horizontal="left" vertical="center"/>
    </xf>
    <xf numFmtId="0" fontId="2" fillId="0" borderId="2" xfId="0" applyFont="1" applyBorder="1" applyAlignment="1">
      <alignment horizontal="center" vertical="center" wrapText="1"/>
    </xf>
    <xf numFmtId="164" fontId="3"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3" fontId="6"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0" borderId="0" xfId="0" applyFont="1"/>
    <xf numFmtId="0" fontId="3" fillId="0" borderId="1" xfId="0" applyFont="1" applyBorder="1" applyAlignment="1">
      <alignment horizontal="left" vertical="center"/>
    </xf>
    <xf numFmtId="0" fontId="3" fillId="0" borderId="0" xfId="0" applyFont="1" applyAlignment="1">
      <alignment horizontal="left"/>
    </xf>
    <xf numFmtId="3" fontId="2" fillId="0" borderId="1" xfId="0" applyNumberFormat="1" applyFont="1" applyBorder="1" applyAlignment="1">
      <alignment horizontal="center" vertical="top" wrapText="1"/>
    </xf>
    <xf numFmtId="0" fontId="2" fillId="0" borderId="2" xfId="0" applyFont="1" applyBorder="1" applyAlignment="1">
      <alignment horizontal="center" vertical="center"/>
    </xf>
    <xf numFmtId="0" fontId="6" fillId="0" borderId="2" xfId="0" applyFont="1" applyBorder="1" applyAlignment="1">
      <alignment horizontal="center" vertical="center" wrapText="1"/>
    </xf>
    <xf numFmtId="165" fontId="2" fillId="0" borderId="2" xfId="0" applyNumberFormat="1" applyFont="1" applyBorder="1" applyAlignment="1">
      <alignment horizontal="center" vertical="center" wrapText="1"/>
    </xf>
    <xf numFmtId="0" fontId="7" fillId="0" borderId="0" xfId="0" applyFont="1"/>
    <xf numFmtId="3" fontId="4" fillId="0" borderId="1" xfId="0" applyNumberFormat="1" applyFont="1" applyBorder="1" applyAlignment="1">
      <alignment horizontal="center" vertical="center" wrapText="1"/>
    </xf>
    <xf numFmtId="0" fontId="2" fillId="0" borderId="5" xfId="0" applyFont="1" applyBorder="1" applyAlignment="1">
      <alignment horizontal="center" vertical="top" wrapText="1"/>
    </xf>
    <xf numFmtId="1" fontId="6" fillId="0" borderId="1" xfId="0" applyNumberFormat="1" applyFont="1" applyBorder="1" applyAlignment="1">
      <alignment horizontal="center" vertical="center" wrapText="1"/>
    </xf>
    <xf numFmtId="164" fontId="2"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166" fontId="2" fillId="0" borderId="1" xfId="0" applyNumberFormat="1" applyFont="1" applyBorder="1" applyAlignment="1">
      <alignment horizontal="center" vertical="center" wrapText="1"/>
    </xf>
    <xf numFmtId="9" fontId="8" fillId="2" borderId="1" xfId="0" applyNumberFormat="1" applyFont="1" applyFill="1" applyBorder="1" applyAlignment="1">
      <alignment horizontal="center" vertical="center" wrapText="1"/>
    </xf>
    <xf numFmtId="166" fontId="8" fillId="2" borderId="1" xfId="0" applyNumberFormat="1" applyFont="1" applyFill="1" applyBorder="1" applyAlignment="1">
      <alignment horizontal="center" vertical="center"/>
    </xf>
    <xf numFmtId="9" fontId="8"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1"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center" vertical="top" wrapText="1"/>
    </xf>
    <xf numFmtId="0" fontId="2" fillId="0" borderId="7"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center" vertical="center" wrapText="1"/>
    </xf>
    <xf numFmtId="0" fontId="3" fillId="0" borderId="8" xfId="0" applyFont="1" applyBorder="1" applyAlignment="1">
      <alignment horizontal="left" vertical="top" wrapText="1"/>
    </xf>
    <xf numFmtId="0" fontId="2" fillId="0" borderId="0" xfId="0" applyFont="1" applyAlignment="1">
      <alignment horizontal="left" vertical="center"/>
    </xf>
    <xf numFmtId="16" fontId="2" fillId="0" borderId="0" xfId="0" applyNumberFormat="1"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top"/>
    </xf>
    <xf numFmtId="0" fontId="3" fillId="0" borderId="0" xfId="0" applyFont="1" applyAlignment="1">
      <alignment horizontal="center" vertical="center"/>
    </xf>
    <xf numFmtId="0" fontId="9" fillId="0" borderId="0" xfId="0" applyFont="1"/>
    <xf numFmtId="0" fontId="0" fillId="0" borderId="0" xfId="0"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9" fillId="0" borderId="0" xfId="0" applyFont="1" applyAlignment="1">
      <alignment vertical="top"/>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2" xfId="0" applyFont="1" applyBorder="1" applyAlignment="1">
      <alignment horizontal="left" vertical="top"/>
    </xf>
    <xf numFmtId="0" fontId="3" fillId="0" borderId="1" xfId="0" applyFont="1" applyBorder="1" applyAlignment="1">
      <alignment horizontal="left" vertical="center" wrapText="1"/>
    </xf>
    <xf numFmtId="0" fontId="10" fillId="0" borderId="0" xfId="0" applyFont="1"/>
    <xf numFmtId="0" fontId="11" fillId="0" borderId="9" xfId="0" applyFont="1" applyBorder="1"/>
    <xf numFmtId="0" fontId="3" fillId="2" borderId="0" xfId="0" applyFont="1" applyFill="1" applyAlignment="1">
      <alignment horizontal="left" vertical="top" wrapText="1"/>
    </xf>
    <xf numFmtId="0" fontId="10" fillId="0" borderId="0" xfId="0" applyFont="1" applyAlignment="1">
      <alignment horizontal="left"/>
    </xf>
    <xf numFmtId="0" fontId="12" fillId="0" borderId="0" xfId="0" applyFont="1"/>
    <xf numFmtId="0" fontId="0" fillId="0" borderId="9" xfId="0" applyBorder="1" applyAlignment="1">
      <alignment horizontal="center"/>
    </xf>
    <xf numFmtId="0" fontId="10" fillId="0" borderId="9"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29ADF-8989-416A-B62B-FC43F015EF04}">
  <dimension ref="A1:DPZ219"/>
  <sheetViews>
    <sheetView tabSelected="1" view="pageBreakPreview" topLeftCell="A15" zoomScale="60" zoomScaleNormal="60" workbookViewId="0">
      <selection activeCell="F188" sqref="F187:F188"/>
    </sheetView>
  </sheetViews>
  <sheetFormatPr defaultRowHeight="18.75" x14ac:dyDescent="0.3"/>
  <cols>
    <col min="1" max="1" width="45.140625" style="58" customWidth="1"/>
    <col min="2" max="2" width="38.28515625" style="58" customWidth="1"/>
    <col min="3" max="3" width="47.5703125" style="58" customWidth="1"/>
    <col min="4" max="4" width="18.7109375" style="1" customWidth="1"/>
    <col min="5" max="5" width="17.140625" style="1" customWidth="1"/>
    <col min="6" max="6" width="18" style="1" customWidth="1"/>
    <col min="7" max="7" width="17.42578125" style="1" customWidth="1"/>
    <col min="8" max="9" width="18.42578125" style="1" customWidth="1"/>
    <col min="10" max="10" width="19.42578125" style="1" customWidth="1"/>
    <col min="11" max="11" width="17.5703125" style="1" customWidth="1"/>
    <col min="12" max="12" width="21" style="1" customWidth="1"/>
    <col min="13" max="13" width="19.42578125" customWidth="1"/>
    <col min="14" max="18" width="13.42578125" bestFit="1" customWidth="1"/>
  </cols>
  <sheetData>
    <row r="1" spans="1:13" ht="53.25" customHeight="1" x14ac:dyDescent="0.3">
      <c r="A1" s="111"/>
      <c r="B1" s="111"/>
      <c r="C1" s="111"/>
      <c r="D1" s="112"/>
      <c r="E1" s="112"/>
      <c r="F1" s="112"/>
      <c r="G1" s="113"/>
      <c r="H1" s="113"/>
      <c r="I1" s="104" t="s">
        <v>68</v>
      </c>
      <c r="J1" s="104"/>
      <c r="K1" s="104"/>
      <c r="L1" s="104"/>
      <c r="M1" s="111"/>
    </row>
    <row r="2" spans="1:13" x14ac:dyDescent="0.3">
      <c r="A2" s="1"/>
      <c r="B2" s="111"/>
      <c r="C2" s="111"/>
      <c r="D2" s="112"/>
      <c r="E2" s="112"/>
      <c r="F2" s="112"/>
      <c r="G2" s="113"/>
      <c r="H2" s="113"/>
      <c r="I2" s="113"/>
      <c r="J2" s="1" t="s">
        <v>69</v>
      </c>
      <c r="K2" s="113"/>
      <c r="L2" s="113"/>
      <c r="M2" s="111"/>
    </row>
    <row r="3" spans="1:13" ht="28.5" customHeight="1" x14ac:dyDescent="0.3">
      <c r="A3" s="1"/>
      <c r="B3" s="111"/>
      <c r="C3" s="111"/>
      <c r="D3" s="113"/>
      <c r="E3" s="113"/>
      <c r="F3" s="113"/>
      <c r="G3" s="113"/>
      <c r="H3" s="113"/>
      <c r="I3" s="113"/>
      <c r="J3" s="113"/>
      <c r="K3" s="113"/>
      <c r="L3" s="113"/>
      <c r="M3" s="111"/>
    </row>
    <row r="4" spans="1:13" x14ac:dyDescent="0.25">
      <c r="A4" s="110" t="s">
        <v>70</v>
      </c>
      <c r="B4" s="110"/>
      <c r="C4" s="110"/>
      <c r="D4" s="110"/>
      <c r="E4" s="110"/>
      <c r="F4" s="110"/>
      <c r="G4" s="110"/>
      <c r="H4" s="110"/>
      <c r="I4" s="110"/>
      <c r="J4" s="110"/>
      <c r="K4" s="110"/>
      <c r="L4" s="110"/>
      <c r="M4" s="110"/>
    </row>
    <row r="5" spans="1:13" x14ac:dyDescent="0.25">
      <c r="A5" s="110" t="s">
        <v>71</v>
      </c>
      <c r="B5" s="110"/>
      <c r="C5" s="110"/>
      <c r="D5" s="110"/>
      <c r="E5" s="110"/>
      <c r="F5" s="110"/>
      <c r="G5" s="110"/>
      <c r="H5" s="110"/>
      <c r="I5" s="110"/>
      <c r="J5" s="110"/>
      <c r="K5" s="110"/>
      <c r="L5" s="110"/>
      <c r="M5" s="110"/>
    </row>
    <row r="6" spans="1:13" ht="15" customHeight="1" x14ac:dyDescent="0.25">
      <c r="A6" s="108" t="s">
        <v>72</v>
      </c>
      <c r="B6" s="108"/>
      <c r="C6" s="108"/>
      <c r="D6" s="108"/>
      <c r="E6" s="108"/>
      <c r="F6" s="108"/>
      <c r="G6" s="108"/>
      <c r="H6" s="108"/>
      <c r="I6" s="108"/>
      <c r="J6" s="108"/>
      <c r="K6" s="108"/>
      <c r="L6" s="108"/>
      <c r="M6" s="108"/>
    </row>
    <row r="7" spans="1:13" ht="15" customHeight="1" x14ac:dyDescent="0.25">
      <c r="A7" s="108" t="s">
        <v>73</v>
      </c>
      <c r="B7" s="108"/>
      <c r="C7" s="108"/>
      <c r="D7" s="108"/>
      <c r="E7" s="108"/>
      <c r="F7" s="108"/>
      <c r="G7" s="108"/>
      <c r="H7" s="108"/>
      <c r="I7" s="108"/>
      <c r="J7" s="108"/>
      <c r="K7" s="108"/>
      <c r="L7" s="108"/>
      <c r="M7" s="108"/>
    </row>
    <row r="8" spans="1:13" x14ac:dyDescent="0.25">
      <c r="A8" s="108" t="s">
        <v>74</v>
      </c>
      <c r="B8" s="108"/>
      <c r="C8" s="108"/>
      <c r="D8" s="108"/>
      <c r="E8" s="108"/>
      <c r="F8" s="108"/>
      <c r="G8" s="108"/>
      <c r="H8" s="108"/>
      <c r="I8" s="108"/>
      <c r="J8" s="108"/>
      <c r="K8" s="108"/>
      <c r="L8" s="108"/>
      <c r="M8" s="108"/>
    </row>
    <row r="9" spans="1:13" ht="46.5" customHeight="1" x14ac:dyDescent="0.25">
      <c r="A9" s="80" t="s">
        <v>75</v>
      </c>
      <c r="B9" s="80"/>
      <c r="C9" s="80"/>
      <c r="D9" s="80"/>
      <c r="E9" s="80"/>
      <c r="F9" s="80"/>
      <c r="G9" s="80"/>
      <c r="H9" s="80"/>
      <c r="I9" s="80"/>
      <c r="J9" s="80"/>
      <c r="K9" s="80"/>
      <c r="L9" s="80"/>
      <c r="M9" s="80"/>
    </row>
    <row r="10" spans="1:13" x14ac:dyDescent="0.25">
      <c r="A10" s="109" t="s">
        <v>76</v>
      </c>
      <c r="B10" s="109"/>
      <c r="C10" s="109"/>
      <c r="D10" s="109"/>
      <c r="E10" s="109"/>
      <c r="F10" s="109"/>
      <c r="G10" s="114"/>
      <c r="H10" s="114"/>
      <c r="I10" s="114"/>
      <c r="J10" s="114"/>
      <c r="K10" s="114"/>
      <c r="L10" s="114"/>
      <c r="M10" s="115"/>
    </row>
    <row r="11" spans="1:13" ht="45.75" customHeight="1" x14ac:dyDescent="0.25">
      <c r="A11" s="80" t="s">
        <v>77</v>
      </c>
      <c r="B11" s="80"/>
      <c r="C11" s="80"/>
      <c r="D11" s="80"/>
      <c r="E11" s="80"/>
      <c r="F11" s="80"/>
      <c r="G11" s="80"/>
      <c r="H11" s="80"/>
      <c r="I11" s="80"/>
      <c r="J11" s="80"/>
      <c r="K11" s="80"/>
      <c r="L11" s="80"/>
      <c r="M11" s="80"/>
    </row>
    <row r="12" spans="1:13" ht="44.25" customHeight="1" x14ac:dyDescent="0.25">
      <c r="A12" s="80" t="s">
        <v>78</v>
      </c>
      <c r="B12" s="80"/>
      <c r="C12" s="80"/>
      <c r="D12" s="80"/>
      <c r="E12" s="80"/>
      <c r="F12" s="80"/>
      <c r="G12" s="80"/>
      <c r="H12" s="80"/>
      <c r="I12" s="80"/>
      <c r="J12" s="80"/>
      <c r="K12" s="80"/>
      <c r="L12" s="80"/>
      <c r="M12" s="80"/>
    </row>
    <row r="13" spans="1:13" ht="63" customHeight="1" x14ac:dyDescent="0.25">
      <c r="A13" s="80" t="s">
        <v>79</v>
      </c>
      <c r="B13" s="80"/>
      <c r="C13" s="80"/>
      <c r="D13" s="80"/>
      <c r="E13" s="80"/>
      <c r="F13" s="80"/>
      <c r="G13" s="80"/>
      <c r="H13" s="80"/>
      <c r="I13" s="80"/>
      <c r="J13" s="80"/>
      <c r="K13" s="80"/>
      <c r="L13" s="80"/>
      <c r="M13" s="80"/>
    </row>
    <row r="14" spans="1:13" ht="102.75" customHeight="1" x14ac:dyDescent="0.25">
      <c r="A14" s="107" t="s">
        <v>80</v>
      </c>
      <c r="B14" s="107"/>
      <c r="C14" s="107"/>
      <c r="D14" s="107"/>
      <c r="E14" s="107"/>
      <c r="F14" s="107"/>
      <c r="G14" s="107"/>
      <c r="H14" s="107"/>
      <c r="I14" s="107"/>
      <c r="J14" s="107"/>
      <c r="K14" s="107"/>
      <c r="L14" s="107"/>
      <c r="M14" s="107"/>
    </row>
    <row r="15" spans="1:13" ht="44.25" customHeight="1" x14ac:dyDescent="0.25">
      <c r="A15" s="80" t="s">
        <v>81</v>
      </c>
      <c r="B15" s="80"/>
      <c r="C15" s="80"/>
      <c r="D15" s="80"/>
      <c r="E15" s="80"/>
      <c r="F15" s="80"/>
      <c r="G15" s="80"/>
      <c r="H15" s="80"/>
      <c r="I15" s="80"/>
      <c r="J15" s="80"/>
      <c r="K15" s="80"/>
      <c r="L15" s="80"/>
      <c r="M15" s="80"/>
    </row>
    <row r="16" spans="1:13" ht="23.25" customHeight="1" x14ac:dyDescent="0.25">
      <c r="A16" s="80" t="s">
        <v>0</v>
      </c>
      <c r="B16" s="80"/>
      <c r="C16" s="80"/>
      <c r="D16" s="80"/>
      <c r="E16" s="80"/>
      <c r="F16" s="80"/>
      <c r="G16" s="114"/>
      <c r="H16" s="114"/>
      <c r="I16" s="114"/>
      <c r="J16" s="114"/>
      <c r="K16" s="114"/>
      <c r="L16" s="114"/>
      <c r="M16" s="115"/>
    </row>
    <row r="17" spans="1:6" ht="19.5" thickBot="1" x14ac:dyDescent="0.35">
      <c r="F17" s="1" t="s">
        <v>1</v>
      </c>
    </row>
    <row r="18" spans="1:6" ht="26.25" customHeight="1" thickBot="1" x14ac:dyDescent="0.3">
      <c r="A18" s="116" t="s">
        <v>82</v>
      </c>
      <c r="B18" s="117" t="s">
        <v>83</v>
      </c>
      <c r="C18" s="118"/>
      <c r="D18" s="117" t="s">
        <v>84</v>
      </c>
      <c r="E18" s="119"/>
      <c r="F18" s="118"/>
    </row>
    <row r="19" spans="1:6" ht="27" customHeight="1" thickBot="1" x14ac:dyDescent="0.3">
      <c r="A19" s="120"/>
      <c r="B19" s="121" t="s">
        <v>85</v>
      </c>
      <c r="C19" s="121" t="s">
        <v>86</v>
      </c>
      <c r="D19" s="121" t="s">
        <v>87</v>
      </c>
      <c r="E19" s="121" t="s">
        <v>88</v>
      </c>
      <c r="F19" s="121" t="s">
        <v>89</v>
      </c>
    </row>
    <row r="20" spans="1:6" ht="26.25" customHeight="1" x14ac:dyDescent="0.25">
      <c r="A20" s="12">
        <v>7577946.4000000004</v>
      </c>
      <c r="B20" s="12">
        <v>7919449</v>
      </c>
      <c r="C20" s="12">
        <v>7886333</v>
      </c>
      <c r="D20" s="12">
        <v>7024514</v>
      </c>
      <c r="E20" s="12">
        <v>6170283</v>
      </c>
      <c r="F20" s="12">
        <v>6301971</v>
      </c>
    </row>
    <row r="21" spans="1:6" x14ac:dyDescent="0.25">
      <c r="A21" s="3"/>
      <c r="B21" s="3"/>
      <c r="C21" s="3"/>
      <c r="D21" s="3"/>
      <c r="E21" s="3"/>
      <c r="F21" s="3"/>
    </row>
    <row r="22" spans="1:6" ht="45" customHeight="1" x14ac:dyDescent="0.25">
      <c r="A22" s="80" t="s">
        <v>90</v>
      </c>
      <c r="B22" s="80"/>
      <c r="C22" s="80"/>
      <c r="D22" s="80"/>
      <c r="E22" s="80"/>
      <c r="F22" s="80"/>
    </row>
    <row r="23" spans="1:6" ht="18.75" hidden="1" customHeight="1" x14ac:dyDescent="0.3">
      <c r="A23" s="4" t="s">
        <v>91</v>
      </c>
      <c r="B23" s="111"/>
      <c r="C23" s="111"/>
      <c r="D23" s="113"/>
      <c r="E23" s="113"/>
      <c r="F23" s="113"/>
    </row>
    <row r="24" spans="1:6" x14ac:dyDescent="0.3">
      <c r="A24" s="5" t="s">
        <v>92</v>
      </c>
      <c r="B24" s="5"/>
      <c r="C24" s="5"/>
      <c r="E24" s="113"/>
      <c r="F24" s="113"/>
    </row>
    <row r="25" spans="1:6" x14ac:dyDescent="0.3">
      <c r="A25" s="5" t="s">
        <v>93</v>
      </c>
      <c r="B25" s="5"/>
      <c r="C25" s="5"/>
      <c r="E25" s="113"/>
      <c r="F25" s="113"/>
    </row>
    <row r="26" spans="1:6" x14ac:dyDescent="0.3">
      <c r="A26" s="106" t="s">
        <v>94</v>
      </c>
      <c r="B26" s="106"/>
      <c r="C26" s="106"/>
      <c r="D26" s="106"/>
      <c r="E26" s="113"/>
      <c r="F26" s="113"/>
    </row>
    <row r="27" spans="1:6" x14ac:dyDescent="0.3">
      <c r="A27" s="6" t="s">
        <v>95</v>
      </c>
      <c r="B27" s="6"/>
      <c r="C27" s="6"/>
      <c r="E27" s="113"/>
      <c r="F27" s="113"/>
    </row>
    <row r="28" spans="1:6" x14ac:dyDescent="0.3">
      <c r="A28" s="6" t="s">
        <v>96</v>
      </c>
      <c r="B28" s="6"/>
      <c r="C28" s="6"/>
      <c r="E28" s="113"/>
      <c r="F28" s="113"/>
    </row>
    <row r="29" spans="1:6" x14ac:dyDescent="0.3">
      <c r="A29" s="6" t="s">
        <v>97</v>
      </c>
      <c r="B29" s="6"/>
      <c r="C29" s="6"/>
      <c r="E29" s="113"/>
      <c r="F29" s="113"/>
    </row>
    <row r="30" spans="1:6" x14ac:dyDescent="0.3">
      <c r="A30" s="6" t="s">
        <v>98</v>
      </c>
      <c r="B30" s="6"/>
      <c r="C30" s="6"/>
      <c r="E30" s="113"/>
      <c r="F30" s="113"/>
    </row>
    <row r="31" spans="1:6" x14ac:dyDescent="0.3">
      <c r="A31" s="6" t="s">
        <v>99</v>
      </c>
      <c r="B31" s="6"/>
      <c r="C31" s="6"/>
      <c r="E31" s="113"/>
      <c r="F31" s="113"/>
    </row>
    <row r="32" spans="1:6" x14ac:dyDescent="0.3">
      <c r="A32" s="6" t="s">
        <v>100</v>
      </c>
      <c r="B32" s="6"/>
      <c r="C32" s="6"/>
      <c r="E32" s="113"/>
      <c r="F32" s="113"/>
    </row>
    <row r="33" spans="1:18" x14ac:dyDescent="0.3">
      <c r="A33" s="106" t="s">
        <v>101</v>
      </c>
      <c r="B33" s="106"/>
      <c r="C33" s="106"/>
      <c r="D33" s="106"/>
      <c r="E33" s="113"/>
      <c r="F33" s="113"/>
    </row>
    <row r="34" spans="1:18" x14ac:dyDescent="0.3">
      <c r="A34" s="6" t="s">
        <v>102</v>
      </c>
      <c r="B34" s="6"/>
      <c r="C34" s="6"/>
      <c r="E34" s="113"/>
      <c r="F34" s="113"/>
    </row>
    <row r="35" spans="1:18" x14ac:dyDescent="0.3">
      <c r="A35" s="6" t="s">
        <v>103</v>
      </c>
      <c r="B35" s="6"/>
      <c r="C35" s="6"/>
      <c r="E35" s="113"/>
      <c r="F35" s="113"/>
    </row>
    <row r="36" spans="1:18" x14ac:dyDescent="0.3">
      <c r="A36" s="6" t="s">
        <v>104</v>
      </c>
      <c r="B36" s="6"/>
      <c r="C36" s="6"/>
      <c r="E36" s="113"/>
      <c r="F36" s="113"/>
    </row>
    <row r="37" spans="1:18" x14ac:dyDescent="0.3">
      <c r="A37" s="106" t="s">
        <v>105</v>
      </c>
      <c r="B37" s="106"/>
      <c r="C37" s="106"/>
      <c r="D37" s="106"/>
      <c r="E37" s="106"/>
      <c r="F37" s="113"/>
    </row>
    <row r="38" spans="1:18" x14ac:dyDescent="0.3">
      <c r="A38" s="6" t="s">
        <v>106</v>
      </c>
      <c r="B38" s="6"/>
      <c r="C38" s="6"/>
      <c r="F38" s="113"/>
    </row>
    <row r="39" spans="1:18" x14ac:dyDescent="0.3">
      <c r="A39" s="6" t="s">
        <v>107</v>
      </c>
      <c r="B39" s="6"/>
      <c r="C39" s="6"/>
      <c r="F39" s="113"/>
    </row>
    <row r="40" spans="1:18" x14ac:dyDescent="0.3">
      <c r="A40" s="106" t="s">
        <v>108</v>
      </c>
      <c r="B40" s="106"/>
      <c r="C40" s="106"/>
      <c r="D40" s="106"/>
      <c r="E40" s="113"/>
      <c r="F40" s="113"/>
    </row>
    <row r="41" spans="1:18" x14ac:dyDescent="0.3">
      <c r="A41" s="6" t="s">
        <v>109</v>
      </c>
      <c r="B41" s="6"/>
      <c r="C41" s="6"/>
      <c r="E41" s="113"/>
      <c r="F41" s="113"/>
    </row>
    <row r="42" spans="1:18" x14ac:dyDescent="0.3">
      <c r="A42" s="6" t="s">
        <v>110</v>
      </c>
      <c r="B42" s="6"/>
      <c r="C42" s="6"/>
      <c r="E42" s="113"/>
      <c r="F42" s="113"/>
    </row>
    <row r="43" spans="1:18" x14ac:dyDescent="0.3">
      <c r="A43" s="6" t="s">
        <v>111</v>
      </c>
      <c r="B43" s="6"/>
      <c r="C43" s="6"/>
      <c r="E43" s="113"/>
      <c r="F43" s="113"/>
    </row>
    <row r="44" spans="1:18" x14ac:dyDescent="0.3">
      <c r="A44" s="106" t="s">
        <v>112</v>
      </c>
      <c r="B44" s="106"/>
      <c r="C44" s="106"/>
      <c r="D44" s="113"/>
      <c r="E44" s="113"/>
      <c r="F44" s="113"/>
    </row>
    <row r="45" spans="1:18" x14ac:dyDescent="0.25">
      <c r="A45" s="106"/>
      <c r="B45" s="106"/>
      <c r="C45" s="106"/>
    </row>
    <row r="46" spans="1:18" x14ac:dyDescent="0.3">
      <c r="K46" s="1" t="s">
        <v>1</v>
      </c>
    </row>
    <row r="47" spans="1:18" ht="29.25" customHeight="1" x14ac:dyDescent="0.25">
      <c r="A47" s="79" t="s">
        <v>2</v>
      </c>
      <c r="B47" s="79" t="s">
        <v>113</v>
      </c>
      <c r="C47" s="79"/>
      <c r="D47" s="79" t="s">
        <v>114</v>
      </c>
      <c r="E47" s="79" t="s">
        <v>115</v>
      </c>
      <c r="F47" s="79" t="s">
        <v>116</v>
      </c>
      <c r="G47" s="79" t="s">
        <v>82</v>
      </c>
      <c r="H47" s="79" t="s">
        <v>117</v>
      </c>
      <c r="I47" s="79"/>
      <c r="J47" s="79" t="s">
        <v>84</v>
      </c>
      <c r="K47" s="79"/>
      <c r="L47" s="79"/>
      <c r="M47" s="104"/>
      <c r="N47" s="104"/>
      <c r="O47" s="104"/>
      <c r="P47" s="104"/>
      <c r="Q47" s="104"/>
      <c r="R47" s="104"/>
    </row>
    <row r="48" spans="1:18" ht="26.25" customHeight="1" x14ac:dyDescent="0.25">
      <c r="A48" s="79"/>
      <c r="B48" s="79"/>
      <c r="C48" s="79"/>
      <c r="D48" s="79"/>
      <c r="E48" s="79"/>
      <c r="F48" s="79"/>
      <c r="G48" s="79"/>
      <c r="H48" s="7" t="s">
        <v>85</v>
      </c>
      <c r="I48" s="7" t="s">
        <v>86</v>
      </c>
      <c r="J48" s="7" t="s">
        <v>87</v>
      </c>
      <c r="K48" s="7" t="s">
        <v>88</v>
      </c>
      <c r="L48" s="7" t="s">
        <v>89</v>
      </c>
      <c r="M48" s="104"/>
      <c r="N48" s="3"/>
      <c r="O48" s="3"/>
      <c r="P48" s="3"/>
      <c r="Q48" s="3"/>
      <c r="R48" s="3"/>
    </row>
    <row r="49" spans="1:19" x14ac:dyDescent="0.25">
      <c r="A49" s="7">
        <v>1</v>
      </c>
      <c r="B49" s="7">
        <v>2</v>
      </c>
      <c r="C49" s="7">
        <v>3</v>
      </c>
      <c r="D49" s="7">
        <v>4</v>
      </c>
      <c r="E49" s="7">
        <v>5</v>
      </c>
      <c r="F49" s="7">
        <v>6</v>
      </c>
      <c r="G49" s="7">
        <v>7</v>
      </c>
      <c r="H49" s="7">
        <v>8</v>
      </c>
      <c r="I49" s="44">
        <v>9</v>
      </c>
      <c r="J49" s="7">
        <v>10</v>
      </c>
      <c r="K49" s="7">
        <v>11</v>
      </c>
      <c r="L49" s="7">
        <v>12</v>
      </c>
    </row>
    <row r="50" spans="1:19" ht="26.25" customHeight="1" x14ac:dyDescent="0.25">
      <c r="A50" s="86" t="s">
        <v>120</v>
      </c>
      <c r="B50" s="105"/>
      <c r="C50" s="87"/>
      <c r="D50" s="56"/>
      <c r="E50" s="56"/>
      <c r="F50" s="56"/>
      <c r="G50" s="56"/>
      <c r="H50" s="56"/>
      <c r="I50" s="62"/>
      <c r="J50" s="56"/>
      <c r="K50" s="56"/>
      <c r="L50" s="56"/>
    </row>
    <row r="51" spans="1:19" ht="44.25" customHeight="1" x14ac:dyDescent="0.35">
      <c r="A51" s="8">
        <v>1</v>
      </c>
      <c r="B51" s="91" t="s">
        <v>118</v>
      </c>
      <c r="C51" s="92"/>
      <c r="D51" s="9"/>
      <c r="E51" s="7" t="s">
        <v>3</v>
      </c>
      <c r="F51" s="7" t="s">
        <v>205</v>
      </c>
      <c r="G51" s="10">
        <f>G52+G57+G62+G63+G71+G76+G77+G90+G91+G94+G95+G112+G113+G126+G127+G140+G141+G156+G158+G161+G163+G166+G167+G171+G172+G175+G176+G179+G180+G183+G184+G187+G188+G191+G192+G206</f>
        <v>7577946.4000000004</v>
      </c>
      <c r="H51" s="10">
        <f>H52+H57+H62+H63+H71+H76+H77+H90+H91+H94+H95+H112+H113+H126+H127+H140+H141+H156+H158+H161+H163+H166+H167+H171+H172+H175+H176+H179+H180+H183+H184+H187+H188+H192+H206</f>
        <v>7919449</v>
      </c>
      <c r="I51" s="10">
        <f>I52+I57+I62+I63+I71+I76+I77+I90+I91+I94+I95+I112+I113+I126+I127+I140+I141+I156+I158+I161+I163+I166+I167+I171+I172+I175+I176+I179+I180+I183+I184+I187+I188+I192+I206</f>
        <v>7886333</v>
      </c>
      <c r="J51" s="10">
        <f>J52+J57+J62+J63+J71+J76+J77+J90+J91+J94+J95+J112+J113+J126+J127+J140+J141+J156+J158+J161+J163+J166+J167+J171+J172+J175+J176+J179+J180+J183+J184+J187+J188+J192+J206</f>
        <v>7024514</v>
      </c>
      <c r="K51" s="10">
        <f>K52+K57+K62+K63+K71+K76+K77+K90+K91+K94+K95+K112+K113+K126+K127+K140+K141+K156+K158+K161+K163+K166+K167+K171+K172+K175+K176+K179+K180+K183+K184+K187+K188+K192+K206</f>
        <v>6170283</v>
      </c>
      <c r="L51" s="10">
        <f>L52+L57+L62+L63+L71+L76+L77+L90+L91+L94+L95+L112+L113+L126+L127+L140+L141+L156+L158+L161+L163+L166+L167+L171+L172+L175+L176+L179+L180+L183+L184+L187+L188+L192+L206</f>
        <v>6301971</v>
      </c>
      <c r="M51" s="65"/>
      <c r="N51" s="65"/>
      <c r="O51" s="65"/>
      <c r="P51" s="65"/>
      <c r="Q51" s="65"/>
      <c r="R51" s="65"/>
      <c r="S51" s="65"/>
    </row>
    <row r="52" spans="1:19" ht="64.5" customHeight="1" x14ac:dyDescent="0.25">
      <c r="A52" s="15"/>
      <c r="B52" s="102" t="s">
        <v>119</v>
      </c>
      <c r="C52" s="103"/>
      <c r="D52" s="7">
        <v>28</v>
      </c>
      <c r="E52" s="7" t="s">
        <v>3</v>
      </c>
      <c r="F52" s="7" t="s">
        <v>205</v>
      </c>
      <c r="G52" s="12">
        <v>177138</v>
      </c>
      <c r="H52" s="12">
        <v>180862</v>
      </c>
      <c r="I52" s="47">
        <v>180862</v>
      </c>
      <c r="J52" s="12">
        <v>213682</v>
      </c>
      <c r="K52" s="12">
        <v>219669</v>
      </c>
      <c r="L52" s="12">
        <v>221884</v>
      </c>
    </row>
    <row r="53" spans="1:19" ht="179.25" customHeight="1" x14ac:dyDescent="0.25">
      <c r="A53" s="18" t="s">
        <v>121</v>
      </c>
      <c r="B53" s="23"/>
      <c r="C53" s="18" t="s">
        <v>121</v>
      </c>
      <c r="D53" s="7" t="s">
        <v>4</v>
      </c>
      <c r="E53" s="7" t="s">
        <v>3</v>
      </c>
      <c r="F53" s="7" t="s">
        <v>208</v>
      </c>
      <c r="G53" s="2">
        <v>4</v>
      </c>
      <c r="H53" s="2">
        <v>4</v>
      </c>
      <c r="I53" s="46">
        <v>4</v>
      </c>
      <c r="J53" s="2"/>
      <c r="K53" s="2"/>
      <c r="L53" s="2"/>
    </row>
    <row r="54" spans="1:19" ht="81" customHeight="1" x14ac:dyDescent="0.25">
      <c r="A54" s="18" t="s">
        <v>122</v>
      </c>
      <c r="B54" s="23"/>
      <c r="C54" s="18" t="s">
        <v>122</v>
      </c>
      <c r="D54" s="7"/>
      <c r="E54" s="7" t="s">
        <v>3</v>
      </c>
      <c r="F54" s="7" t="s">
        <v>208</v>
      </c>
      <c r="G54" s="2">
        <v>1</v>
      </c>
      <c r="H54" s="2">
        <v>1</v>
      </c>
      <c r="I54" s="2">
        <v>1</v>
      </c>
      <c r="J54" s="41"/>
      <c r="K54" s="41"/>
      <c r="L54" s="41"/>
    </row>
    <row r="55" spans="1:19" ht="66" customHeight="1" x14ac:dyDescent="0.25">
      <c r="A55" s="18" t="s">
        <v>123</v>
      </c>
      <c r="B55" s="23"/>
      <c r="C55" s="18" t="s">
        <v>123</v>
      </c>
      <c r="D55" s="7"/>
      <c r="E55" s="7"/>
      <c r="F55" s="7" t="s">
        <v>12</v>
      </c>
      <c r="G55" s="2"/>
      <c r="H55" s="2"/>
      <c r="I55" s="2"/>
      <c r="J55" s="68">
        <v>100</v>
      </c>
      <c r="K55" s="68">
        <v>100</v>
      </c>
      <c r="L55" s="68">
        <v>100</v>
      </c>
    </row>
    <row r="56" spans="1:19" ht="87.75" customHeight="1" x14ac:dyDescent="0.25">
      <c r="A56" s="20" t="s">
        <v>124</v>
      </c>
      <c r="B56" s="23"/>
      <c r="C56" s="20" t="s">
        <v>124</v>
      </c>
      <c r="D56" s="7"/>
      <c r="E56" s="7"/>
      <c r="F56" s="7"/>
      <c r="G56" s="61"/>
      <c r="H56" s="61"/>
      <c r="I56" s="61"/>
      <c r="J56" s="61" t="s">
        <v>62</v>
      </c>
      <c r="K56" s="61" t="s">
        <v>62</v>
      </c>
      <c r="L56" s="61" t="s">
        <v>62</v>
      </c>
    </row>
    <row r="57" spans="1:19" ht="44.25" customHeight="1" x14ac:dyDescent="0.25">
      <c r="A57" s="17"/>
      <c r="B57" s="81" t="s">
        <v>125</v>
      </c>
      <c r="C57" s="81"/>
      <c r="D57" s="7" t="s">
        <v>4</v>
      </c>
      <c r="E57" s="7" t="s">
        <v>3</v>
      </c>
      <c r="F57" s="7" t="s">
        <v>205</v>
      </c>
      <c r="G57" s="12">
        <v>48429</v>
      </c>
      <c r="H57" s="2">
        <v>65643</v>
      </c>
      <c r="I57" s="47">
        <v>53794</v>
      </c>
      <c r="J57" s="12">
        <v>57847</v>
      </c>
      <c r="K57" s="12">
        <v>60739</v>
      </c>
      <c r="L57" s="12">
        <v>63776</v>
      </c>
    </row>
    <row r="58" spans="1:19" ht="44.25" customHeight="1" x14ac:dyDescent="0.25">
      <c r="A58" s="13" t="s">
        <v>126</v>
      </c>
      <c r="B58" s="24"/>
      <c r="C58" s="13" t="s">
        <v>126</v>
      </c>
      <c r="D58" s="7"/>
      <c r="E58" s="7"/>
      <c r="F58" s="7"/>
      <c r="G58" s="70">
        <v>0.66</v>
      </c>
      <c r="H58" s="71">
        <v>0.66500000000000004</v>
      </c>
      <c r="I58" s="71">
        <v>0.66500000000000004</v>
      </c>
      <c r="J58" s="72">
        <v>0.67</v>
      </c>
      <c r="K58" s="73">
        <v>0.67500000000000004</v>
      </c>
      <c r="L58" s="74">
        <v>0.68</v>
      </c>
    </row>
    <row r="59" spans="1:19" ht="101.25" customHeight="1" x14ac:dyDescent="0.25">
      <c r="A59" s="13"/>
      <c r="B59" s="82"/>
      <c r="C59" s="13" t="s">
        <v>128</v>
      </c>
      <c r="D59" s="7"/>
      <c r="E59" s="7" t="s">
        <v>3</v>
      </c>
      <c r="F59" s="7" t="s">
        <v>12</v>
      </c>
      <c r="G59" s="69">
        <v>90.5</v>
      </c>
      <c r="H59" s="2">
        <v>91</v>
      </c>
      <c r="I59" s="2">
        <v>91</v>
      </c>
      <c r="J59" s="2"/>
      <c r="K59" s="52"/>
      <c r="L59" s="52"/>
    </row>
    <row r="60" spans="1:19" ht="90" customHeight="1" x14ac:dyDescent="0.25">
      <c r="A60" s="13" t="s">
        <v>127</v>
      </c>
      <c r="B60" s="84"/>
      <c r="C60" s="13" t="s">
        <v>129</v>
      </c>
      <c r="D60" s="7" t="s">
        <v>4</v>
      </c>
      <c r="E60" s="7" t="s">
        <v>3</v>
      </c>
      <c r="F60" s="7" t="s">
        <v>12</v>
      </c>
      <c r="G60" s="12"/>
      <c r="H60" s="2"/>
      <c r="I60" s="46"/>
      <c r="J60" s="53">
        <v>91.5</v>
      </c>
      <c r="K60" s="7">
        <v>92</v>
      </c>
      <c r="L60" s="54">
        <v>92.5</v>
      </c>
    </row>
    <row r="61" spans="1:19" ht="24" customHeight="1" x14ac:dyDescent="0.3">
      <c r="A61" s="17"/>
    </row>
    <row r="62" spans="1:19" s="27" customFormat="1" ht="42" customHeight="1" x14ac:dyDescent="0.25">
      <c r="A62" s="29">
        <v>2</v>
      </c>
      <c r="B62" s="101" t="s">
        <v>130</v>
      </c>
      <c r="C62" s="101"/>
      <c r="D62" s="9">
        <v>100</v>
      </c>
      <c r="E62" s="9" t="s">
        <v>13</v>
      </c>
      <c r="F62" s="7" t="s">
        <v>205</v>
      </c>
      <c r="G62" s="10">
        <v>455399</v>
      </c>
      <c r="H62" s="10">
        <v>390176</v>
      </c>
      <c r="I62" s="45">
        <v>511523</v>
      </c>
      <c r="J62" s="26">
        <v>375205</v>
      </c>
      <c r="K62" s="26">
        <v>387570</v>
      </c>
      <c r="L62" s="26">
        <v>395591</v>
      </c>
    </row>
    <row r="63" spans="1:19" ht="85.5" customHeight="1" x14ac:dyDescent="0.25">
      <c r="A63" s="82"/>
      <c r="B63" s="82" t="s">
        <v>131</v>
      </c>
      <c r="C63" s="13" t="s">
        <v>132</v>
      </c>
      <c r="D63" s="7">
        <v>31</v>
      </c>
      <c r="E63" s="7" t="s">
        <v>15</v>
      </c>
      <c r="F63" s="7" t="s">
        <v>205</v>
      </c>
      <c r="G63" s="12">
        <v>316</v>
      </c>
      <c r="H63" s="12">
        <v>377</v>
      </c>
      <c r="I63" s="47">
        <v>377</v>
      </c>
      <c r="J63" s="12"/>
      <c r="K63" s="12"/>
      <c r="L63" s="12"/>
    </row>
    <row r="64" spans="1:19" ht="45" customHeight="1" x14ac:dyDescent="0.25">
      <c r="A64" s="83"/>
      <c r="B64" s="83"/>
      <c r="C64" s="11" t="s">
        <v>133</v>
      </c>
      <c r="D64" s="7" t="s">
        <v>4</v>
      </c>
      <c r="E64" s="7" t="s">
        <v>13</v>
      </c>
      <c r="F64" s="78" t="s">
        <v>209</v>
      </c>
      <c r="G64" s="49">
        <f>SUM(G66:G69)</f>
        <v>12</v>
      </c>
      <c r="H64" s="2">
        <v>6</v>
      </c>
      <c r="I64" s="46">
        <v>12</v>
      </c>
      <c r="J64" s="2"/>
      <c r="K64" s="2"/>
      <c r="L64" s="2"/>
    </row>
    <row r="65" spans="1:12" ht="44.25" customHeight="1" x14ac:dyDescent="0.25">
      <c r="A65" s="83"/>
      <c r="B65" s="83"/>
      <c r="C65" s="11" t="s">
        <v>134</v>
      </c>
      <c r="D65" s="7" t="s">
        <v>4</v>
      </c>
      <c r="E65" s="7" t="s">
        <v>13</v>
      </c>
      <c r="F65" s="78" t="s">
        <v>209</v>
      </c>
      <c r="G65" s="41">
        <v>6</v>
      </c>
      <c r="H65" s="41">
        <v>6</v>
      </c>
      <c r="I65" s="51">
        <v>6</v>
      </c>
      <c r="J65" s="41"/>
      <c r="K65" s="2"/>
      <c r="L65" s="2"/>
    </row>
    <row r="66" spans="1:12" ht="37.5" customHeight="1" x14ac:dyDescent="0.25">
      <c r="A66" s="83"/>
      <c r="B66" s="83"/>
      <c r="C66" s="11" t="s">
        <v>63</v>
      </c>
      <c r="D66" s="7" t="s">
        <v>4</v>
      </c>
      <c r="E66" s="7" t="s">
        <v>13</v>
      </c>
      <c r="F66" s="78" t="s">
        <v>209</v>
      </c>
      <c r="G66" s="49">
        <v>0</v>
      </c>
      <c r="H66" s="2">
        <v>0</v>
      </c>
      <c r="I66" s="46">
        <v>2</v>
      </c>
      <c r="J66" s="49"/>
      <c r="K66" s="49"/>
      <c r="L66" s="49"/>
    </row>
    <row r="67" spans="1:12" ht="43.5" customHeight="1" x14ac:dyDescent="0.25">
      <c r="A67" s="83"/>
      <c r="B67" s="83"/>
      <c r="C67" s="11" t="s">
        <v>64</v>
      </c>
      <c r="D67" s="7" t="s">
        <v>4</v>
      </c>
      <c r="E67" s="7" t="s">
        <v>13</v>
      </c>
      <c r="F67" s="78" t="s">
        <v>209</v>
      </c>
      <c r="G67" s="49">
        <v>1</v>
      </c>
      <c r="H67" s="2">
        <v>0</v>
      </c>
      <c r="I67" s="46">
        <v>0</v>
      </c>
      <c r="J67" s="49"/>
      <c r="K67" s="49"/>
      <c r="L67" s="49"/>
    </row>
    <row r="68" spans="1:12" ht="42.75" customHeight="1" x14ac:dyDescent="0.25">
      <c r="A68" s="83"/>
      <c r="B68" s="83"/>
      <c r="C68" s="11" t="s">
        <v>135</v>
      </c>
      <c r="D68" s="7" t="s">
        <v>4</v>
      </c>
      <c r="E68" s="7" t="s">
        <v>13</v>
      </c>
      <c r="F68" s="78" t="s">
        <v>209</v>
      </c>
      <c r="G68" s="49">
        <v>3</v>
      </c>
      <c r="H68" s="2">
        <v>0</v>
      </c>
      <c r="I68" s="2">
        <v>2</v>
      </c>
      <c r="J68" s="49"/>
      <c r="K68" s="49"/>
      <c r="L68" s="49"/>
    </row>
    <row r="69" spans="1:12" ht="42.75" customHeight="1" x14ac:dyDescent="0.25">
      <c r="A69" s="83"/>
      <c r="B69" s="83"/>
      <c r="C69" s="11" t="s">
        <v>136</v>
      </c>
      <c r="D69" s="7" t="s">
        <v>4</v>
      </c>
      <c r="E69" s="7" t="s">
        <v>13</v>
      </c>
      <c r="F69" s="78" t="s">
        <v>209</v>
      </c>
      <c r="G69" s="49">
        <v>8</v>
      </c>
      <c r="H69" s="2">
        <v>0</v>
      </c>
      <c r="I69" s="46">
        <v>1</v>
      </c>
      <c r="J69" s="49"/>
      <c r="K69" s="49"/>
      <c r="L69" s="49"/>
    </row>
    <row r="70" spans="1:12" ht="41.25" customHeight="1" x14ac:dyDescent="0.25">
      <c r="A70" s="83"/>
      <c r="B70" s="83"/>
      <c r="C70" s="11" t="s">
        <v>137</v>
      </c>
      <c r="D70" s="7"/>
      <c r="E70" s="7" t="s">
        <v>13</v>
      </c>
      <c r="F70" s="78" t="s">
        <v>209</v>
      </c>
      <c r="G70" s="49">
        <v>0</v>
      </c>
      <c r="H70" s="2">
        <v>0</v>
      </c>
      <c r="I70" s="46">
        <v>1</v>
      </c>
      <c r="J70" s="49"/>
      <c r="K70" s="49"/>
      <c r="L70" s="49"/>
    </row>
    <row r="71" spans="1:12" ht="32.25" customHeight="1" x14ac:dyDescent="0.25">
      <c r="A71" s="83"/>
      <c r="B71" s="83"/>
      <c r="C71" s="95" t="s">
        <v>138</v>
      </c>
      <c r="D71" s="7" t="s">
        <v>4</v>
      </c>
      <c r="E71" s="7" t="s">
        <v>3</v>
      </c>
      <c r="F71" s="7" t="s">
        <v>205</v>
      </c>
      <c r="G71" s="12">
        <v>1182408.8</v>
      </c>
      <c r="H71" s="12">
        <v>1187182</v>
      </c>
      <c r="I71" s="47">
        <v>1052153</v>
      </c>
      <c r="J71" s="12">
        <v>1282477</v>
      </c>
      <c r="K71" s="12">
        <v>1345101</v>
      </c>
      <c r="L71" s="12">
        <v>1410856</v>
      </c>
    </row>
    <row r="72" spans="1:12" ht="36" customHeight="1" x14ac:dyDescent="0.25">
      <c r="A72" s="84"/>
      <c r="B72" s="84"/>
      <c r="C72" s="96"/>
      <c r="D72" s="7"/>
      <c r="E72" s="7" t="s">
        <v>3</v>
      </c>
      <c r="F72" s="7" t="s">
        <v>210</v>
      </c>
      <c r="G72" s="49">
        <v>7486</v>
      </c>
      <c r="H72" s="2">
        <v>7405</v>
      </c>
      <c r="I72" s="46">
        <v>7405</v>
      </c>
      <c r="J72" s="66"/>
      <c r="K72" s="66"/>
      <c r="L72" s="66"/>
    </row>
    <row r="73" spans="1:12" ht="66.75" customHeight="1" x14ac:dyDescent="0.25">
      <c r="A73" s="11" t="s">
        <v>139</v>
      </c>
      <c r="B73" s="67"/>
      <c r="C73" s="11" t="s">
        <v>139</v>
      </c>
      <c r="D73" s="7"/>
      <c r="E73" s="7" t="s">
        <v>3</v>
      </c>
      <c r="F73" s="7" t="s">
        <v>12</v>
      </c>
      <c r="G73" s="49"/>
      <c r="H73" s="2"/>
      <c r="I73" s="46"/>
      <c r="J73" s="75">
        <v>100</v>
      </c>
      <c r="K73" s="75">
        <v>100</v>
      </c>
      <c r="L73" s="75">
        <v>100</v>
      </c>
    </row>
    <row r="74" spans="1:12" ht="64.5" customHeight="1" x14ac:dyDescent="0.25">
      <c r="A74" s="11" t="s">
        <v>140</v>
      </c>
      <c r="B74" s="67"/>
      <c r="C74" s="11" t="s">
        <v>140</v>
      </c>
      <c r="D74" s="7"/>
      <c r="E74" s="7" t="s">
        <v>3</v>
      </c>
      <c r="F74" s="78" t="s">
        <v>209</v>
      </c>
      <c r="G74" s="49"/>
      <c r="H74" s="2"/>
      <c r="I74" s="46"/>
      <c r="J74" s="41">
        <v>6</v>
      </c>
      <c r="K74" s="2">
        <v>6</v>
      </c>
      <c r="L74" s="2">
        <v>6</v>
      </c>
    </row>
    <row r="75" spans="1:12" ht="57" customHeight="1" x14ac:dyDescent="0.25">
      <c r="A75" s="19" t="s">
        <v>141</v>
      </c>
      <c r="B75" s="67"/>
      <c r="C75" s="19" t="s">
        <v>141</v>
      </c>
      <c r="D75" s="7"/>
      <c r="E75" s="7" t="s">
        <v>3</v>
      </c>
      <c r="F75" s="7" t="s">
        <v>12</v>
      </c>
      <c r="G75" s="49"/>
      <c r="H75" s="2"/>
      <c r="I75" s="46"/>
      <c r="J75" s="75">
        <v>100</v>
      </c>
      <c r="K75" s="75">
        <v>100</v>
      </c>
      <c r="L75" s="75">
        <v>100</v>
      </c>
    </row>
    <row r="76" spans="1:12" ht="42.75" customHeight="1" x14ac:dyDescent="0.25">
      <c r="A76" s="25">
        <v>3</v>
      </c>
      <c r="B76" s="101" t="s">
        <v>95</v>
      </c>
      <c r="C76" s="101"/>
      <c r="D76" s="9">
        <v>140</v>
      </c>
      <c r="E76" s="9" t="s">
        <v>13</v>
      </c>
      <c r="F76" s="7" t="s">
        <v>205</v>
      </c>
      <c r="G76" s="10">
        <v>507464</v>
      </c>
      <c r="H76" s="10">
        <v>579598</v>
      </c>
      <c r="I76" s="45">
        <f>580093</f>
        <v>580093</v>
      </c>
      <c r="J76" s="55">
        <v>625775</v>
      </c>
      <c r="K76" s="55">
        <v>640648</v>
      </c>
      <c r="L76" s="55">
        <v>653831</v>
      </c>
    </row>
    <row r="77" spans="1:12" ht="81" customHeight="1" x14ac:dyDescent="0.25">
      <c r="A77" s="82" t="s">
        <v>142</v>
      </c>
      <c r="B77" s="82" t="s">
        <v>143</v>
      </c>
      <c r="C77" s="13" t="s">
        <v>144</v>
      </c>
      <c r="D77" s="7">
        <v>63</v>
      </c>
      <c r="E77" s="7" t="s">
        <v>15</v>
      </c>
      <c r="F77" s="7" t="s">
        <v>205</v>
      </c>
      <c r="G77" s="12">
        <v>597</v>
      </c>
      <c r="H77" s="12">
        <v>713</v>
      </c>
      <c r="I77" s="47">
        <v>713</v>
      </c>
      <c r="J77" s="12"/>
      <c r="K77" s="12"/>
      <c r="L77" s="12"/>
    </row>
    <row r="78" spans="1:12" ht="39.75" customHeight="1" x14ac:dyDescent="0.25">
      <c r="A78" s="83"/>
      <c r="B78" s="83"/>
      <c r="C78" s="20" t="s">
        <v>145</v>
      </c>
      <c r="D78" s="7" t="s">
        <v>4</v>
      </c>
      <c r="E78" s="7" t="s">
        <v>13</v>
      </c>
      <c r="F78" s="78" t="s">
        <v>209</v>
      </c>
      <c r="G78" s="2">
        <v>220150</v>
      </c>
      <c r="H78" s="2">
        <v>220200</v>
      </c>
      <c r="I78" s="46">
        <v>220200</v>
      </c>
      <c r="J78" s="2"/>
      <c r="K78" s="2"/>
      <c r="L78" s="2"/>
    </row>
    <row r="79" spans="1:12" ht="39.75" hidden="1" customHeight="1" x14ac:dyDescent="0.25">
      <c r="A79" s="83"/>
      <c r="B79" s="83"/>
      <c r="C79" s="13" t="s">
        <v>24</v>
      </c>
      <c r="D79" s="7" t="s">
        <v>4</v>
      </c>
      <c r="E79" s="7" t="s">
        <v>13</v>
      </c>
      <c r="F79" s="7" t="s">
        <v>42</v>
      </c>
      <c r="G79" s="7"/>
      <c r="H79" s="7"/>
      <c r="I79" s="44"/>
      <c r="J79" s="7"/>
      <c r="K79" s="7"/>
      <c r="L79" s="7"/>
    </row>
    <row r="80" spans="1:12" ht="37.5" hidden="1" customHeight="1" x14ac:dyDescent="0.25">
      <c r="A80" s="83"/>
      <c r="B80" s="83"/>
      <c r="C80" s="13" t="s">
        <v>25</v>
      </c>
      <c r="D80" s="7" t="s">
        <v>4</v>
      </c>
      <c r="E80" s="7" t="s">
        <v>13</v>
      </c>
      <c r="F80" s="7" t="s">
        <v>41</v>
      </c>
      <c r="G80" s="7"/>
      <c r="H80" s="7"/>
      <c r="I80" s="44"/>
      <c r="J80" s="7"/>
      <c r="K80" s="7"/>
      <c r="L80" s="7"/>
    </row>
    <row r="81" spans="1:12" ht="37.5" hidden="1" customHeight="1" x14ac:dyDescent="0.25">
      <c r="A81" s="83"/>
      <c r="B81" s="83"/>
      <c r="C81" s="13" t="s">
        <v>26</v>
      </c>
      <c r="D81" s="7" t="s">
        <v>4</v>
      </c>
      <c r="E81" s="7" t="s">
        <v>13</v>
      </c>
      <c r="F81" s="7" t="s">
        <v>41</v>
      </c>
      <c r="G81" s="7"/>
      <c r="H81" s="7"/>
      <c r="I81" s="44"/>
      <c r="J81" s="7"/>
      <c r="K81" s="7"/>
      <c r="L81" s="7"/>
    </row>
    <row r="82" spans="1:12" ht="37.5" hidden="1" customHeight="1" x14ac:dyDescent="0.25">
      <c r="A82" s="83"/>
      <c r="B82" s="83"/>
      <c r="C82" s="13" t="s">
        <v>27</v>
      </c>
      <c r="D82" s="7" t="s">
        <v>4</v>
      </c>
      <c r="E82" s="7" t="s">
        <v>13</v>
      </c>
      <c r="F82" s="7" t="s">
        <v>41</v>
      </c>
      <c r="G82" s="7"/>
      <c r="H82" s="7"/>
      <c r="I82" s="44"/>
      <c r="J82" s="7"/>
      <c r="K82" s="7"/>
      <c r="L82" s="7"/>
    </row>
    <row r="83" spans="1:12" ht="37.5" hidden="1" customHeight="1" x14ac:dyDescent="0.25">
      <c r="A83" s="83"/>
      <c r="B83" s="83"/>
      <c r="C83" s="13" t="s">
        <v>28</v>
      </c>
      <c r="D83" s="7" t="s">
        <v>4</v>
      </c>
      <c r="E83" s="7" t="s">
        <v>13</v>
      </c>
      <c r="F83" s="7" t="s">
        <v>41</v>
      </c>
      <c r="G83" s="7"/>
      <c r="H83" s="7"/>
      <c r="I83" s="44"/>
      <c r="J83" s="7"/>
      <c r="K83" s="7"/>
      <c r="L83" s="7"/>
    </row>
    <row r="84" spans="1:12" ht="37.5" hidden="1" customHeight="1" x14ac:dyDescent="0.25">
      <c r="A84" s="83"/>
      <c r="B84" s="83"/>
      <c r="C84" s="13" t="s">
        <v>29</v>
      </c>
      <c r="D84" s="7" t="s">
        <v>4</v>
      </c>
      <c r="E84" s="7" t="s">
        <v>13</v>
      </c>
      <c r="F84" s="7" t="s">
        <v>41</v>
      </c>
      <c r="G84" s="7"/>
      <c r="H84" s="7"/>
      <c r="I84" s="44"/>
      <c r="J84" s="7"/>
      <c r="K84" s="7"/>
      <c r="L84" s="7"/>
    </row>
    <row r="85" spans="1:12" ht="41.25" hidden="1" customHeight="1" x14ac:dyDescent="0.25">
      <c r="A85" s="83"/>
      <c r="B85" s="83"/>
      <c r="C85" s="19" t="s">
        <v>30</v>
      </c>
      <c r="D85" s="7" t="s">
        <v>4</v>
      </c>
      <c r="E85" s="7" t="s">
        <v>13</v>
      </c>
      <c r="F85" s="7" t="s">
        <v>41</v>
      </c>
      <c r="G85" s="7"/>
      <c r="H85" s="7"/>
      <c r="I85" s="44"/>
      <c r="J85" s="7"/>
      <c r="K85" s="7"/>
      <c r="L85" s="7"/>
    </row>
    <row r="86" spans="1:12" ht="43.5" hidden="1" customHeight="1" x14ac:dyDescent="0.25">
      <c r="A86" s="83"/>
      <c r="B86" s="83"/>
      <c r="C86" s="13" t="s">
        <v>31</v>
      </c>
      <c r="D86" s="7" t="s">
        <v>4</v>
      </c>
      <c r="E86" s="7" t="s">
        <v>13</v>
      </c>
      <c r="F86" s="7" t="s">
        <v>41</v>
      </c>
      <c r="G86" s="7"/>
      <c r="H86" s="7"/>
      <c r="I86" s="44"/>
      <c r="J86" s="7"/>
      <c r="K86" s="7"/>
      <c r="L86" s="7"/>
    </row>
    <row r="87" spans="1:12" ht="41.25" hidden="1" customHeight="1" x14ac:dyDescent="0.25">
      <c r="A87" s="83"/>
      <c r="B87" s="83"/>
      <c r="C87" s="13" t="s">
        <v>61</v>
      </c>
      <c r="D87" s="7" t="s">
        <v>4</v>
      </c>
      <c r="E87" s="7" t="s">
        <v>13</v>
      </c>
      <c r="F87" s="7" t="s">
        <v>42</v>
      </c>
      <c r="G87" s="7"/>
      <c r="H87" s="7"/>
      <c r="I87" s="44"/>
      <c r="J87" s="7"/>
      <c r="K87" s="7"/>
      <c r="L87" s="7"/>
    </row>
    <row r="88" spans="1:12" ht="39.75" hidden="1" customHeight="1" x14ac:dyDescent="0.25">
      <c r="A88" s="83"/>
      <c r="B88" s="83"/>
      <c r="C88" s="13" t="s">
        <v>32</v>
      </c>
      <c r="D88" s="7" t="s">
        <v>4</v>
      </c>
      <c r="E88" s="7" t="s">
        <v>13</v>
      </c>
      <c r="F88" s="7" t="s">
        <v>41</v>
      </c>
      <c r="G88" s="7"/>
      <c r="H88" s="7"/>
      <c r="I88" s="44"/>
      <c r="J88" s="7"/>
      <c r="K88" s="7"/>
      <c r="L88" s="7"/>
    </row>
    <row r="89" spans="1:12" ht="102.75" customHeight="1" x14ac:dyDescent="0.25">
      <c r="A89" s="84"/>
      <c r="B89" s="84"/>
      <c r="C89" s="13" t="s">
        <v>146</v>
      </c>
      <c r="D89" s="7"/>
      <c r="E89" s="7" t="s">
        <v>13</v>
      </c>
      <c r="F89" s="7" t="s">
        <v>210</v>
      </c>
      <c r="G89" s="7"/>
      <c r="H89" s="7"/>
      <c r="I89" s="44"/>
      <c r="J89" s="7">
        <v>294.2</v>
      </c>
      <c r="K89" s="7">
        <v>294.3</v>
      </c>
      <c r="L89" s="7">
        <v>294.5</v>
      </c>
    </row>
    <row r="90" spans="1:12" s="27" customFormat="1" ht="44.25" customHeight="1" x14ac:dyDescent="0.25">
      <c r="A90" s="59">
        <v>4</v>
      </c>
      <c r="B90" s="101" t="s">
        <v>147</v>
      </c>
      <c r="C90" s="101"/>
      <c r="D90" s="9">
        <v>30</v>
      </c>
      <c r="E90" s="9" t="s">
        <v>13</v>
      </c>
      <c r="F90" s="7" t="s">
        <v>205</v>
      </c>
      <c r="G90" s="10">
        <v>110595</v>
      </c>
      <c r="H90" s="10">
        <v>104914</v>
      </c>
      <c r="I90" s="45">
        <v>104914</v>
      </c>
      <c r="J90" s="55">
        <v>111135</v>
      </c>
      <c r="K90" s="55">
        <v>114716</v>
      </c>
      <c r="L90" s="55">
        <v>116745</v>
      </c>
    </row>
    <row r="91" spans="1:12" ht="62.25" customHeight="1" x14ac:dyDescent="0.25">
      <c r="A91" s="82" t="s">
        <v>148</v>
      </c>
      <c r="B91" s="82" t="s">
        <v>143</v>
      </c>
      <c r="C91" s="13" t="s">
        <v>144</v>
      </c>
      <c r="D91" s="7">
        <v>3</v>
      </c>
      <c r="E91" s="7" t="s">
        <v>15</v>
      </c>
      <c r="F91" s="7" t="s">
        <v>205</v>
      </c>
      <c r="G91" s="12">
        <v>116</v>
      </c>
      <c r="H91" s="12">
        <v>140</v>
      </c>
      <c r="I91" s="47">
        <f>140</f>
        <v>140</v>
      </c>
      <c r="J91" s="12"/>
      <c r="K91" s="12"/>
      <c r="L91" s="12"/>
    </row>
    <row r="92" spans="1:12" ht="33" customHeight="1" x14ac:dyDescent="0.25">
      <c r="A92" s="83"/>
      <c r="B92" s="83"/>
      <c r="C92" s="20" t="s">
        <v>145</v>
      </c>
      <c r="D92" s="7" t="s">
        <v>4</v>
      </c>
      <c r="E92" s="7" t="s">
        <v>13</v>
      </c>
      <c r="F92" s="78" t="s">
        <v>209</v>
      </c>
      <c r="G92" s="2">
        <v>34680</v>
      </c>
      <c r="H92" s="2">
        <v>34800</v>
      </c>
      <c r="I92" s="46">
        <v>34800</v>
      </c>
      <c r="J92" s="2"/>
      <c r="K92" s="2"/>
      <c r="L92" s="2"/>
    </row>
    <row r="93" spans="1:12" ht="70.5" customHeight="1" x14ac:dyDescent="0.25">
      <c r="A93" s="84"/>
      <c r="B93" s="84"/>
      <c r="C93" s="13" t="s">
        <v>149</v>
      </c>
      <c r="D93" s="7"/>
      <c r="E93" s="7" t="s">
        <v>13</v>
      </c>
      <c r="F93" s="7" t="s">
        <v>210</v>
      </c>
      <c r="G93" s="7" t="s">
        <v>66</v>
      </c>
      <c r="H93" s="7"/>
      <c r="I93" s="44"/>
      <c r="J93" s="7">
        <v>456.5</v>
      </c>
      <c r="K93" s="7">
        <v>46.6</v>
      </c>
      <c r="L93" s="7">
        <v>46.7</v>
      </c>
    </row>
    <row r="94" spans="1:12" s="27" customFormat="1" ht="42.75" customHeight="1" x14ac:dyDescent="0.25">
      <c r="A94" s="59">
        <v>5</v>
      </c>
      <c r="B94" s="122" t="s">
        <v>150</v>
      </c>
      <c r="C94" s="30"/>
      <c r="D94" s="9">
        <v>35</v>
      </c>
      <c r="E94" s="9" t="s">
        <v>13</v>
      </c>
      <c r="F94" s="9" t="s">
        <v>205</v>
      </c>
      <c r="G94" s="10">
        <v>113921</v>
      </c>
      <c r="H94" s="10">
        <v>124464</v>
      </c>
      <c r="I94" s="45">
        <v>124108</v>
      </c>
      <c r="J94" s="55">
        <v>127285</v>
      </c>
      <c r="K94" s="55">
        <v>129745</v>
      </c>
      <c r="L94" s="55">
        <v>131504</v>
      </c>
    </row>
    <row r="95" spans="1:12" ht="97.5" customHeight="1" x14ac:dyDescent="0.25">
      <c r="A95" s="82" t="s">
        <v>151</v>
      </c>
      <c r="B95" s="82" t="s">
        <v>143</v>
      </c>
      <c r="C95" s="13" t="s">
        <v>144</v>
      </c>
      <c r="D95" s="7">
        <v>7</v>
      </c>
      <c r="E95" s="7" t="s">
        <v>15</v>
      </c>
      <c r="F95" s="7" t="s">
        <v>205</v>
      </c>
      <c r="G95" s="12">
        <v>92</v>
      </c>
      <c r="H95" s="12">
        <v>102</v>
      </c>
      <c r="I95" s="47">
        <v>102</v>
      </c>
      <c r="J95" s="12"/>
      <c r="K95" s="12"/>
      <c r="L95" s="12"/>
    </row>
    <row r="96" spans="1:12" ht="48" customHeight="1" x14ac:dyDescent="0.25">
      <c r="A96" s="83"/>
      <c r="B96" s="83"/>
      <c r="C96" s="20" t="s">
        <v>145</v>
      </c>
      <c r="D96" s="7" t="s">
        <v>4</v>
      </c>
      <c r="E96" s="7" t="s">
        <v>13</v>
      </c>
      <c r="F96" s="7" t="s">
        <v>210</v>
      </c>
      <c r="G96" s="2">
        <v>35818</v>
      </c>
      <c r="H96" s="2">
        <v>35918</v>
      </c>
      <c r="I96" s="46">
        <v>35918</v>
      </c>
      <c r="J96" s="2"/>
      <c r="K96" s="2"/>
      <c r="L96" s="2"/>
    </row>
    <row r="97" spans="1:3146" ht="48" hidden="1" customHeight="1" x14ac:dyDescent="0.25">
      <c r="A97" s="83"/>
      <c r="B97" s="83"/>
      <c r="C97" s="20" t="s">
        <v>24</v>
      </c>
      <c r="D97" s="7" t="s">
        <v>4</v>
      </c>
      <c r="E97" s="7" t="s">
        <v>13</v>
      </c>
      <c r="F97" s="7" t="s">
        <v>210</v>
      </c>
      <c r="G97" s="2"/>
      <c r="H97" s="2"/>
      <c r="I97" s="46"/>
      <c r="J97" s="56"/>
      <c r="K97" s="56"/>
      <c r="L97" s="56"/>
    </row>
    <row r="98" spans="1:3146" ht="48" hidden="1" customHeight="1" x14ac:dyDescent="0.25">
      <c r="A98" s="83"/>
      <c r="B98" s="83"/>
      <c r="C98" s="20" t="s">
        <v>25</v>
      </c>
      <c r="D98" s="7" t="s">
        <v>4</v>
      </c>
      <c r="E98" s="7" t="s">
        <v>13</v>
      </c>
      <c r="F98" s="7" t="s">
        <v>210</v>
      </c>
      <c r="G98" s="2"/>
      <c r="H98" s="2"/>
      <c r="I98" s="46"/>
      <c r="J98" s="7"/>
      <c r="K98" s="7"/>
      <c r="L98" s="7"/>
    </row>
    <row r="99" spans="1:3146" ht="48" hidden="1" customHeight="1" x14ac:dyDescent="0.25">
      <c r="A99" s="83"/>
      <c r="B99" s="83"/>
      <c r="C99" s="20" t="s">
        <v>26</v>
      </c>
      <c r="D99" s="7" t="s">
        <v>4</v>
      </c>
      <c r="E99" s="7" t="s">
        <v>13</v>
      </c>
      <c r="F99" s="7" t="s">
        <v>210</v>
      </c>
      <c r="G99" s="2"/>
      <c r="H99" s="2"/>
      <c r="I99" s="46"/>
      <c r="J99" s="56"/>
      <c r="K99" s="56"/>
      <c r="L99" s="56"/>
    </row>
    <row r="100" spans="1:3146" ht="48" hidden="1" customHeight="1" x14ac:dyDescent="0.25">
      <c r="A100" s="83"/>
      <c r="B100" s="83"/>
      <c r="C100" s="20" t="s">
        <v>27</v>
      </c>
      <c r="D100" s="7" t="s">
        <v>4</v>
      </c>
      <c r="E100" s="7" t="s">
        <v>13</v>
      </c>
      <c r="F100" s="7" t="s">
        <v>210</v>
      </c>
      <c r="G100" s="2"/>
      <c r="H100" s="2"/>
      <c r="I100" s="46"/>
      <c r="J100" s="56"/>
      <c r="K100" s="56"/>
      <c r="L100" s="56"/>
    </row>
    <row r="101" spans="1:3146" ht="48" hidden="1" customHeight="1" x14ac:dyDescent="0.25">
      <c r="A101" s="83"/>
      <c r="B101" s="83"/>
      <c r="C101" s="20" t="s">
        <v>29</v>
      </c>
      <c r="D101" s="7" t="s">
        <v>4</v>
      </c>
      <c r="E101" s="7" t="s">
        <v>13</v>
      </c>
      <c r="F101" s="7" t="s">
        <v>210</v>
      </c>
      <c r="G101" s="2"/>
      <c r="H101" s="2"/>
      <c r="I101" s="46"/>
      <c r="J101" s="56"/>
      <c r="K101" s="56"/>
      <c r="L101" s="56"/>
    </row>
    <row r="102" spans="1:3146" ht="48" hidden="1" customHeight="1" x14ac:dyDescent="0.25">
      <c r="A102" s="83"/>
      <c r="B102" s="83"/>
      <c r="C102" s="19" t="s">
        <v>58</v>
      </c>
      <c r="D102" s="7" t="s">
        <v>4</v>
      </c>
      <c r="E102" s="7" t="s">
        <v>13</v>
      </c>
      <c r="F102" s="7" t="s">
        <v>210</v>
      </c>
      <c r="G102" s="2"/>
      <c r="H102" s="2"/>
      <c r="I102" s="46"/>
      <c r="J102" s="7"/>
      <c r="K102" s="7"/>
      <c r="L102" s="7"/>
    </row>
    <row r="103" spans="1:3146" ht="48" hidden="1" customHeight="1" x14ac:dyDescent="0.25">
      <c r="A103" s="83"/>
      <c r="B103" s="83"/>
      <c r="C103" s="20" t="s">
        <v>31</v>
      </c>
      <c r="D103" s="7" t="s">
        <v>4</v>
      </c>
      <c r="E103" s="7" t="s">
        <v>13</v>
      </c>
      <c r="F103" s="7" t="s">
        <v>210</v>
      </c>
      <c r="G103" s="2"/>
      <c r="H103" s="2"/>
      <c r="I103" s="46"/>
      <c r="J103" s="56"/>
      <c r="K103" s="56"/>
      <c r="L103" s="56"/>
    </row>
    <row r="104" spans="1:3146" ht="48" hidden="1" customHeight="1" x14ac:dyDescent="0.25">
      <c r="A104" s="83"/>
      <c r="B104" s="83"/>
      <c r="C104" s="20" t="s">
        <v>34</v>
      </c>
      <c r="D104" s="7" t="s">
        <v>4</v>
      </c>
      <c r="E104" s="7" t="s">
        <v>13</v>
      </c>
      <c r="F104" s="7" t="s">
        <v>210</v>
      </c>
      <c r="G104" s="2"/>
      <c r="H104" s="2"/>
      <c r="I104" s="46"/>
      <c r="J104" s="56"/>
      <c r="K104" s="56"/>
      <c r="L104" s="56"/>
    </row>
    <row r="105" spans="1:3146" ht="48" hidden="1" customHeight="1" x14ac:dyDescent="0.25">
      <c r="A105" s="83"/>
      <c r="B105" s="83"/>
      <c r="C105" s="20" t="s">
        <v>55</v>
      </c>
      <c r="D105" s="7" t="s">
        <v>4</v>
      </c>
      <c r="E105" s="7" t="s">
        <v>13</v>
      </c>
      <c r="F105" s="7" t="s">
        <v>210</v>
      </c>
      <c r="G105" s="2"/>
      <c r="H105" s="2"/>
      <c r="I105" s="46"/>
      <c r="J105" s="56"/>
      <c r="K105" s="56"/>
      <c r="L105" s="56"/>
    </row>
    <row r="106" spans="1:3146" ht="48" hidden="1" customHeight="1" x14ac:dyDescent="0.25">
      <c r="A106" s="83"/>
      <c r="B106" s="83"/>
      <c r="C106" s="20" t="s">
        <v>47</v>
      </c>
      <c r="D106" s="7" t="s">
        <v>4</v>
      </c>
      <c r="E106" s="7" t="s">
        <v>13</v>
      </c>
      <c r="F106" s="7" t="s">
        <v>210</v>
      </c>
      <c r="G106" s="2"/>
      <c r="H106" s="2"/>
      <c r="I106" s="46"/>
      <c r="J106" s="56"/>
      <c r="K106" s="56"/>
      <c r="L106" s="56"/>
    </row>
    <row r="107" spans="1:3146" ht="48" hidden="1" customHeight="1" x14ac:dyDescent="0.25">
      <c r="A107" s="83"/>
      <c r="B107" s="83"/>
      <c r="C107" s="40" t="s">
        <v>48</v>
      </c>
      <c r="D107" s="39" t="s">
        <v>4</v>
      </c>
      <c r="E107" s="39" t="s">
        <v>13</v>
      </c>
      <c r="F107" s="7" t="s">
        <v>210</v>
      </c>
      <c r="G107" s="41"/>
      <c r="H107" s="41"/>
      <c r="I107" s="51"/>
      <c r="J107" s="57"/>
      <c r="K107" s="57"/>
      <c r="L107" s="57"/>
    </row>
    <row r="108" spans="1:3146" ht="56.25" hidden="1" customHeight="1" x14ac:dyDescent="0.25">
      <c r="A108" s="83"/>
      <c r="B108" s="83"/>
      <c r="C108" s="20" t="s">
        <v>49</v>
      </c>
      <c r="D108" s="7" t="s">
        <v>4</v>
      </c>
      <c r="E108" s="7" t="s">
        <v>13</v>
      </c>
      <c r="F108" s="7" t="s">
        <v>210</v>
      </c>
      <c r="G108" s="2"/>
      <c r="H108" s="2"/>
      <c r="I108" s="46"/>
      <c r="J108" s="56"/>
      <c r="K108" s="56"/>
      <c r="L108" s="56"/>
    </row>
    <row r="109" spans="1:3146" ht="48" hidden="1" customHeight="1" x14ac:dyDescent="0.25">
      <c r="A109" s="83"/>
      <c r="B109" s="83"/>
      <c r="C109" s="40" t="s">
        <v>50</v>
      </c>
      <c r="D109" s="39" t="s">
        <v>4</v>
      </c>
      <c r="E109" s="39" t="s">
        <v>13</v>
      </c>
      <c r="F109" s="7" t="s">
        <v>210</v>
      </c>
      <c r="G109" s="41"/>
      <c r="H109" s="41"/>
      <c r="I109" s="41"/>
      <c r="J109" s="57"/>
      <c r="K109" s="57"/>
      <c r="L109" s="57"/>
    </row>
    <row r="110" spans="1:3146" ht="65.25" hidden="1" customHeight="1" x14ac:dyDescent="0.25">
      <c r="A110" s="83"/>
      <c r="B110" s="83"/>
      <c r="C110" s="13" t="s">
        <v>59</v>
      </c>
      <c r="D110" s="7" t="s">
        <v>4</v>
      </c>
      <c r="E110" s="7" t="s">
        <v>13</v>
      </c>
      <c r="F110" s="7" t="s">
        <v>210</v>
      </c>
      <c r="G110" s="2"/>
      <c r="H110" s="2"/>
      <c r="I110" s="2"/>
      <c r="J110" s="56"/>
      <c r="K110" s="56"/>
      <c r="L110" s="56"/>
    </row>
    <row r="111" spans="1:3146" ht="77.25" customHeight="1" x14ac:dyDescent="0.25">
      <c r="A111" s="84"/>
      <c r="B111" s="84"/>
      <c r="C111" s="13" t="s">
        <v>152</v>
      </c>
      <c r="D111" s="7"/>
      <c r="E111" s="7" t="s">
        <v>13</v>
      </c>
      <c r="F111" s="7" t="s">
        <v>210</v>
      </c>
      <c r="G111" s="2"/>
      <c r="H111" s="2"/>
      <c r="I111" s="46"/>
      <c r="J111" s="56">
        <v>48.1</v>
      </c>
      <c r="K111" s="56">
        <v>48.2</v>
      </c>
      <c r="L111" s="56">
        <v>48.2</v>
      </c>
    </row>
    <row r="112" spans="1:3146" s="33" customFormat="1" ht="38.25" customHeight="1" x14ac:dyDescent="0.25">
      <c r="A112" s="59">
        <v>6</v>
      </c>
      <c r="B112" s="123" t="s">
        <v>153</v>
      </c>
      <c r="C112" s="123"/>
      <c r="D112" s="9">
        <v>31</v>
      </c>
      <c r="E112" s="9" t="s">
        <v>13</v>
      </c>
      <c r="F112" s="7" t="s">
        <v>205</v>
      </c>
      <c r="G112" s="10">
        <v>107595</v>
      </c>
      <c r="H112" s="10">
        <v>101386</v>
      </c>
      <c r="I112" s="45">
        <v>101386</v>
      </c>
      <c r="J112" s="55">
        <v>106893</v>
      </c>
      <c r="K112" s="55">
        <v>109500</v>
      </c>
      <c r="L112" s="55">
        <v>111052</v>
      </c>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c r="IH112" s="27"/>
      <c r="II112" s="27"/>
      <c r="IJ112" s="27"/>
      <c r="IK112" s="27"/>
      <c r="IL112" s="27"/>
      <c r="IM112" s="27"/>
      <c r="IN112" s="27"/>
      <c r="IO112" s="27"/>
      <c r="IP112" s="27"/>
      <c r="IQ112" s="27"/>
      <c r="IR112" s="27"/>
      <c r="IS112" s="27"/>
      <c r="IT112" s="27"/>
      <c r="IU112" s="27"/>
      <c r="IV112" s="27"/>
      <c r="IW112" s="27"/>
      <c r="IX112" s="27"/>
      <c r="IY112" s="27"/>
      <c r="IZ112" s="27"/>
      <c r="JA112" s="27"/>
      <c r="JB112" s="27"/>
      <c r="JC112" s="27"/>
      <c r="JD112" s="27"/>
      <c r="JE112" s="27"/>
      <c r="JF112" s="27"/>
      <c r="JG112" s="27"/>
      <c r="JH112" s="27"/>
      <c r="JI112" s="27"/>
      <c r="JJ112" s="27"/>
      <c r="JK112" s="27"/>
      <c r="JL112" s="27"/>
      <c r="JM112" s="27"/>
      <c r="JN112" s="27"/>
      <c r="JO112" s="27"/>
      <c r="JP112" s="27"/>
      <c r="JQ112" s="27"/>
      <c r="JR112" s="27"/>
      <c r="JS112" s="27"/>
      <c r="JT112" s="27"/>
      <c r="JU112" s="27"/>
      <c r="JV112" s="27"/>
      <c r="JW112" s="27"/>
      <c r="JX112" s="27"/>
      <c r="JY112" s="27"/>
      <c r="JZ112" s="27"/>
      <c r="KA112" s="27"/>
      <c r="KB112" s="27"/>
      <c r="KC112" s="27"/>
      <c r="KD112" s="27"/>
      <c r="KE112" s="27"/>
      <c r="KF112" s="27"/>
      <c r="KG112" s="27"/>
      <c r="KH112" s="27"/>
      <c r="KI112" s="27"/>
      <c r="KJ112" s="27"/>
      <c r="KK112" s="27"/>
      <c r="KL112" s="27"/>
      <c r="KM112" s="27"/>
      <c r="KN112" s="27"/>
      <c r="KO112" s="27"/>
      <c r="KP112" s="27"/>
      <c r="KQ112" s="27"/>
      <c r="KR112" s="27"/>
      <c r="KS112" s="27"/>
      <c r="KT112" s="27"/>
      <c r="KU112" s="27"/>
      <c r="KV112" s="27"/>
      <c r="KW112" s="27"/>
      <c r="KX112" s="27"/>
      <c r="KY112" s="27"/>
      <c r="KZ112" s="27"/>
      <c r="LA112" s="27"/>
      <c r="LB112" s="27"/>
      <c r="LC112" s="27"/>
      <c r="LD112" s="27"/>
      <c r="LE112" s="27"/>
      <c r="LF112" s="27"/>
      <c r="LG112" s="27"/>
      <c r="LH112" s="27"/>
      <c r="LI112" s="27"/>
      <c r="LJ112" s="27"/>
      <c r="LK112" s="27"/>
      <c r="LL112" s="27"/>
      <c r="LM112" s="27"/>
      <c r="LN112" s="27"/>
      <c r="LO112" s="27"/>
      <c r="LP112" s="27"/>
      <c r="LQ112" s="27"/>
      <c r="LR112" s="27"/>
      <c r="LS112" s="27"/>
      <c r="LT112" s="27"/>
      <c r="LU112" s="27"/>
      <c r="LV112" s="27"/>
      <c r="LW112" s="27"/>
      <c r="LX112" s="27"/>
      <c r="LY112" s="27"/>
      <c r="LZ112" s="27"/>
      <c r="MA112" s="27"/>
      <c r="MB112" s="27"/>
      <c r="MC112" s="27"/>
      <c r="MD112" s="27"/>
      <c r="ME112" s="27"/>
      <c r="MF112" s="27"/>
      <c r="MG112" s="27"/>
      <c r="MH112" s="27"/>
      <c r="MI112" s="27"/>
      <c r="MJ112" s="27"/>
      <c r="MK112" s="27"/>
      <c r="ML112" s="27"/>
      <c r="MM112" s="27"/>
      <c r="MN112" s="27"/>
      <c r="MO112" s="27"/>
      <c r="MP112" s="27"/>
      <c r="MQ112" s="27"/>
      <c r="MR112" s="27"/>
      <c r="MS112" s="27"/>
      <c r="MT112" s="27"/>
      <c r="MU112" s="27"/>
      <c r="MV112" s="27"/>
      <c r="MW112" s="27"/>
      <c r="MX112" s="27"/>
      <c r="MY112" s="27"/>
      <c r="MZ112" s="27"/>
      <c r="NA112" s="27"/>
      <c r="NB112" s="27"/>
      <c r="NC112" s="27"/>
      <c r="ND112" s="27"/>
      <c r="NE112" s="27"/>
      <c r="NF112" s="27"/>
      <c r="NG112" s="27"/>
      <c r="NH112" s="27"/>
      <c r="NI112" s="27"/>
      <c r="NJ112" s="27"/>
      <c r="NK112" s="27"/>
      <c r="NL112" s="27"/>
      <c r="NM112" s="27"/>
      <c r="NN112" s="27"/>
      <c r="NO112" s="27"/>
      <c r="NP112" s="27"/>
      <c r="NQ112" s="27"/>
      <c r="NR112" s="27"/>
      <c r="NS112" s="27"/>
      <c r="NT112" s="27"/>
      <c r="NU112" s="27"/>
      <c r="NV112" s="27"/>
      <c r="NW112" s="27"/>
      <c r="NX112" s="27"/>
      <c r="NY112" s="27"/>
      <c r="NZ112" s="27"/>
      <c r="OA112" s="27"/>
      <c r="OB112" s="27"/>
      <c r="OC112" s="27"/>
      <c r="OD112" s="27"/>
      <c r="OE112" s="27"/>
      <c r="OF112" s="27"/>
      <c r="OG112" s="27"/>
      <c r="OH112" s="27"/>
      <c r="OI112" s="27"/>
      <c r="OJ112" s="27"/>
      <c r="OK112" s="27"/>
      <c r="OL112" s="27"/>
      <c r="OM112" s="27"/>
      <c r="ON112" s="27"/>
      <c r="OO112" s="27"/>
      <c r="OP112" s="27"/>
      <c r="OQ112" s="27"/>
      <c r="OR112" s="27"/>
      <c r="OS112" s="27"/>
      <c r="OT112" s="27"/>
      <c r="OU112" s="27"/>
      <c r="OV112" s="27"/>
      <c r="OW112" s="27"/>
      <c r="OX112" s="27"/>
      <c r="OY112" s="27"/>
      <c r="OZ112" s="27"/>
      <c r="PA112" s="27"/>
      <c r="PB112" s="27"/>
      <c r="PC112" s="27"/>
      <c r="PD112" s="27"/>
      <c r="PE112" s="27"/>
      <c r="PF112" s="27"/>
      <c r="PG112" s="27"/>
      <c r="PH112" s="27"/>
      <c r="PI112" s="27"/>
      <c r="PJ112" s="27"/>
      <c r="PK112" s="27"/>
      <c r="PL112" s="27"/>
      <c r="PM112" s="27"/>
      <c r="PN112" s="27"/>
      <c r="PO112" s="27"/>
      <c r="PP112" s="27"/>
      <c r="PQ112" s="27"/>
      <c r="PR112" s="27"/>
      <c r="PS112" s="27"/>
      <c r="PT112" s="27"/>
      <c r="PU112" s="27"/>
      <c r="PV112" s="27"/>
      <c r="PW112" s="27"/>
      <c r="PX112" s="27"/>
      <c r="PY112" s="27"/>
      <c r="PZ112" s="27"/>
      <c r="QA112" s="27"/>
      <c r="QB112" s="27"/>
      <c r="QC112" s="27"/>
      <c r="QD112" s="27"/>
      <c r="QE112" s="27"/>
      <c r="QF112" s="27"/>
      <c r="QG112" s="27"/>
      <c r="QH112" s="27"/>
      <c r="QI112" s="27"/>
      <c r="QJ112" s="27"/>
      <c r="QK112" s="27"/>
      <c r="QL112" s="27"/>
      <c r="QM112" s="27"/>
      <c r="QN112" s="27"/>
      <c r="QO112" s="27"/>
      <c r="QP112" s="27"/>
      <c r="QQ112" s="27"/>
      <c r="QR112" s="27"/>
      <c r="QS112" s="27"/>
      <c r="QT112" s="27"/>
      <c r="QU112" s="27"/>
      <c r="QV112" s="27"/>
      <c r="QW112" s="27"/>
      <c r="QX112" s="27"/>
      <c r="QY112" s="27"/>
      <c r="QZ112" s="27"/>
      <c r="RA112" s="27"/>
      <c r="RB112" s="27"/>
      <c r="RC112" s="27"/>
      <c r="RD112" s="27"/>
      <c r="RE112" s="27"/>
      <c r="RF112" s="27"/>
      <c r="RG112" s="27"/>
      <c r="RH112" s="27"/>
      <c r="RI112" s="27"/>
      <c r="RJ112" s="27"/>
      <c r="RK112" s="27"/>
      <c r="RL112" s="27"/>
      <c r="RM112" s="27"/>
      <c r="RN112" s="27"/>
      <c r="RO112" s="27"/>
      <c r="RP112" s="27"/>
      <c r="RQ112" s="27"/>
      <c r="RR112" s="27"/>
      <c r="RS112" s="27"/>
      <c r="RT112" s="27"/>
      <c r="RU112" s="27"/>
      <c r="RV112" s="27"/>
      <c r="RW112" s="27"/>
      <c r="RX112" s="27"/>
      <c r="RY112" s="27"/>
      <c r="RZ112" s="27"/>
      <c r="SA112" s="27"/>
      <c r="SB112" s="27"/>
      <c r="SC112" s="27"/>
      <c r="SD112" s="27"/>
      <c r="SE112" s="27"/>
      <c r="SF112" s="27"/>
      <c r="SG112" s="27"/>
      <c r="SH112" s="27"/>
      <c r="SI112" s="27"/>
      <c r="SJ112" s="27"/>
      <c r="SK112" s="27"/>
      <c r="SL112" s="27"/>
      <c r="SM112" s="27"/>
      <c r="SN112" s="27"/>
      <c r="SO112" s="27"/>
      <c r="SP112" s="27"/>
      <c r="SQ112" s="27"/>
      <c r="SR112" s="27"/>
      <c r="SS112" s="27"/>
      <c r="ST112" s="27"/>
      <c r="SU112" s="27"/>
      <c r="SV112" s="27"/>
      <c r="SW112" s="27"/>
      <c r="SX112" s="27"/>
      <c r="SY112" s="27"/>
      <c r="SZ112" s="27"/>
      <c r="TA112" s="27"/>
      <c r="TB112" s="27"/>
      <c r="TC112" s="27"/>
      <c r="TD112" s="27"/>
      <c r="TE112" s="27"/>
      <c r="TF112" s="27"/>
      <c r="TG112" s="27"/>
      <c r="TH112" s="27"/>
      <c r="TI112" s="27"/>
      <c r="TJ112" s="27"/>
      <c r="TK112" s="27"/>
      <c r="TL112" s="27"/>
      <c r="TM112" s="27"/>
      <c r="TN112" s="27"/>
      <c r="TO112" s="27"/>
      <c r="TP112" s="27"/>
      <c r="TQ112" s="27"/>
      <c r="TR112" s="27"/>
      <c r="TS112" s="27"/>
      <c r="TT112" s="27"/>
      <c r="TU112" s="27"/>
      <c r="TV112" s="27"/>
      <c r="TW112" s="27"/>
      <c r="TX112" s="27"/>
      <c r="TY112" s="27"/>
      <c r="TZ112" s="27"/>
      <c r="UA112" s="27"/>
      <c r="UB112" s="27"/>
      <c r="UC112" s="27"/>
      <c r="UD112" s="27"/>
      <c r="UE112" s="27"/>
      <c r="UF112" s="27"/>
      <c r="UG112" s="27"/>
      <c r="UH112" s="27"/>
      <c r="UI112" s="27"/>
      <c r="UJ112" s="27"/>
      <c r="UK112" s="27"/>
      <c r="UL112" s="27"/>
      <c r="UM112" s="27"/>
      <c r="UN112" s="27"/>
      <c r="UO112" s="27"/>
      <c r="UP112" s="27"/>
      <c r="UQ112" s="27"/>
      <c r="UR112" s="27"/>
      <c r="US112" s="27"/>
      <c r="UT112" s="27"/>
      <c r="UU112" s="27"/>
      <c r="UV112" s="27"/>
      <c r="UW112" s="27"/>
      <c r="UX112" s="27"/>
      <c r="UY112" s="27"/>
      <c r="UZ112" s="27"/>
      <c r="VA112" s="27"/>
      <c r="VB112" s="27"/>
      <c r="VC112" s="27"/>
      <c r="VD112" s="27"/>
      <c r="VE112" s="27"/>
      <c r="VF112" s="27"/>
      <c r="VG112" s="27"/>
      <c r="VH112" s="27"/>
      <c r="VI112" s="27"/>
      <c r="VJ112" s="27"/>
      <c r="VK112" s="27"/>
      <c r="VL112" s="27"/>
      <c r="VM112" s="27"/>
      <c r="VN112" s="27"/>
      <c r="VO112" s="27"/>
      <c r="VP112" s="27"/>
      <c r="VQ112" s="27"/>
      <c r="VR112" s="27"/>
      <c r="VS112" s="27"/>
      <c r="VT112" s="27"/>
      <c r="VU112" s="27"/>
      <c r="VV112" s="27"/>
      <c r="VW112" s="27"/>
      <c r="VX112" s="27"/>
      <c r="VY112" s="27"/>
      <c r="VZ112" s="27"/>
      <c r="WA112" s="27"/>
      <c r="WB112" s="27"/>
      <c r="WC112" s="27"/>
      <c r="WD112" s="27"/>
      <c r="WE112" s="27"/>
      <c r="WF112" s="27"/>
      <c r="WG112" s="27"/>
      <c r="WH112" s="27"/>
      <c r="WI112" s="27"/>
      <c r="WJ112" s="27"/>
      <c r="WK112" s="27"/>
      <c r="WL112" s="27"/>
      <c r="WM112" s="27"/>
      <c r="WN112" s="27"/>
      <c r="WO112" s="27"/>
      <c r="WP112" s="27"/>
      <c r="WQ112" s="27"/>
      <c r="WR112" s="27"/>
      <c r="WS112" s="27"/>
      <c r="WT112" s="27"/>
      <c r="WU112" s="27"/>
      <c r="WV112" s="27"/>
      <c r="WW112" s="27"/>
      <c r="WX112" s="27"/>
      <c r="WY112" s="27"/>
      <c r="WZ112" s="27"/>
      <c r="XA112" s="27"/>
      <c r="XB112" s="27"/>
      <c r="XC112" s="27"/>
      <c r="XD112" s="27"/>
      <c r="XE112" s="27"/>
      <c r="XF112" s="27"/>
      <c r="XG112" s="27"/>
      <c r="XH112" s="27"/>
      <c r="XI112" s="27"/>
      <c r="XJ112" s="27"/>
      <c r="XK112" s="27"/>
      <c r="XL112" s="27"/>
      <c r="XM112" s="27"/>
      <c r="XN112" s="27"/>
      <c r="XO112" s="27"/>
      <c r="XP112" s="27"/>
      <c r="XQ112" s="27"/>
      <c r="XR112" s="27"/>
      <c r="XS112" s="27"/>
      <c r="XT112" s="27"/>
      <c r="XU112" s="27"/>
      <c r="XV112" s="27"/>
      <c r="XW112" s="27"/>
      <c r="XX112" s="27"/>
      <c r="XY112" s="27"/>
      <c r="XZ112" s="27"/>
      <c r="YA112" s="27"/>
      <c r="YB112" s="27"/>
      <c r="YC112" s="27"/>
      <c r="YD112" s="27"/>
      <c r="YE112" s="27"/>
      <c r="YF112" s="27"/>
      <c r="YG112" s="27"/>
      <c r="YH112" s="27"/>
      <c r="YI112" s="27"/>
      <c r="YJ112" s="27"/>
      <c r="YK112" s="27"/>
      <c r="YL112" s="27"/>
      <c r="YM112" s="27"/>
      <c r="YN112" s="27"/>
      <c r="YO112" s="27"/>
      <c r="YP112" s="27"/>
      <c r="YQ112" s="27"/>
      <c r="YR112" s="27"/>
      <c r="YS112" s="27"/>
      <c r="YT112" s="27"/>
      <c r="YU112" s="27"/>
      <c r="YV112" s="27"/>
      <c r="YW112" s="27"/>
      <c r="YX112" s="27"/>
      <c r="YY112" s="27"/>
      <c r="YZ112" s="27"/>
      <c r="ZA112" s="27"/>
      <c r="ZB112" s="27"/>
      <c r="ZC112" s="27"/>
      <c r="ZD112" s="27"/>
      <c r="ZE112" s="27"/>
      <c r="ZF112" s="27"/>
      <c r="ZG112" s="27"/>
      <c r="ZH112" s="27"/>
      <c r="ZI112" s="27"/>
      <c r="ZJ112" s="27"/>
      <c r="ZK112" s="27"/>
      <c r="ZL112" s="27"/>
      <c r="ZM112" s="27"/>
      <c r="ZN112" s="27"/>
      <c r="ZO112" s="27"/>
      <c r="ZP112" s="27"/>
      <c r="ZQ112" s="27"/>
      <c r="ZR112" s="27"/>
      <c r="ZS112" s="27"/>
      <c r="ZT112" s="27"/>
      <c r="ZU112" s="27"/>
      <c r="ZV112" s="27"/>
      <c r="ZW112" s="27"/>
      <c r="ZX112" s="27"/>
      <c r="ZY112" s="27"/>
      <c r="ZZ112" s="27"/>
      <c r="AAA112" s="27"/>
      <c r="AAB112" s="27"/>
      <c r="AAC112" s="27"/>
      <c r="AAD112" s="27"/>
      <c r="AAE112" s="27"/>
      <c r="AAF112" s="27"/>
      <c r="AAG112" s="27"/>
      <c r="AAH112" s="27"/>
      <c r="AAI112" s="27"/>
      <c r="AAJ112" s="27"/>
      <c r="AAK112" s="27"/>
      <c r="AAL112" s="27"/>
      <c r="AAM112" s="27"/>
      <c r="AAN112" s="27"/>
      <c r="AAO112" s="27"/>
      <c r="AAP112" s="27"/>
      <c r="AAQ112" s="27"/>
      <c r="AAR112" s="27"/>
      <c r="AAS112" s="27"/>
      <c r="AAT112" s="27"/>
      <c r="AAU112" s="27"/>
      <c r="AAV112" s="27"/>
      <c r="AAW112" s="27"/>
      <c r="AAX112" s="27"/>
      <c r="AAY112" s="27"/>
      <c r="AAZ112" s="27"/>
      <c r="ABA112" s="27"/>
      <c r="ABB112" s="27"/>
      <c r="ABC112" s="27"/>
      <c r="ABD112" s="27"/>
      <c r="ABE112" s="27"/>
      <c r="ABF112" s="27"/>
      <c r="ABG112" s="27"/>
      <c r="ABH112" s="27"/>
      <c r="ABI112" s="27"/>
      <c r="ABJ112" s="27"/>
      <c r="ABK112" s="27"/>
      <c r="ABL112" s="27"/>
      <c r="ABM112" s="27"/>
      <c r="ABN112" s="27"/>
      <c r="ABO112" s="27"/>
      <c r="ABP112" s="27"/>
      <c r="ABQ112" s="27"/>
      <c r="ABR112" s="27"/>
      <c r="ABS112" s="27"/>
      <c r="ABT112" s="27"/>
      <c r="ABU112" s="27"/>
      <c r="ABV112" s="27"/>
      <c r="ABW112" s="27"/>
      <c r="ABX112" s="27"/>
      <c r="ABY112" s="27"/>
      <c r="ABZ112" s="27"/>
      <c r="ACA112" s="27"/>
      <c r="ACB112" s="27"/>
      <c r="ACC112" s="27"/>
      <c r="ACD112" s="27"/>
      <c r="ACE112" s="27"/>
      <c r="ACF112" s="27"/>
      <c r="ACG112" s="27"/>
      <c r="ACH112" s="27"/>
      <c r="ACI112" s="27"/>
      <c r="ACJ112" s="27"/>
      <c r="ACK112" s="27"/>
      <c r="ACL112" s="27"/>
      <c r="ACM112" s="27"/>
      <c r="ACN112" s="27"/>
      <c r="ACO112" s="27"/>
      <c r="ACP112" s="27"/>
      <c r="ACQ112" s="27"/>
      <c r="ACR112" s="27"/>
      <c r="ACS112" s="27"/>
      <c r="ACT112" s="27"/>
      <c r="ACU112" s="27"/>
      <c r="ACV112" s="27"/>
      <c r="ACW112" s="27"/>
      <c r="ACX112" s="27"/>
      <c r="ACY112" s="27"/>
      <c r="ACZ112" s="27"/>
      <c r="ADA112" s="27"/>
      <c r="ADB112" s="27"/>
      <c r="ADC112" s="27"/>
      <c r="ADD112" s="27"/>
      <c r="ADE112" s="27"/>
      <c r="ADF112" s="27"/>
      <c r="ADG112" s="27"/>
      <c r="ADH112" s="27"/>
      <c r="ADI112" s="27"/>
      <c r="ADJ112" s="27"/>
      <c r="ADK112" s="27"/>
      <c r="ADL112" s="27"/>
      <c r="ADM112" s="27"/>
      <c r="ADN112" s="27"/>
      <c r="ADO112" s="27"/>
      <c r="ADP112" s="27"/>
      <c r="ADQ112" s="27"/>
      <c r="ADR112" s="27"/>
      <c r="ADS112" s="27"/>
      <c r="ADT112" s="27"/>
      <c r="ADU112" s="27"/>
      <c r="ADV112" s="27"/>
      <c r="ADW112" s="27"/>
      <c r="ADX112" s="27"/>
      <c r="ADY112" s="27"/>
      <c r="ADZ112" s="27"/>
      <c r="AEA112" s="27"/>
      <c r="AEB112" s="27"/>
      <c r="AEC112" s="27"/>
      <c r="AED112" s="27"/>
      <c r="AEE112" s="27"/>
      <c r="AEF112" s="27"/>
      <c r="AEG112" s="27"/>
      <c r="AEH112" s="27"/>
      <c r="AEI112" s="27"/>
      <c r="AEJ112" s="27"/>
      <c r="AEK112" s="27"/>
      <c r="AEL112" s="27"/>
      <c r="AEM112" s="27"/>
      <c r="AEN112" s="27"/>
      <c r="AEO112" s="27"/>
      <c r="AEP112" s="27"/>
      <c r="AEQ112" s="27"/>
      <c r="AER112" s="27"/>
      <c r="AES112" s="27"/>
      <c r="AET112" s="27"/>
      <c r="AEU112" s="27"/>
      <c r="AEV112" s="27"/>
      <c r="AEW112" s="27"/>
      <c r="AEX112" s="27"/>
      <c r="AEY112" s="27"/>
      <c r="AEZ112" s="27"/>
      <c r="AFA112" s="27"/>
      <c r="AFB112" s="27"/>
      <c r="AFC112" s="27"/>
      <c r="AFD112" s="27"/>
      <c r="AFE112" s="27"/>
      <c r="AFF112" s="27"/>
      <c r="AFG112" s="27"/>
      <c r="AFH112" s="27"/>
      <c r="AFI112" s="27"/>
      <c r="AFJ112" s="27"/>
      <c r="AFK112" s="27"/>
      <c r="AFL112" s="27"/>
      <c r="AFM112" s="27"/>
      <c r="AFN112" s="27"/>
      <c r="AFO112" s="27"/>
      <c r="AFP112" s="27"/>
      <c r="AFQ112" s="27"/>
      <c r="AFR112" s="27"/>
      <c r="AFS112" s="27"/>
      <c r="AFT112" s="27"/>
      <c r="AFU112" s="27"/>
      <c r="AFV112" s="27"/>
      <c r="AFW112" s="27"/>
      <c r="AFX112" s="27"/>
      <c r="AFY112" s="27"/>
      <c r="AFZ112" s="27"/>
      <c r="AGA112" s="27"/>
      <c r="AGB112" s="27"/>
      <c r="AGC112" s="27"/>
      <c r="AGD112" s="27"/>
      <c r="AGE112" s="27"/>
      <c r="AGF112" s="27"/>
      <c r="AGG112" s="27"/>
      <c r="AGH112" s="27"/>
      <c r="AGI112" s="27"/>
      <c r="AGJ112" s="27"/>
      <c r="AGK112" s="27"/>
      <c r="AGL112" s="27"/>
      <c r="AGM112" s="27"/>
      <c r="AGN112" s="27"/>
      <c r="AGO112" s="27"/>
      <c r="AGP112" s="27"/>
      <c r="AGQ112" s="27"/>
      <c r="AGR112" s="27"/>
      <c r="AGS112" s="27"/>
      <c r="AGT112" s="27"/>
      <c r="AGU112" s="27"/>
      <c r="AGV112" s="27"/>
      <c r="AGW112" s="27"/>
      <c r="AGX112" s="27"/>
      <c r="AGY112" s="27"/>
      <c r="AGZ112" s="27"/>
      <c r="AHA112" s="27"/>
      <c r="AHB112" s="27"/>
      <c r="AHC112" s="27"/>
      <c r="AHD112" s="27"/>
      <c r="AHE112" s="27"/>
      <c r="AHF112" s="27"/>
      <c r="AHG112" s="27"/>
      <c r="AHH112" s="27"/>
      <c r="AHI112" s="27"/>
      <c r="AHJ112" s="27"/>
      <c r="AHK112" s="27"/>
      <c r="AHL112" s="27"/>
      <c r="AHM112" s="27"/>
      <c r="AHN112" s="27"/>
      <c r="AHO112" s="27"/>
      <c r="AHP112" s="27"/>
      <c r="AHQ112" s="27"/>
      <c r="AHR112" s="27"/>
      <c r="AHS112" s="27"/>
      <c r="AHT112" s="27"/>
      <c r="AHU112" s="27"/>
      <c r="AHV112" s="27"/>
      <c r="AHW112" s="27"/>
      <c r="AHX112" s="27"/>
      <c r="AHY112" s="27"/>
      <c r="AHZ112" s="27"/>
      <c r="AIA112" s="27"/>
      <c r="AIB112" s="27"/>
      <c r="AIC112" s="27"/>
      <c r="AID112" s="27"/>
      <c r="AIE112" s="27"/>
      <c r="AIF112" s="27"/>
      <c r="AIG112" s="27"/>
      <c r="AIH112" s="27"/>
      <c r="AII112" s="27"/>
      <c r="AIJ112" s="27"/>
      <c r="AIK112" s="27"/>
      <c r="AIL112" s="27"/>
      <c r="AIM112" s="27"/>
      <c r="AIN112" s="27"/>
      <c r="AIO112" s="27"/>
      <c r="AIP112" s="27"/>
      <c r="AIQ112" s="27"/>
      <c r="AIR112" s="27"/>
      <c r="AIS112" s="27"/>
      <c r="AIT112" s="27"/>
      <c r="AIU112" s="27"/>
      <c r="AIV112" s="27"/>
      <c r="AIW112" s="27"/>
      <c r="AIX112" s="27"/>
      <c r="AIY112" s="27"/>
      <c r="AIZ112" s="27"/>
      <c r="AJA112" s="27"/>
      <c r="AJB112" s="27"/>
      <c r="AJC112" s="27"/>
      <c r="AJD112" s="27"/>
      <c r="AJE112" s="27"/>
      <c r="AJF112" s="27"/>
      <c r="AJG112" s="27"/>
      <c r="AJH112" s="27"/>
      <c r="AJI112" s="27"/>
      <c r="AJJ112" s="27"/>
      <c r="AJK112" s="27"/>
      <c r="AJL112" s="27"/>
      <c r="AJM112" s="27"/>
      <c r="AJN112" s="27"/>
      <c r="AJO112" s="27"/>
      <c r="AJP112" s="27"/>
      <c r="AJQ112" s="27"/>
      <c r="AJR112" s="27"/>
      <c r="AJS112" s="27"/>
      <c r="AJT112" s="27"/>
      <c r="AJU112" s="27"/>
      <c r="AJV112" s="27"/>
      <c r="AJW112" s="27"/>
      <c r="AJX112" s="27"/>
      <c r="AJY112" s="27"/>
      <c r="AJZ112" s="27"/>
      <c r="AKA112" s="27"/>
      <c r="AKB112" s="27"/>
      <c r="AKC112" s="27"/>
      <c r="AKD112" s="27"/>
      <c r="AKE112" s="27"/>
      <c r="AKF112" s="27"/>
      <c r="AKG112" s="27"/>
      <c r="AKH112" s="27"/>
      <c r="AKI112" s="27"/>
      <c r="AKJ112" s="27"/>
      <c r="AKK112" s="27"/>
      <c r="AKL112" s="27"/>
      <c r="AKM112" s="27"/>
      <c r="AKN112" s="27"/>
      <c r="AKO112" s="27"/>
      <c r="AKP112" s="27"/>
      <c r="AKQ112" s="27"/>
      <c r="AKR112" s="27"/>
      <c r="AKS112" s="27"/>
      <c r="AKT112" s="27"/>
      <c r="AKU112" s="27"/>
      <c r="AKV112" s="27"/>
      <c r="AKW112" s="27"/>
      <c r="AKX112" s="27"/>
      <c r="AKY112" s="27"/>
      <c r="AKZ112" s="27"/>
      <c r="ALA112" s="27"/>
      <c r="ALB112" s="27"/>
      <c r="ALC112" s="27"/>
      <c r="ALD112" s="27"/>
      <c r="ALE112" s="27"/>
      <c r="ALF112" s="27"/>
      <c r="ALG112" s="27"/>
      <c r="ALH112" s="27"/>
      <c r="ALI112" s="27"/>
      <c r="ALJ112" s="27"/>
      <c r="ALK112" s="27"/>
      <c r="ALL112" s="27"/>
      <c r="ALM112" s="27"/>
      <c r="ALN112" s="27"/>
      <c r="ALO112" s="27"/>
      <c r="ALP112" s="27"/>
      <c r="ALQ112" s="27"/>
      <c r="ALR112" s="27"/>
      <c r="ALS112" s="27"/>
      <c r="ALT112" s="27"/>
      <c r="ALU112" s="27"/>
      <c r="ALV112" s="27"/>
      <c r="ALW112" s="27"/>
      <c r="ALX112" s="27"/>
      <c r="ALY112" s="27"/>
      <c r="ALZ112" s="27"/>
      <c r="AMA112" s="27"/>
      <c r="AMB112" s="27"/>
      <c r="AMC112" s="27"/>
      <c r="AMD112" s="27"/>
      <c r="AME112" s="27"/>
      <c r="AMF112" s="27"/>
      <c r="AMG112" s="27"/>
      <c r="AMH112" s="27"/>
      <c r="AMI112" s="27"/>
      <c r="AMJ112" s="27"/>
      <c r="AMK112" s="27"/>
      <c r="AML112" s="27"/>
      <c r="AMM112" s="27"/>
      <c r="AMN112" s="27"/>
      <c r="AMO112" s="27"/>
      <c r="AMP112" s="27"/>
      <c r="AMQ112" s="27"/>
      <c r="AMR112" s="27"/>
      <c r="AMS112" s="27"/>
      <c r="AMT112" s="27"/>
      <c r="AMU112" s="27"/>
      <c r="AMV112" s="27"/>
      <c r="AMW112" s="27"/>
      <c r="AMX112" s="27"/>
      <c r="AMY112" s="27"/>
      <c r="AMZ112" s="27"/>
      <c r="ANA112" s="27"/>
      <c r="ANB112" s="27"/>
      <c r="ANC112" s="27"/>
      <c r="AND112" s="27"/>
      <c r="ANE112" s="27"/>
      <c r="ANF112" s="27"/>
      <c r="ANG112" s="27"/>
      <c r="ANH112" s="27"/>
      <c r="ANI112" s="27"/>
      <c r="ANJ112" s="27"/>
      <c r="ANK112" s="27"/>
      <c r="ANL112" s="27"/>
      <c r="ANM112" s="27"/>
      <c r="ANN112" s="27"/>
      <c r="ANO112" s="27"/>
      <c r="ANP112" s="27"/>
      <c r="ANQ112" s="27"/>
      <c r="ANR112" s="27"/>
      <c r="ANS112" s="27"/>
      <c r="ANT112" s="27"/>
      <c r="ANU112" s="27"/>
      <c r="ANV112" s="27"/>
      <c r="ANW112" s="27"/>
      <c r="ANX112" s="27"/>
      <c r="ANY112" s="27"/>
      <c r="ANZ112" s="27"/>
      <c r="AOA112" s="27"/>
      <c r="AOB112" s="27"/>
      <c r="AOC112" s="27"/>
      <c r="AOD112" s="27"/>
      <c r="AOE112" s="27"/>
      <c r="AOF112" s="27"/>
      <c r="AOG112" s="27"/>
      <c r="AOH112" s="27"/>
      <c r="AOI112" s="27"/>
      <c r="AOJ112" s="27"/>
      <c r="AOK112" s="27"/>
      <c r="AOL112" s="27"/>
      <c r="AOM112" s="27"/>
      <c r="AON112" s="27"/>
      <c r="AOO112" s="27"/>
      <c r="AOP112" s="27"/>
      <c r="AOQ112" s="27"/>
      <c r="AOR112" s="27"/>
      <c r="AOS112" s="27"/>
      <c r="AOT112" s="27"/>
      <c r="AOU112" s="27"/>
      <c r="AOV112" s="27"/>
      <c r="AOW112" s="27"/>
      <c r="AOX112" s="27"/>
      <c r="AOY112" s="27"/>
      <c r="AOZ112" s="27"/>
      <c r="APA112" s="27"/>
      <c r="APB112" s="27"/>
      <c r="APC112" s="27"/>
      <c r="APD112" s="27"/>
      <c r="APE112" s="27"/>
      <c r="APF112" s="27"/>
      <c r="APG112" s="27"/>
      <c r="APH112" s="27"/>
      <c r="API112" s="27"/>
      <c r="APJ112" s="27"/>
      <c r="APK112" s="27"/>
      <c r="APL112" s="27"/>
      <c r="APM112" s="27"/>
      <c r="APN112" s="27"/>
      <c r="APO112" s="27"/>
      <c r="APP112" s="27"/>
      <c r="APQ112" s="27"/>
      <c r="APR112" s="27"/>
      <c r="APS112" s="27"/>
      <c r="APT112" s="27"/>
      <c r="APU112" s="27"/>
      <c r="APV112" s="27"/>
      <c r="APW112" s="27"/>
      <c r="APX112" s="27"/>
      <c r="APY112" s="27"/>
      <c r="APZ112" s="27"/>
      <c r="AQA112" s="27"/>
      <c r="AQB112" s="27"/>
      <c r="AQC112" s="27"/>
      <c r="AQD112" s="27"/>
      <c r="AQE112" s="27"/>
      <c r="AQF112" s="27"/>
      <c r="AQG112" s="27"/>
      <c r="AQH112" s="27"/>
      <c r="AQI112" s="27"/>
      <c r="AQJ112" s="27"/>
      <c r="AQK112" s="27"/>
      <c r="AQL112" s="27"/>
      <c r="AQM112" s="27"/>
      <c r="AQN112" s="27"/>
      <c r="AQO112" s="27"/>
      <c r="AQP112" s="27"/>
      <c r="AQQ112" s="27"/>
      <c r="AQR112" s="27"/>
      <c r="AQS112" s="27"/>
      <c r="AQT112" s="27"/>
      <c r="AQU112" s="27"/>
      <c r="AQV112" s="27"/>
      <c r="AQW112" s="27"/>
      <c r="AQX112" s="27"/>
      <c r="AQY112" s="27"/>
      <c r="AQZ112" s="27"/>
      <c r="ARA112" s="27"/>
      <c r="ARB112" s="27"/>
      <c r="ARC112" s="27"/>
      <c r="ARD112" s="27"/>
      <c r="ARE112" s="27"/>
      <c r="ARF112" s="27"/>
      <c r="ARG112" s="27"/>
      <c r="ARH112" s="27"/>
      <c r="ARI112" s="27"/>
      <c r="ARJ112" s="27"/>
      <c r="ARK112" s="27"/>
      <c r="ARL112" s="27"/>
      <c r="ARM112" s="27"/>
      <c r="ARN112" s="27"/>
      <c r="ARO112" s="27"/>
      <c r="ARP112" s="27"/>
      <c r="ARQ112" s="27"/>
      <c r="ARR112" s="27"/>
      <c r="ARS112" s="27"/>
      <c r="ART112" s="27"/>
      <c r="ARU112" s="27"/>
      <c r="ARV112" s="27"/>
      <c r="ARW112" s="27"/>
      <c r="ARX112" s="27"/>
      <c r="ARY112" s="27"/>
      <c r="ARZ112" s="27"/>
      <c r="ASA112" s="27"/>
      <c r="ASB112" s="27"/>
      <c r="ASC112" s="27"/>
      <c r="ASD112" s="27"/>
      <c r="ASE112" s="27"/>
      <c r="ASF112" s="27"/>
      <c r="ASG112" s="27"/>
      <c r="ASH112" s="27"/>
      <c r="ASI112" s="27"/>
      <c r="ASJ112" s="27"/>
      <c r="ASK112" s="27"/>
      <c r="ASL112" s="27"/>
      <c r="ASM112" s="27"/>
      <c r="ASN112" s="27"/>
      <c r="ASO112" s="27"/>
      <c r="ASP112" s="27"/>
      <c r="ASQ112" s="27"/>
      <c r="ASR112" s="27"/>
      <c r="ASS112" s="27"/>
      <c r="AST112" s="27"/>
      <c r="ASU112" s="27"/>
      <c r="ASV112" s="27"/>
      <c r="ASW112" s="27"/>
      <c r="ASX112" s="27"/>
      <c r="ASY112" s="27"/>
      <c r="ASZ112" s="27"/>
      <c r="ATA112" s="27"/>
      <c r="ATB112" s="27"/>
      <c r="ATC112" s="27"/>
      <c r="ATD112" s="27"/>
      <c r="ATE112" s="27"/>
      <c r="ATF112" s="27"/>
      <c r="ATG112" s="27"/>
      <c r="ATH112" s="27"/>
      <c r="ATI112" s="27"/>
      <c r="ATJ112" s="27"/>
      <c r="ATK112" s="27"/>
      <c r="ATL112" s="27"/>
      <c r="ATM112" s="27"/>
      <c r="ATN112" s="27"/>
      <c r="ATO112" s="27"/>
      <c r="ATP112" s="27"/>
      <c r="ATQ112" s="27"/>
      <c r="ATR112" s="27"/>
      <c r="ATS112" s="27"/>
      <c r="ATT112" s="27"/>
      <c r="ATU112" s="27"/>
      <c r="ATV112" s="27"/>
      <c r="ATW112" s="27"/>
      <c r="ATX112" s="27"/>
      <c r="ATY112" s="27"/>
      <c r="ATZ112" s="27"/>
      <c r="AUA112" s="27"/>
      <c r="AUB112" s="27"/>
      <c r="AUC112" s="27"/>
      <c r="AUD112" s="27"/>
      <c r="AUE112" s="27"/>
      <c r="AUF112" s="27"/>
      <c r="AUG112" s="27"/>
      <c r="AUH112" s="27"/>
      <c r="AUI112" s="27"/>
      <c r="AUJ112" s="27"/>
      <c r="AUK112" s="27"/>
      <c r="AUL112" s="27"/>
      <c r="AUM112" s="27"/>
      <c r="AUN112" s="27"/>
      <c r="AUO112" s="27"/>
      <c r="AUP112" s="27"/>
      <c r="AUQ112" s="27"/>
      <c r="AUR112" s="27"/>
      <c r="AUS112" s="27"/>
      <c r="AUT112" s="27"/>
      <c r="AUU112" s="27"/>
      <c r="AUV112" s="27"/>
      <c r="AUW112" s="27"/>
      <c r="AUX112" s="27"/>
      <c r="AUY112" s="27"/>
      <c r="AUZ112" s="27"/>
      <c r="AVA112" s="27"/>
      <c r="AVB112" s="27"/>
      <c r="AVC112" s="27"/>
      <c r="AVD112" s="27"/>
      <c r="AVE112" s="27"/>
      <c r="AVF112" s="27"/>
      <c r="AVG112" s="27"/>
      <c r="AVH112" s="27"/>
      <c r="AVI112" s="27"/>
      <c r="AVJ112" s="27"/>
      <c r="AVK112" s="27"/>
      <c r="AVL112" s="27"/>
      <c r="AVM112" s="27"/>
      <c r="AVN112" s="27"/>
      <c r="AVO112" s="27"/>
      <c r="AVP112" s="27"/>
      <c r="AVQ112" s="27"/>
      <c r="AVR112" s="27"/>
      <c r="AVS112" s="27"/>
      <c r="AVT112" s="27"/>
      <c r="AVU112" s="27"/>
      <c r="AVV112" s="27"/>
      <c r="AVW112" s="27"/>
      <c r="AVX112" s="27"/>
      <c r="AVY112" s="27"/>
      <c r="AVZ112" s="27"/>
      <c r="AWA112" s="27"/>
      <c r="AWB112" s="27"/>
      <c r="AWC112" s="27"/>
      <c r="AWD112" s="27"/>
      <c r="AWE112" s="27"/>
      <c r="AWF112" s="27"/>
      <c r="AWG112" s="27"/>
      <c r="AWH112" s="27"/>
      <c r="AWI112" s="27"/>
      <c r="AWJ112" s="27"/>
      <c r="AWK112" s="27"/>
      <c r="AWL112" s="27"/>
      <c r="AWM112" s="27"/>
      <c r="AWN112" s="27"/>
      <c r="AWO112" s="27"/>
      <c r="AWP112" s="27"/>
      <c r="AWQ112" s="27"/>
      <c r="AWR112" s="27"/>
      <c r="AWS112" s="27"/>
      <c r="AWT112" s="27"/>
      <c r="AWU112" s="27"/>
      <c r="AWV112" s="27"/>
      <c r="AWW112" s="27"/>
      <c r="AWX112" s="27"/>
      <c r="AWY112" s="27"/>
      <c r="AWZ112" s="27"/>
      <c r="AXA112" s="27"/>
      <c r="AXB112" s="27"/>
      <c r="AXC112" s="27"/>
      <c r="AXD112" s="27"/>
      <c r="AXE112" s="27"/>
      <c r="AXF112" s="27"/>
      <c r="AXG112" s="27"/>
      <c r="AXH112" s="27"/>
      <c r="AXI112" s="27"/>
      <c r="AXJ112" s="27"/>
      <c r="AXK112" s="27"/>
      <c r="AXL112" s="27"/>
      <c r="AXM112" s="27"/>
      <c r="AXN112" s="27"/>
      <c r="AXO112" s="27"/>
      <c r="AXP112" s="27"/>
      <c r="AXQ112" s="27"/>
      <c r="AXR112" s="27"/>
      <c r="AXS112" s="27"/>
      <c r="AXT112" s="27"/>
      <c r="AXU112" s="27"/>
      <c r="AXV112" s="27"/>
      <c r="AXW112" s="27"/>
      <c r="AXX112" s="27"/>
      <c r="AXY112" s="27"/>
      <c r="AXZ112" s="27"/>
      <c r="AYA112" s="27"/>
      <c r="AYB112" s="27"/>
      <c r="AYC112" s="27"/>
      <c r="AYD112" s="27"/>
      <c r="AYE112" s="27"/>
      <c r="AYF112" s="27"/>
      <c r="AYG112" s="27"/>
      <c r="AYH112" s="27"/>
      <c r="AYI112" s="27"/>
      <c r="AYJ112" s="27"/>
      <c r="AYK112" s="27"/>
      <c r="AYL112" s="27"/>
      <c r="AYM112" s="27"/>
      <c r="AYN112" s="27"/>
      <c r="AYO112" s="27"/>
      <c r="AYP112" s="27"/>
      <c r="AYQ112" s="27"/>
      <c r="AYR112" s="27"/>
      <c r="AYS112" s="27"/>
      <c r="AYT112" s="27"/>
      <c r="AYU112" s="27"/>
      <c r="AYV112" s="27"/>
      <c r="AYW112" s="27"/>
      <c r="AYX112" s="27"/>
      <c r="AYY112" s="27"/>
      <c r="AYZ112" s="27"/>
      <c r="AZA112" s="27"/>
      <c r="AZB112" s="27"/>
      <c r="AZC112" s="27"/>
      <c r="AZD112" s="27"/>
      <c r="AZE112" s="27"/>
      <c r="AZF112" s="27"/>
      <c r="AZG112" s="27"/>
      <c r="AZH112" s="27"/>
      <c r="AZI112" s="27"/>
      <c r="AZJ112" s="27"/>
      <c r="AZK112" s="27"/>
      <c r="AZL112" s="27"/>
      <c r="AZM112" s="27"/>
      <c r="AZN112" s="27"/>
      <c r="AZO112" s="27"/>
      <c r="AZP112" s="27"/>
      <c r="AZQ112" s="27"/>
      <c r="AZR112" s="27"/>
      <c r="AZS112" s="27"/>
      <c r="AZT112" s="27"/>
      <c r="AZU112" s="27"/>
      <c r="AZV112" s="27"/>
      <c r="AZW112" s="27"/>
      <c r="AZX112" s="27"/>
      <c r="AZY112" s="27"/>
      <c r="AZZ112" s="27"/>
      <c r="BAA112" s="27"/>
      <c r="BAB112" s="27"/>
      <c r="BAC112" s="27"/>
      <c r="BAD112" s="27"/>
      <c r="BAE112" s="27"/>
      <c r="BAF112" s="27"/>
      <c r="BAG112" s="27"/>
      <c r="BAH112" s="27"/>
      <c r="BAI112" s="27"/>
      <c r="BAJ112" s="27"/>
      <c r="BAK112" s="27"/>
      <c r="BAL112" s="27"/>
      <c r="BAM112" s="27"/>
      <c r="BAN112" s="27"/>
      <c r="BAO112" s="27"/>
      <c r="BAP112" s="27"/>
      <c r="BAQ112" s="27"/>
      <c r="BAR112" s="27"/>
      <c r="BAS112" s="27"/>
      <c r="BAT112" s="27"/>
      <c r="BAU112" s="27"/>
      <c r="BAV112" s="27"/>
      <c r="BAW112" s="27"/>
      <c r="BAX112" s="27"/>
      <c r="BAY112" s="27"/>
      <c r="BAZ112" s="27"/>
      <c r="BBA112" s="27"/>
      <c r="BBB112" s="27"/>
      <c r="BBC112" s="27"/>
      <c r="BBD112" s="27"/>
      <c r="BBE112" s="27"/>
      <c r="BBF112" s="27"/>
      <c r="BBG112" s="27"/>
      <c r="BBH112" s="27"/>
      <c r="BBI112" s="27"/>
      <c r="BBJ112" s="27"/>
      <c r="BBK112" s="27"/>
      <c r="BBL112" s="27"/>
      <c r="BBM112" s="27"/>
      <c r="BBN112" s="27"/>
      <c r="BBO112" s="27"/>
      <c r="BBP112" s="27"/>
      <c r="BBQ112" s="27"/>
      <c r="BBR112" s="27"/>
      <c r="BBS112" s="27"/>
      <c r="BBT112" s="27"/>
      <c r="BBU112" s="27"/>
      <c r="BBV112" s="27"/>
      <c r="BBW112" s="27"/>
      <c r="BBX112" s="27"/>
      <c r="BBY112" s="27"/>
      <c r="BBZ112" s="27"/>
      <c r="BCA112" s="27"/>
      <c r="BCB112" s="27"/>
      <c r="BCC112" s="27"/>
      <c r="BCD112" s="27"/>
      <c r="BCE112" s="27"/>
      <c r="BCF112" s="27"/>
      <c r="BCG112" s="27"/>
      <c r="BCH112" s="27"/>
      <c r="BCI112" s="27"/>
      <c r="BCJ112" s="27"/>
      <c r="BCK112" s="27"/>
      <c r="BCL112" s="27"/>
      <c r="BCM112" s="27"/>
      <c r="BCN112" s="27"/>
      <c r="BCO112" s="27"/>
      <c r="BCP112" s="27"/>
      <c r="BCQ112" s="27"/>
      <c r="BCR112" s="27"/>
      <c r="BCS112" s="27"/>
      <c r="BCT112" s="27"/>
      <c r="BCU112" s="27"/>
      <c r="BCV112" s="27"/>
      <c r="BCW112" s="27"/>
      <c r="BCX112" s="27"/>
      <c r="BCY112" s="27"/>
      <c r="BCZ112" s="27"/>
      <c r="BDA112" s="27"/>
      <c r="BDB112" s="27"/>
      <c r="BDC112" s="27"/>
      <c r="BDD112" s="27"/>
      <c r="BDE112" s="27"/>
      <c r="BDF112" s="27"/>
      <c r="BDG112" s="27"/>
      <c r="BDH112" s="27"/>
      <c r="BDI112" s="27"/>
      <c r="BDJ112" s="27"/>
      <c r="BDK112" s="27"/>
      <c r="BDL112" s="27"/>
      <c r="BDM112" s="27"/>
      <c r="BDN112" s="27"/>
      <c r="BDO112" s="27"/>
      <c r="BDP112" s="27"/>
      <c r="BDQ112" s="27"/>
      <c r="BDR112" s="27"/>
      <c r="BDS112" s="27"/>
      <c r="BDT112" s="27"/>
      <c r="BDU112" s="27"/>
      <c r="BDV112" s="27"/>
      <c r="BDW112" s="27"/>
      <c r="BDX112" s="27"/>
      <c r="BDY112" s="27"/>
      <c r="BDZ112" s="27"/>
      <c r="BEA112" s="27"/>
      <c r="BEB112" s="27"/>
      <c r="BEC112" s="27"/>
      <c r="BED112" s="27"/>
      <c r="BEE112" s="27"/>
      <c r="BEF112" s="27"/>
      <c r="BEG112" s="27"/>
      <c r="BEH112" s="27"/>
      <c r="BEI112" s="27"/>
      <c r="BEJ112" s="27"/>
      <c r="BEK112" s="27"/>
      <c r="BEL112" s="27"/>
      <c r="BEM112" s="27"/>
      <c r="BEN112" s="27"/>
      <c r="BEO112" s="27"/>
      <c r="BEP112" s="27"/>
      <c r="BEQ112" s="27"/>
      <c r="BER112" s="27"/>
      <c r="BES112" s="27"/>
      <c r="BET112" s="27"/>
      <c r="BEU112" s="27"/>
      <c r="BEV112" s="27"/>
      <c r="BEW112" s="27"/>
      <c r="BEX112" s="27"/>
      <c r="BEY112" s="27"/>
      <c r="BEZ112" s="27"/>
      <c r="BFA112" s="27"/>
      <c r="BFB112" s="27"/>
      <c r="BFC112" s="27"/>
      <c r="BFD112" s="27"/>
      <c r="BFE112" s="27"/>
      <c r="BFF112" s="27"/>
      <c r="BFG112" s="27"/>
      <c r="BFH112" s="27"/>
      <c r="BFI112" s="27"/>
      <c r="BFJ112" s="27"/>
      <c r="BFK112" s="27"/>
      <c r="BFL112" s="27"/>
      <c r="BFM112" s="27"/>
      <c r="BFN112" s="27"/>
      <c r="BFO112" s="27"/>
      <c r="BFP112" s="27"/>
      <c r="BFQ112" s="27"/>
      <c r="BFR112" s="27"/>
      <c r="BFS112" s="27"/>
      <c r="BFT112" s="27"/>
      <c r="BFU112" s="27"/>
      <c r="BFV112" s="27"/>
      <c r="BFW112" s="27"/>
      <c r="BFX112" s="27"/>
      <c r="BFY112" s="27"/>
      <c r="BFZ112" s="27"/>
      <c r="BGA112" s="27"/>
      <c r="BGB112" s="27"/>
      <c r="BGC112" s="27"/>
      <c r="BGD112" s="27"/>
      <c r="BGE112" s="27"/>
      <c r="BGF112" s="27"/>
      <c r="BGG112" s="27"/>
      <c r="BGH112" s="27"/>
      <c r="BGI112" s="27"/>
      <c r="BGJ112" s="27"/>
      <c r="BGK112" s="27"/>
      <c r="BGL112" s="27"/>
      <c r="BGM112" s="27"/>
      <c r="BGN112" s="27"/>
      <c r="BGO112" s="27"/>
      <c r="BGP112" s="27"/>
      <c r="BGQ112" s="27"/>
      <c r="BGR112" s="27"/>
      <c r="BGS112" s="27"/>
      <c r="BGT112" s="27"/>
      <c r="BGU112" s="27"/>
      <c r="BGV112" s="27"/>
      <c r="BGW112" s="27"/>
      <c r="BGX112" s="27"/>
      <c r="BGY112" s="27"/>
      <c r="BGZ112" s="27"/>
      <c r="BHA112" s="27"/>
      <c r="BHB112" s="27"/>
      <c r="BHC112" s="27"/>
      <c r="BHD112" s="27"/>
      <c r="BHE112" s="27"/>
      <c r="BHF112" s="27"/>
      <c r="BHG112" s="27"/>
      <c r="BHH112" s="27"/>
      <c r="BHI112" s="27"/>
      <c r="BHJ112" s="27"/>
      <c r="BHK112" s="27"/>
      <c r="BHL112" s="27"/>
      <c r="BHM112" s="27"/>
      <c r="BHN112" s="27"/>
      <c r="BHO112" s="27"/>
      <c r="BHP112" s="27"/>
      <c r="BHQ112" s="27"/>
      <c r="BHR112" s="27"/>
      <c r="BHS112" s="27"/>
      <c r="BHT112" s="27"/>
      <c r="BHU112" s="27"/>
      <c r="BHV112" s="27"/>
      <c r="BHW112" s="27"/>
      <c r="BHX112" s="27"/>
      <c r="BHY112" s="27"/>
      <c r="BHZ112" s="27"/>
      <c r="BIA112" s="27"/>
      <c r="BIB112" s="27"/>
      <c r="BIC112" s="27"/>
      <c r="BID112" s="27"/>
      <c r="BIE112" s="27"/>
      <c r="BIF112" s="27"/>
      <c r="BIG112" s="27"/>
      <c r="BIH112" s="27"/>
      <c r="BII112" s="27"/>
      <c r="BIJ112" s="27"/>
      <c r="BIK112" s="27"/>
      <c r="BIL112" s="27"/>
      <c r="BIM112" s="27"/>
      <c r="BIN112" s="27"/>
      <c r="BIO112" s="27"/>
      <c r="BIP112" s="27"/>
      <c r="BIQ112" s="27"/>
      <c r="BIR112" s="27"/>
      <c r="BIS112" s="27"/>
      <c r="BIT112" s="27"/>
      <c r="BIU112" s="27"/>
      <c r="BIV112" s="27"/>
      <c r="BIW112" s="27"/>
      <c r="BIX112" s="27"/>
      <c r="BIY112" s="27"/>
      <c r="BIZ112" s="27"/>
      <c r="BJA112" s="27"/>
      <c r="BJB112" s="27"/>
      <c r="BJC112" s="27"/>
      <c r="BJD112" s="27"/>
      <c r="BJE112" s="27"/>
      <c r="BJF112" s="27"/>
      <c r="BJG112" s="27"/>
      <c r="BJH112" s="27"/>
      <c r="BJI112" s="27"/>
      <c r="BJJ112" s="27"/>
      <c r="BJK112" s="27"/>
      <c r="BJL112" s="27"/>
      <c r="BJM112" s="27"/>
      <c r="BJN112" s="27"/>
      <c r="BJO112" s="27"/>
      <c r="BJP112" s="27"/>
      <c r="BJQ112" s="27"/>
      <c r="BJR112" s="27"/>
      <c r="BJS112" s="27"/>
      <c r="BJT112" s="27"/>
      <c r="BJU112" s="27"/>
      <c r="BJV112" s="27"/>
      <c r="BJW112" s="27"/>
      <c r="BJX112" s="27"/>
      <c r="BJY112" s="27"/>
      <c r="BJZ112" s="27"/>
      <c r="BKA112" s="27"/>
      <c r="BKB112" s="27"/>
      <c r="BKC112" s="27"/>
      <c r="BKD112" s="27"/>
      <c r="BKE112" s="27"/>
      <c r="BKF112" s="27"/>
      <c r="BKG112" s="27"/>
      <c r="BKH112" s="27"/>
      <c r="BKI112" s="27"/>
      <c r="BKJ112" s="27"/>
      <c r="BKK112" s="27"/>
      <c r="BKL112" s="27"/>
      <c r="BKM112" s="27"/>
      <c r="BKN112" s="27"/>
      <c r="BKO112" s="27"/>
      <c r="BKP112" s="27"/>
      <c r="BKQ112" s="27"/>
      <c r="BKR112" s="27"/>
      <c r="BKS112" s="27"/>
      <c r="BKT112" s="27"/>
      <c r="BKU112" s="27"/>
      <c r="BKV112" s="27"/>
      <c r="BKW112" s="27"/>
      <c r="BKX112" s="27"/>
      <c r="BKY112" s="27"/>
      <c r="BKZ112" s="27"/>
      <c r="BLA112" s="27"/>
      <c r="BLB112" s="27"/>
      <c r="BLC112" s="27"/>
      <c r="BLD112" s="27"/>
      <c r="BLE112" s="27"/>
      <c r="BLF112" s="27"/>
      <c r="BLG112" s="27"/>
      <c r="BLH112" s="27"/>
      <c r="BLI112" s="27"/>
      <c r="BLJ112" s="27"/>
      <c r="BLK112" s="27"/>
      <c r="BLL112" s="27"/>
      <c r="BLM112" s="27"/>
      <c r="BLN112" s="27"/>
      <c r="BLO112" s="27"/>
      <c r="BLP112" s="27"/>
      <c r="BLQ112" s="27"/>
      <c r="BLR112" s="27"/>
      <c r="BLS112" s="27"/>
      <c r="BLT112" s="27"/>
      <c r="BLU112" s="27"/>
      <c r="BLV112" s="27"/>
      <c r="BLW112" s="27"/>
      <c r="BLX112" s="27"/>
      <c r="BLY112" s="27"/>
      <c r="BLZ112" s="27"/>
      <c r="BMA112" s="27"/>
      <c r="BMB112" s="27"/>
      <c r="BMC112" s="27"/>
      <c r="BMD112" s="27"/>
      <c r="BME112" s="27"/>
      <c r="BMF112" s="27"/>
      <c r="BMG112" s="27"/>
      <c r="BMH112" s="27"/>
      <c r="BMI112" s="27"/>
      <c r="BMJ112" s="27"/>
      <c r="BMK112" s="27"/>
      <c r="BML112" s="27"/>
      <c r="BMM112" s="27"/>
      <c r="BMN112" s="27"/>
      <c r="BMO112" s="27"/>
      <c r="BMP112" s="27"/>
      <c r="BMQ112" s="27"/>
      <c r="BMR112" s="27"/>
      <c r="BMS112" s="27"/>
      <c r="BMT112" s="27"/>
      <c r="BMU112" s="27"/>
      <c r="BMV112" s="27"/>
      <c r="BMW112" s="27"/>
      <c r="BMX112" s="27"/>
      <c r="BMY112" s="27"/>
      <c r="BMZ112" s="27"/>
      <c r="BNA112" s="27"/>
      <c r="BNB112" s="27"/>
      <c r="BNC112" s="27"/>
      <c r="BND112" s="27"/>
      <c r="BNE112" s="27"/>
      <c r="BNF112" s="27"/>
      <c r="BNG112" s="27"/>
      <c r="BNH112" s="27"/>
      <c r="BNI112" s="27"/>
      <c r="BNJ112" s="27"/>
      <c r="BNK112" s="27"/>
      <c r="BNL112" s="27"/>
      <c r="BNM112" s="27"/>
      <c r="BNN112" s="27"/>
      <c r="BNO112" s="27"/>
      <c r="BNP112" s="27"/>
      <c r="BNQ112" s="27"/>
      <c r="BNR112" s="27"/>
      <c r="BNS112" s="27"/>
      <c r="BNT112" s="27"/>
      <c r="BNU112" s="27"/>
      <c r="BNV112" s="27"/>
      <c r="BNW112" s="27"/>
      <c r="BNX112" s="27"/>
      <c r="BNY112" s="27"/>
      <c r="BNZ112" s="27"/>
      <c r="BOA112" s="27"/>
      <c r="BOB112" s="27"/>
      <c r="BOC112" s="27"/>
      <c r="BOD112" s="27"/>
      <c r="BOE112" s="27"/>
      <c r="BOF112" s="27"/>
      <c r="BOG112" s="27"/>
      <c r="BOH112" s="27"/>
      <c r="BOI112" s="27"/>
      <c r="BOJ112" s="27"/>
      <c r="BOK112" s="27"/>
      <c r="BOL112" s="27"/>
      <c r="BOM112" s="27"/>
      <c r="BON112" s="27"/>
      <c r="BOO112" s="27"/>
      <c r="BOP112" s="27"/>
      <c r="BOQ112" s="27"/>
      <c r="BOR112" s="27"/>
      <c r="BOS112" s="27"/>
      <c r="BOT112" s="27"/>
      <c r="BOU112" s="27"/>
      <c r="BOV112" s="27"/>
      <c r="BOW112" s="27"/>
      <c r="BOX112" s="27"/>
      <c r="BOY112" s="27"/>
      <c r="BOZ112" s="27"/>
      <c r="BPA112" s="27"/>
      <c r="BPB112" s="27"/>
      <c r="BPC112" s="27"/>
      <c r="BPD112" s="27"/>
      <c r="BPE112" s="27"/>
      <c r="BPF112" s="27"/>
      <c r="BPG112" s="27"/>
      <c r="BPH112" s="27"/>
      <c r="BPI112" s="27"/>
      <c r="BPJ112" s="27"/>
      <c r="BPK112" s="27"/>
      <c r="BPL112" s="27"/>
      <c r="BPM112" s="27"/>
      <c r="BPN112" s="27"/>
      <c r="BPO112" s="27"/>
      <c r="BPP112" s="27"/>
      <c r="BPQ112" s="27"/>
      <c r="BPR112" s="27"/>
      <c r="BPS112" s="27"/>
      <c r="BPT112" s="27"/>
      <c r="BPU112" s="27"/>
      <c r="BPV112" s="27"/>
      <c r="BPW112" s="27"/>
      <c r="BPX112" s="27"/>
      <c r="BPY112" s="27"/>
      <c r="BPZ112" s="27"/>
      <c r="BQA112" s="27"/>
      <c r="BQB112" s="27"/>
      <c r="BQC112" s="27"/>
      <c r="BQD112" s="27"/>
      <c r="BQE112" s="27"/>
      <c r="BQF112" s="27"/>
      <c r="BQG112" s="27"/>
      <c r="BQH112" s="27"/>
      <c r="BQI112" s="27"/>
      <c r="BQJ112" s="27"/>
      <c r="BQK112" s="27"/>
      <c r="BQL112" s="27"/>
      <c r="BQM112" s="27"/>
      <c r="BQN112" s="27"/>
      <c r="BQO112" s="27"/>
      <c r="BQP112" s="27"/>
      <c r="BQQ112" s="27"/>
      <c r="BQR112" s="27"/>
      <c r="BQS112" s="27"/>
      <c r="BQT112" s="27"/>
      <c r="BQU112" s="27"/>
      <c r="BQV112" s="27"/>
      <c r="BQW112" s="27"/>
      <c r="BQX112" s="27"/>
      <c r="BQY112" s="27"/>
      <c r="BQZ112" s="27"/>
      <c r="BRA112" s="27"/>
      <c r="BRB112" s="27"/>
      <c r="BRC112" s="27"/>
      <c r="BRD112" s="27"/>
      <c r="BRE112" s="27"/>
      <c r="BRF112" s="27"/>
      <c r="BRG112" s="27"/>
      <c r="BRH112" s="27"/>
      <c r="BRI112" s="27"/>
      <c r="BRJ112" s="27"/>
      <c r="BRK112" s="27"/>
      <c r="BRL112" s="27"/>
      <c r="BRM112" s="27"/>
      <c r="BRN112" s="27"/>
      <c r="BRO112" s="27"/>
      <c r="BRP112" s="27"/>
      <c r="BRQ112" s="27"/>
      <c r="BRR112" s="27"/>
      <c r="BRS112" s="27"/>
      <c r="BRT112" s="27"/>
      <c r="BRU112" s="27"/>
      <c r="BRV112" s="27"/>
      <c r="BRW112" s="27"/>
      <c r="BRX112" s="27"/>
      <c r="BRY112" s="27"/>
      <c r="BRZ112" s="27"/>
      <c r="BSA112" s="27"/>
      <c r="BSB112" s="27"/>
      <c r="BSC112" s="27"/>
      <c r="BSD112" s="27"/>
      <c r="BSE112" s="27"/>
      <c r="BSF112" s="27"/>
      <c r="BSG112" s="27"/>
      <c r="BSH112" s="27"/>
      <c r="BSI112" s="27"/>
      <c r="BSJ112" s="27"/>
      <c r="BSK112" s="27"/>
      <c r="BSL112" s="27"/>
      <c r="BSM112" s="27"/>
      <c r="BSN112" s="27"/>
      <c r="BSO112" s="27"/>
      <c r="BSP112" s="27"/>
      <c r="BSQ112" s="27"/>
      <c r="BSR112" s="27"/>
      <c r="BSS112" s="27"/>
      <c r="BST112" s="27"/>
      <c r="BSU112" s="27"/>
      <c r="BSV112" s="27"/>
      <c r="BSW112" s="27"/>
      <c r="BSX112" s="27"/>
      <c r="BSY112" s="27"/>
      <c r="BSZ112" s="27"/>
      <c r="BTA112" s="27"/>
      <c r="BTB112" s="27"/>
      <c r="BTC112" s="27"/>
      <c r="BTD112" s="27"/>
      <c r="BTE112" s="27"/>
      <c r="BTF112" s="27"/>
      <c r="BTG112" s="27"/>
      <c r="BTH112" s="27"/>
      <c r="BTI112" s="27"/>
      <c r="BTJ112" s="27"/>
      <c r="BTK112" s="27"/>
      <c r="BTL112" s="27"/>
      <c r="BTM112" s="27"/>
      <c r="BTN112" s="27"/>
      <c r="BTO112" s="27"/>
      <c r="BTP112" s="27"/>
      <c r="BTQ112" s="27"/>
      <c r="BTR112" s="27"/>
      <c r="BTS112" s="27"/>
      <c r="BTT112" s="27"/>
      <c r="BTU112" s="27"/>
      <c r="BTV112" s="27"/>
      <c r="BTW112" s="27"/>
      <c r="BTX112" s="27"/>
      <c r="BTY112" s="27"/>
      <c r="BTZ112" s="27"/>
      <c r="BUA112" s="27"/>
      <c r="BUB112" s="27"/>
      <c r="BUC112" s="27"/>
      <c r="BUD112" s="27"/>
      <c r="BUE112" s="27"/>
      <c r="BUF112" s="27"/>
      <c r="BUG112" s="27"/>
      <c r="BUH112" s="27"/>
      <c r="BUI112" s="27"/>
      <c r="BUJ112" s="27"/>
      <c r="BUK112" s="27"/>
      <c r="BUL112" s="27"/>
      <c r="BUM112" s="27"/>
      <c r="BUN112" s="27"/>
      <c r="BUO112" s="27"/>
      <c r="BUP112" s="27"/>
      <c r="BUQ112" s="27"/>
      <c r="BUR112" s="27"/>
      <c r="BUS112" s="27"/>
      <c r="BUT112" s="27"/>
      <c r="BUU112" s="27"/>
      <c r="BUV112" s="27"/>
      <c r="BUW112" s="27"/>
      <c r="BUX112" s="27"/>
      <c r="BUY112" s="27"/>
      <c r="BUZ112" s="27"/>
      <c r="BVA112" s="27"/>
      <c r="BVB112" s="27"/>
      <c r="BVC112" s="27"/>
      <c r="BVD112" s="27"/>
      <c r="BVE112" s="27"/>
      <c r="BVF112" s="27"/>
      <c r="BVG112" s="27"/>
      <c r="BVH112" s="27"/>
      <c r="BVI112" s="27"/>
      <c r="BVJ112" s="27"/>
      <c r="BVK112" s="27"/>
      <c r="BVL112" s="27"/>
      <c r="BVM112" s="27"/>
      <c r="BVN112" s="27"/>
      <c r="BVO112" s="27"/>
      <c r="BVP112" s="27"/>
      <c r="BVQ112" s="27"/>
      <c r="BVR112" s="27"/>
      <c r="BVS112" s="27"/>
      <c r="BVT112" s="27"/>
      <c r="BVU112" s="27"/>
      <c r="BVV112" s="27"/>
      <c r="BVW112" s="27"/>
      <c r="BVX112" s="27"/>
      <c r="BVY112" s="27"/>
      <c r="BVZ112" s="27"/>
      <c r="BWA112" s="27"/>
      <c r="BWB112" s="27"/>
      <c r="BWC112" s="27"/>
      <c r="BWD112" s="27"/>
      <c r="BWE112" s="27"/>
      <c r="BWF112" s="27"/>
      <c r="BWG112" s="27"/>
      <c r="BWH112" s="27"/>
      <c r="BWI112" s="27"/>
      <c r="BWJ112" s="27"/>
      <c r="BWK112" s="27"/>
      <c r="BWL112" s="27"/>
      <c r="BWM112" s="27"/>
      <c r="BWN112" s="27"/>
      <c r="BWO112" s="27"/>
      <c r="BWP112" s="27"/>
      <c r="BWQ112" s="27"/>
      <c r="BWR112" s="27"/>
      <c r="BWS112" s="27"/>
      <c r="BWT112" s="27"/>
      <c r="BWU112" s="27"/>
      <c r="BWV112" s="27"/>
      <c r="BWW112" s="27"/>
      <c r="BWX112" s="27"/>
      <c r="BWY112" s="27"/>
      <c r="BWZ112" s="27"/>
      <c r="BXA112" s="27"/>
      <c r="BXB112" s="27"/>
      <c r="BXC112" s="27"/>
      <c r="BXD112" s="27"/>
      <c r="BXE112" s="27"/>
      <c r="BXF112" s="27"/>
      <c r="BXG112" s="27"/>
      <c r="BXH112" s="27"/>
      <c r="BXI112" s="27"/>
      <c r="BXJ112" s="27"/>
      <c r="BXK112" s="27"/>
      <c r="BXL112" s="27"/>
      <c r="BXM112" s="27"/>
      <c r="BXN112" s="27"/>
      <c r="BXO112" s="27"/>
      <c r="BXP112" s="27"/>
      <c r="BXQ112" s="27"/>
      <c r="BXR112" s="27"/>
      <c r="BXS112" s="27"/>
      <c r="BXT112" s="27"/>
      <c r="BXU112" s="27"/>
      <c r="BXV112" s="27"/>
      <c r="BXW112" s="27"/>
      <c r="BXX112" s="27"/>
      <c r="BXY112" s="27"/>
      <c r="BXZ112" s="27"/>
      <c r="BYA112" s="27"/>
      <c r="BYB112" s="27"/>
      <c r="BYC112" s="27"/>
      <c r="BYD112" s="27"/>
      <c r="BYE112" s="27"/>
      <c r="BYF112" s="27"/>
      <c r="BYG112" s="27"/>
      <c r="BYH112" s="27"/>
      <c r="BYI112" s="27"/>
      <c r="BYJ112" s="27"/>
      <c r="BYK112" s="27"/>
      <c r="BYL112" s="27"/>
      <c r="BYM112" s="27"/>
      <c r="BYN112" s="27"/>
      <c r="BYO112" s="27"/>
      <c r="BYP112" s="27"/>
      <c r="BYQ112" s="27"/>
      <c r="BYR112" s="27"/>
      <c r="BYS112" s="27"/>
      <c r="BYT112" s="27"/>
      <c r="BYU112" s="27"/>
      <c r="BYV112" s="27"/>
      <c r="BYW112" s="27"/>
      <c r="BYX112" s="27"/>
      <c r="BYY112" s="27"/>
      <c r="BYZ112" s="27"/>
      <c r="BZA112" s="27"/>
      <c r="BZB112" s="27"/>
      <c r="BZC112" s="27"/>
      <c r="BZD112" s="27"/>
      <c r="BZE112" s="27"/>
      <c r="BZF112" s="27"/>
      <c r="BZG112" s="27"/>
      <c r="BZH112" s="27"/>
      <c r="BZI112" s="27"/>
      <c r="BZJ112" s="27"/>
      <c r="BZK112" s="27"/>
      <c r="BZL112" s="27"/>
      <c r="BZM112" s="27"/>
      <c r="BZN112" s="27"/>
      <c r="BZO112" s="27"/>
      <c r="BZP112" s="27"/>
      <c r="BZQ112" s="27"/>
      <c r="BZR112" s="27"/>
      <c r="BZS112" s="27"/>
      <c r="BZT112" s="27"/>
      <c r="BZU112" s="27"/>
      <c r="BZV112" s="27"/>
      <c r="BZW112" s="27"/>
      <c r="BZX112" s="27"/>
      <c r="BZY112" s="27"/>
      <c r="BZZ112" s="27"/>
      <c r="CAA112" s="27"/>
      <c r="CAB112" s="27"/>
      <c r="CAC112" s="27"/>
      <c r="CAD112" s="27"/>
      <c r="CAE112" s="27"/>
      <c r="CAF112" s="27"/>
      <c r="CAG112" s="27"/>
      <c r="CAH112" s="27"/>
      <c r="CAI112" s="27"/>
      <c r="CAJ112" s="27"/>
      <c r="CAK112" s="27"/>
      <c r="CAL112" s="27"/>
      <c r="CAM112" s="27"/>
      <c r="CAN112" s="27"/>
      <c r="CAO112" s="27"/>
      <c r="CAP112" s="27"/>
      <c r="CAQ112" s="27"/>
      <c r="CAR112" s="27"/>
      <c r="CAS112" s="27"/>
      <c r="CAT112" s="27"/>
      <c r="CAU112" s="27"/>
      <c r="CAV112" s="27"/>
      <c r="CAW112" s="27"/>
      <c r="CAX112" s="27"/>
      <c r="CAY112" s="27"/>
      <c r="CAZ112" s="27"/>
      <c r="CBA112" s="27"/>
      <c r="CBB112" s="27"/>
      <c r="CBC112" s="27"/>
      <c r="CBD112" s="27"/>
      <c r="CBE112" s="27"/>
      <c r="CBF112" s="27"/>
      <c r="CBG112" s="27"/>
      <c r="CBH112" s="27"/>
      <c r="CBI112" s="27"/>
      <c r="CBJ112" s="27"/>
      <c r="CBK112" s="27"/>
      <c r="CBL112" s="27"/>
      <c r="CBM112" s="27"/>
      <c r="CBN112" s="27"/>
      <c r="CBO112" s="27"/>
      <c r="CBP112" s="27"/>
      <c r="CBQ112" s="27"/>
      <c r="CBR112" s="27"/>
      <c r="CBS112" s="27"/>
      <c r="CBT112" s="27"/>
      <c r="CBU112" s="27"/>
      <c r="CBV112" s="27"/>
      <c r="CBW112" s="27"/>
      <c r="CBX112" s="27"/>
      <c r="CBY112" s="27"/>
      <c r="CBZ112" s="27"/>
      <c r="CCA112" s="27"/>
      <c r="CCB112" s="27"/>
      <c r="CCC112" s="27"/>
      <c r="CCD112" s="27"/>
      <c r="CCE112" s="27"/>
      <c r="CCF112" s="27"/>
      <c r="CCG112" s="27"/>
      <c r="CCH112" s="27"/>
      <c r="CCI112" s="27"/>
      <c r="CCJ112" s="27"/>
      <c r="CCK112" s="27"/>
      <c r="CCL112" s="27"/>
      <c r="CCM112" s="27"/>
      <c r="CCN112" s="27"/>
      <c r="CCO112" s="27"/>
      <c r="CCP112" s="27"/>
      <c r="CCQ112" s="27"/>
      <c r="CCR112" s="27"/>
      <c r="CCS112" s="27"/>
      <c r="CCT112" s="27"/>
      <c r="CCU112" s="27"/>
      <c r="CCV112" s="27"/>
      <c r="CCW112" s="27"/>
      <c r="CCX112" s="27"/>
      <c r="CCY112" s="27"/>
      <c r="CCZ112" s="27"/>
      <c r="CDA112" s="27"/>
      <c r="CDB112" s="27"/>
      <c r="CDC112" s="27"/>
      <c r="CDD112" s="27"/>
      <c r="CDE112" s="27"/>
      <c r="CDF112" s="27"/>
      <c r="CDG112" s="27"/>
      <c r="CDH112" s="27"/>
      <c r="CDI112" s="27"/>
      <c r="CDJ112" s="27"/>
      <c r="CDK112" s="27"/>
      <c r="CDL112" s="27"/>
      <c r="CDM112" s="27"/>
      <c r="CDN112" s="27"/>
      <c r="CDO112" s="27"/>
      <c r="CDP112" s="27"/>
      <c r="CDQ112" s="27"/>
      <c r="CDR112" s="27"/>
      <c r="CDS112" s="27"/>
      <c r="CDT112" s="27"/>
      <c r="CDU112" s="27"/>
      <c r="CDV112" s="27"/>
      <c r="CDW112" s="27"/>
      <c r="CDX112" s="27"/>
      <c r="CDY112" s="27"/>
      <c r="CDZ112" s="27"/>
      <c r="CEA112" s="27"/>
      <c r="CEB112" s="27"/>
      <c r="CEC112" s="27"/>
      <c r="CED112" s="27"/>
      <c r="CEE112" s="27"/>
      <c r="CEF112" s="27"/>
      <c r="CEG112" s="27"/>
      <c r="CEH112" s="27"/>
      <c r="CEI112" s="27"/>
      <c r="CEJ112" s="27"/>
      <c r="CEK112" s="27"/>
      <c r="CEL112" s="27"/>
      <c r="CEM112" s="27"/>
      <c r="CEN112" s="27"/>
      <c r="CEO112" s="27"/>
      <c r="CEP112" s="27"/>
      <c r="CEQ112" s="27"/>
      <c r="CER112" s="27"/>
      <c r="CES112" s="27"/>
      <c r="CET112" s="27"/>
      <c r="CEU112" s="27"/>
      <c r="CEV112" s="27"/>
      <c r="CEW112" s="27"/>
      <c r="CEX112" s="27"/>
      <c r="CEY112" s="27"/>
      <c r="CEZ112" s="27"/>
      <c r="CFA112" s="27"/>
      <c r="CFB112" s="27"/>
      <c r="CFC112" s="27"/>
      <c r="CFD112" s="27"/>
      <c r="CFE112" s="27"/>
      <c r="CFF112" s="27"/>
      <c r="CFG112" s="27"/>
      <c r="CFH112" s="27"/>
      <c r="CFI112" s="27"/>
      <c r="CFJ112" s="27"/>
      <c r="CFK112" s="27"/>
      <c r="CFL112" s="27"/>
      <c r="CFM112" s="27"/>
      <c r="CFN112" s="27"/>
      <c r="CFO112" s="27"/>
      <c r="CFP112" s="27"/>
      <c r="CFQ112" s="27"/>
      <c r="CFR112" s="27"/>
      <c r="CFS112" s="27"/>
      <c r="CFT112" s="27"/>
      <c r="CFU112" s="27"/>
      <c r="CFV112" s="27"/>
      <c r="CFW112" s="27"/>
      <c r="CFX112" s="27"/>
      <c r="CFY112" s="27"/>
      <c r="CFZ112" s="27"/>
      <c r="CGA112" s="27"/>
      <c r="CGB112" s="27"/>
      <c r="CGC112" s="27"/>
      <c r="CGD112" s="27"/>
      <c r="CGE112" s="27"/>
      <c r="CGF112" s="27"/>
      <c r="CGG112" s="27"/>
      <c r="CGH112" s="27"/>
      <c r="CGI112" s="27"/>
      <c r="CGJ112" s="27"/>
      <c r="CGK112" s="27"/>
      <c r="CGL112" s="27"/>
      <c r="CGM112" s="27"/>
      <c r="CGN112" s="27"/>
      <c r="CGO112" s="27"/>
      <c r="CGP112" s="27"/>
      <c r="CGQ112" s="27"/>
      <c r="CGR112" s="27"/>
      <c r="CGS112" s="27"/>
      <c r="CGT112" s="27"/>
      <c r="CGU112" s="27"/>
      <c r="CGV112" s="27"/>
      <c r="CGW112" s="27"/>
      <c r="CGX112" s="27"/>
      <c r="CGY112" s="27"/>
      <c r="CGZ112" s="27"/>
      <c r="CHA112" s="27"/>
      <c r="CHB112" s="27"/>
      <c r="CHC112" s="27"/>
      <c r="CHD112" s="27"/>
      <c r="CHE112" s="27"/>
      <c r="CHF112" s="27"/>
      <c r="CHG112" s="27"/>
      <c r="CHH112" s="27"/>
      <c r="CHI112" s="27"/>
      <c r="CHJ112" s="27"/>
      <c r="CHK112" s="27"/>
      <c r="CHL112" s="27"/>
      <c r="CHM112" s="27"/>
      <c r="CHN112" s="27"/>
      <c r="CHO112" s="27"/>
      <c r="CHP112" s="27"/>
      <c r="CHQ112" s="27"/>
      <c r="CHR112" s="27"/>
      <c r="CHS112" s="27"/>
      <c r="CHT112" s="27"/>
      <c r="CHU112" s="27"/>
      <c r="CHV112" s="27"/>
      <c r="CHW112" s="27"/>
      <c r="CHX112" s="27"/>
      <c r="CHY112" s="27"/>
      <c r="CHZ112" s="27"/>
      <c r="CIA112" s="27"/>
      <c r="CIB112" s="27"/>
      <c r="CIC112" s="27"/>
      <c r="CID112" s="27"/>
      <c r="CIE112" s="27"/>
      <c r="CIF112" s="27"/>
      <c r="CIG112" s="27"/>
      <c r="CIH112" s="27"/>
      <c r="CII112" s="27"/>
      <c r="CIJ112" s="27"/>
      <c r="CIK112" s="27"/>
      <c r="CIL112" s="27"/>
      <c r="CIM112" s="27"/>
      <c r="CIN112" s="27"/>
      <c r="CIO112" s="27"/>
      <c r="CIP112" s="27"/>
      <c r="CIQ112" s="27"/>
      <c r="CIR112" s="27"/>
      <c r="CIS112" s="27"/>
      <c r="CIT112" s="27"/>
      <c r="CIU112" s="27"/>
      <c r="CIV112" s="27"/>
      <c r="CIW112" s="27"/>
      <c r="CIX112" s="27"/>
      <c r="CIY112" s="27"/>
      <c r="CIZ112" s="27"/>
      <c r="CJA112" s="27"/>
      <c r="CJB112" s="27"/>
      <c r="CJC112" s="27"/>
      <c r="CJD112" s="27"/>
      <c r="CJE112" s="27"/>
      <c r="CJF112" s="27"/>
      <c r="CJG112" s="27"/>
      <c r="CJH112" s="27"/>
      <c r="CJI112" s="27"/>
      <c r="CJJ112" s="27"/>
      <c r="CJK112" s="27"/>
      <c r="CJL112" s="27"/>
      <c r="CJM112" s="27"/>
      <c r="CJN112" s="27"/>
      <c r="CJO112" s="27"/>
      <c r="CJP112" s="27"/>
      <c r="CJQ112" s="27"/>
      <c r="CJR112" s="27"/>
      <c r="CJS112" s="27"/>
      <c r="CJT112" s="27"/>
      <c r="CJU112" s="27"/>
      <c r="CJV112" s="27"/>
      <c r="CJW112" s="27"/>
      <c r="CJX112" s="27"/>
      <c r="CJY112" s="27"/>
      <c r="CJZ112" s="27"/>
      <c r="CKA112" s="27"/>
      <c r="CKB112" s="27"/>
      <c r="CKC112" s="27"/>
      <c r="CKD112" s="27"/>
      <c r="CKE112" s="27"/>
      <c r="CKF112" s="27"/>
      <c r="CKG112" s="27"/>
      <c r="CKH112" s="27"/>
      <c r="CKI112" s="27"/>
      <c r="CKJ112" s="27"/>
      <c r="CKK112" s="27"/>
      <c r="CKL112" s="27"/>
      <c r="CKM112" s="27"/>
      <c r="CKN112" s="27"/>
      <c r="CKO112" s="27"/>
      <c r="CKP112" s="27"/>
      <c r="CKQ112" s="27"/>
      <c r="CKR112" s="27"/>
      <c r="CKS112" s="27"/>
      <c r="CKT112" s="27"/>
      <c r="CKU112" s="27"/>
      <c r="CKV112" s="27"/>
      <c r="CKW112" s="27"/>
      <c r="CKX112" s="27"/>
      <c r="CKY112" s="27"/>
      <c r="CKZ112" s="27"/>
      <c r="CLA112" s="27"/>
      <c r="CLB112" s="27"/>
      <c r="CLC112" s="27"/>
      <c r="CLD112" s="27"/>
      <c r="CLE112" s="27"/>
      <c r="CLF112" s="27"/>
      <c r="CLG112" s="27"/>
      <c r="CLH112" s="27"/>
      <c r="CLI112" s="27"/>
      <c r="CLJ112" s="27"/>
      <c r="CLK112" s="27"/>
      <c r="CLL112" s="27"/>
      <c r="CLM112" s="27"/>
      <c r="CLN112" s="27"/>
      <c r="CLO112" s="27"/>
      <c r="CLP112" s="27"/>
      <c r="CLQ112" s="27"/>
      <c r="CLR112" s="27"/>
      <c r="CLS112" s="27"/>
      <c r="CLT112" s="27"/>
      <c r="CLU112" s="27"/>
      <c r="CLV112" s="27"/>
      <c r="CLW112" s="27"/>
      <c r="CLX112" s="27"/>
      <c r="CLY112" s="27"/>
      <c r="CLZ112" s="27"/>
      <c r="CMA112" s="27"/>
      <c r="CMB112" s="27"/>
      <c r="CMC112" s="27"/>
      <c r="CMD112" s="27"/>
      <c r="CME112" s="27"/>
      <c r="CMF112" s="27"/>
      <c r="CMG112" s="27"/>
      <c r="CMH112" s="27"/>
      <c r="CMI112" s="27"/>
      <c r="CMJ112" s="27"/>
      <c r="CMK112" s="27"/>
      <c r="CML112" s="27"/>
      <c r="CMM112" s="27"/>
      <c r="CMN112" s="27"/>
      <c r="CMO112" s="27"/>
      <c r="CMP112" s="27"/>
      <c r="CMQ112" s="27"/>
      <c r="CMR112" s="27"/>
      <c r="CMS112" s="27"/>
      <c r="CMT112" s="27"/>
      <c r="CMU112" s="27"/>
      <c r="CMV112" s="27"/>
      <c r="CMW112" s="27"/>
      <c r="CMX112" s="27"/>
      <c r="CMY112" s="27"/>
      <c r="CMZ112" s="27"/>
      <c r="CNA112" s="27"/>
      <c r="CNB112" s="27"/>
      <c r="CNC112" s="27"/>
      <c r="CND112" s="27"/>
      <c r="CNE112" s="27"/>
      <c r="CNF112" s="27"/>
      <c r="CNG112" s="27"/>
      <c r="CNH112" s="27"/>
      <c r="CNI112" s="27"/>
      <c r="CNJ112" s="27"/>
      <c r="CNK112" s="27"/>
      <c r="CNL112" s="27"/>
      <c r="CNM112" s="27"/>
      <c r="CNN112" s="27"/>
      <c r="CNO112" s="27"/>
      <c r="CNP112" s="27"/>
      <c r="CNQ112" s="27"/>
      <c r="CNR112" s="27"/>
      <c r="CNS112" s="27"/>
      <c r="CNT112" s="27"/>
      <c r="CNU112" s="27"/>
      <c r="CNV112" s="27"/>
      <c r="CNW112" s="27"/>
      <c r="CNX112" s="27"/>
      <c r="CNY112" s="27"/>
      <c r="CNZ112" s="27"/>
      <c r="COA112" s="27"/>
      <c r="COB112" s="27"/>
      <c r="COC112" s="27"/>
      <c r="COD112" s="27"/>
      <c r="COE112" s="27"/>
      <c r="COF112" s="27"/>
      <c r="COG112" s="27"/>
      <c r="COH112" s="27"/>
      <c r="COI112" s="27"/>
      <c r="COJ112" s="27"/>
      <c r="COK112" s="27"/>
      <c r="COL112" s="27"/>
      <c r="COM112" s="27"/>
      <c r="CON112" s="27"/>
      <c r="COO112" s="27"/>
      <c r="COP112" s="27"/>
      <c r="COQ112" s="27"/>
      <c r="COR112" s="27"/>
      <c r="COS112" s="27"/>
      <c r="COT112" s="27"/>
      <c r="COU112" s="27"/>
      <c r="COV112" s="27"/>
      <c r="COW112" s="27"/>
      <c r="COX112" s="27"/>
      <c r="COY112" s="27"/>
      <c r="COZ112" s="27"/>
      <c r="CPA112" s="27"/>
      <c r="CPB112" s="27"/>
      <c r="CPC112" s="27"/>
      <c r="CPD112" s="27"/>
      <c r="CPE112" s="27"/>
      <c r="CPF112" s="27"/>
      <c r="CPG112" s="27"/>
      <c r="CPH112" s="27"/>
      <c r="CPI112" s="27"/>
      <c r="CPJ112" s="27"/>
      <c r="CPK112" s="27"/>
      <c r="CPL112" s="27"/>
      <c r="CPM112" s="27"/>
      <c r="CPN112" s="27"/>
      <c r="CPO112" s="27"/>
      <c r="CPP112" s="27"/>
      <c r="CPQ112" s="27"/>
      <c r="CPR112" s="27"/>
      <c r="CPS112" s="27"/>
      <c r="CPT112" s="27"/>
      <c r="CPU112" s="27"/>
      <c r="CPV112" s="27"/>
      <c r="CPW112" s="27"/>
      <c r="CPX112" s="27"/>
      <c r="CPY112" s="27"/>
      <c r="CPZ112" s="27"/>
      <c r="CQA112" s="27"/>
      <c r="CQB112" s="27"/>
      <c r="CQC112" s="27"/>
      <c r="CQD112" s="27"/>
      <c r="CQE112" s="27"/>
      <c r="CQF112" s="27"/>
      <c r="CQG112" s="27"/>
      <c r="CQH112" s="27"/>
      <c r="CQI112" s="27"/>
      <c r="CQJ112" s="27"/>
      <c r="CQK112" s="27"/>
      <c r="CQL112" s="27"/>
      <c r="CQM112" s="27"/>
      <c r="CQN112" s="27"/>
      <c r="CQO112" s="27"/>
      <c r="CQP112" s="27"/>
      <c r="CQQ112" s="27"/>
      <c r="CQR112" s="27"/>
      <c r="CQS112" s="27"/>
      <c r="CQT112" s="27"/>
      <c r="CQU112" s="27"/>
      <c r="CQV112" s="27"/>
      <c r="CQW112" s="27"/>
      <c r="CQX112" s="27"/>
      <c r="CQY112" s="27"/>
      <c r="CQZ112" s="27"/>
      <c r="CRA112" s="27"/>
      <c r="CRB112" s="27"/>
      <c r="CRC112" s="27"/>
      <c r="CRD112" s="27"/>
      <c r="CRE112" s="27"/>
      <c r="CRF112" s="27"/>
      <c r="CRG112" s="27"/>
      <c r="CRH112" s="27"/>
      <c r="CRI112" s="27"/>
      <c r="CRJ112" s="27"/>
      <c r="CRK112" s="27"/>
      <c r="CRL112" s="27"/>
      <c r="CRM112" s="27"/>
      <c r="CRN112" s="27"/>
      <c r="CRO112" s="27"/>
      <c r="CRP112" s="27"/>
      <c r="CRQ112" s="27"/>
      <c r="CRR112" s="27"/>
      <c r="CRS112" s="27"/>
      <c r="CRT112" s="27"/>
      <c r="CRU112" s="27"/>
      <c r="CRV112" s="27"/>
      <c r="CRW112" s="27"/>
      <c r="CRX112" s="27"/>
      <c r="CRY112" s="27"/>
      <c r="CRZ112" s="27"/>
      <c r="CSA112" s="27"/>
      <c r="CSB112" s="27"/>
      <c r="CSC112" s="27"/>
      <c r="CSD112" s="27"/>
      <c r="CSE112" s="27"/>
      <c r="CSF112" s="27"/>
      <c r="CSG112" s="27"/>
      <c r="CSH112" s="27"/>
      <c r="CSI112" s="27"/>
      <c r="CSJ112" s="27"/>
      <c r="CSK112" s="27"/>
      <c r="CSL112" s="27"/>
      <c r="CSM112" s="27"/>
      <c r="CSN112" s="27"/>
      <c r="CSO112" s="27"/>
      <c r="CSP112" s="27"/>
      <c r="CSQ112" s="27"/>
      <c r="CSR112" s="27"/>
      <c r="CSS112" s="27"/>
      <c r="CST112" s="27"/>
      <c r="CSU112" s="27"/>
      <c r="CSV112" s="27"/>
      <c r="CSW112" s="27"/>
      <c r="CSX112" s="27"/>
      <c r="CSY112" s="27"/>
      <c r="CSZ112" s="27"/>
      <c r="CTA112" s="27"/>
      <c r="CTB112" s="27"/>
      <c r="CTC112" s="27"/>
      <c r="CTD112" s="27"/>
      <c r="CTE112" s="27"/>
      <c r="CTF112" s="27"/>
      <c r="CTG112" s="27"/>
      <c r="CTH112" s="27"/>
      <c r="CTI112" s="27"/>
      <c r="CTJ112" s="27"/>
      <c r="CTK112" s="27"/>
      <c r="CTL112" s="27"/>
      <c r="CTM112" s="27"/>
      <c r="CTN112" s="27"/>
      <c r="CTO112" s="27"/>
      <c r="CTP112" s="27"/>
      <c r="CTQ112" s="27"/>
      <c r="CTR112" s="27"/>
      <c r="CTS112" s="27"/>
      <c r="CTT112" s="27"/>
      <c r="CTU112" s="27"/>
      <c r="CTV112" s="27"/>
      <c r="CTW112" s="27"/>
      <c r="CTX112" s="27"/>
      <c r="CTY112" s="27"/>
      <c r="CTZ112" s="27"/>
      <c r="CUA112" s="27"/>
      <c r="CUB112" s="27"/>
      <c r="CUC112" s="27"/>
      <c r="CUD112" s="27"/>
      <c r="CUE112" s="27"/>
      <c r="CUF112" s="27"/>
      <c r="CUG112" s="27"/>
      <c r="CUH112" s="27"/>
      <c r="CUI112" s="27"/>
      <c r="CUJ112" s="27"/>
      <c r="CUK112" s="27"/>
      <c r="CUL112" s="27"/>
      <c r="CUM112" s="27"/>
      <c r="CUN112" s="27"/>
      <c r="CUO112" s="27"/>
      <c r="CUP112" s="27"/>
      <c r="CUQ112" s="27"/>
      <c r="CUR112" s="27"/>
      <c r="CUS112" s="27"/>
      <c r="CUT112" s="27"/>
      <c r="CUU112" s="27"/>
      <c r="CUV112" s="27"/>
      <c r="CUW112" s="27"/>
      <c r="CUX112" s="27"/>
      <c r="CUY112" s="27"/>
      <c r="CUZ112" s="27"/>
      <c r="CVA112" s="27"/>
      <c r="CVB112" s="27"/>
      <c r="CVC112" s="27"/>
      <c r="CVD112" s="27"/>
      <c r="CVE112" s="27"/>
      <c r="CVF112" s="27"/>
      <c r="CVG112" s="27"/>
      <c r="CVH112" s="27"/>
      <c r="CVI112" s="27"/>
      <c r="CVJ112" s="27"/>
      <c r="CVK112" s="27"/>
      <c r="CVL112" s="27"/>
      <c r="CVM112" s="27"/>
      <c r="CVN112" s="27"/>
      <c r="CVO112" s="27"/>
      <c r="CVP112" s="27"/>
      <c r="CVQ112" s="27"/>
      <c r="CVR112" s="27"/>
      <c r="CVS112" s="27"/>
      <c r="CVT112" s="27"/>
      <c r="CVU112" s="27"/>
      <c r="CVV112" s="27"/>
      <c r="CVW112" s="27"/>
      <c r="CVX112" s="27"/>
      <c r="CVY112" s="27"/>
      <c r="CVZ112" s="27"/>
      <c r="CWA112" s="27"/>
      <c r="CWB112" s="27"/>
      <c r="CWC112" s="27"/>
      <c r="CWD112" s="27"/>
      <c r="CWE112" s="27"/>
      <c r="CWF112" s="27"/>
      <c r="CWG112" s="27"/>
      <c r="CWH112" s="27"/>
      <c r="CWI112" s="27"/>
      <c r="CWJ112" s="27"/>
      <c r="CWK112" s="27"/>
      <c r="CWL112" s="27"/>
      <c r="CWM112" s="27"/>
      <c r="CWN112" s="27"/>
      <c r="CWO112" s="27"/>
      <c r="CWP112" s="27"/>
      <c r="CWQ112" s="27"/>
      <c r="CWR112" s="27"/>
      <c r="CWS112" s="27"/>
      <c r="CWT112" s="27"/>
      <c r="CWU112" s="27"/>
      <c r="CWV112" s="27"/>
      <c r="CWW112" s="27"/>
      <c r="CWX112" s="27"/>
      <c r="CWY112" s="27"/>
      <c r="CWZ112" s="27"/>
      <c r="CXA112" s="27"/>
      <c r="CXB112" s="27"/>
      <c r="CXC112" s="27"/>
      <c r="CXD112" s="27"/>
      <c r="CXE112" s="27"/>
      <c r="CXF112" s="27"/>
      <c r="CXG112" s="27"/>
      <c r="CXH112" s="27"/>
      <c r="CXI112" s="27"/>
      <c r="CXJ112" s="27"/>
      <c r="CXK112" s="27"/>
      <c r="CXL112" s="27"/>
      <c r="CXM112" s="27"/>
      <c r="CXN112" s="27"/>
      <c r="CXO112" s="27"/>
      <c r="CXP112" s="27"/>
      <c r="CXQ112" s="27"/>
      <c r="CXR112" s="27"/>
      <c r="CXS112" s="27"/>
      <c r="CXT112" s="27"/>
      <c r="CXU112" s="27"/>
      <c r="CXV112" s="27"/>
      <c r="CXW112" s="27"/>
      <c r="CXX112" s="27"/>
      <c r="CXY112" s="27"/>
      <c r="CXZ112" s="27"/>
      <c r="CYA112" s="27"/>
      <c r="CYB112" s="27"/>
      <c r="CYC112" s="27"/>
      <c r="CYD112" s="27"/>
      <c r="CYE112" s="27"/>
      <c r="CYF112" s="27"/>
      <c r="CYG112" s="27"/>
      <c r="CYH112" s="27"/>
      <c r="CYI112" s="27"/>
      <c r="CYJ112" s="27"/>
      <c r="CYK112" s="27"/>
      <c r="CYL112" s="27"/>
      <c r="CYM112" s="27"/>
      <c r="CYN112" s="27"/>
      <c r="CYO112" s="27"/>
      <c r="CYP112" s="27"/>
      <c r="CYQ112" s="27"/>
      <c r="CYR112" s="27"/>
      <c r="CYS112" s="27"/>
      <c r="CYT112" s="27"/>
      <c r="CYU112" s="27"/>
      <c r="CYV112" s="27"/>
      <c r="CYW112" s="27"/>
      <c r="CYX112" s="27"/>
      <c r="CYY112" s="27"/>
      <c r="CYZ112" s="27"/>
      <c r="CZA112" s="27"/>
      <c r="CZB112" s="27"/>
      <c r="CZC112" s="27"/>
      <c r="CZD112" s="27"/>
      <c r="CZE112" s="27"/>
      <c r="CZF112" s="27"/>
      <c r="CZG112" s="27"/>
      <c r="CZH112" s="27"/>
      <c r="CZI112" s="27"/>
      <c r="CZJ112" s="27"/>
      <c r="CZK112" s="27"/>
      <c r="CZL112" s="27"/>
      <c r="CZM112" s="27"/>
      <c r="CZN112" s="27"/>
      <c r="CZO112" s="27"/>
      <c r="CZP112" s="27"/>
      <c r="CZQ112" s="27"/>
      <c r="CZR112" s="27"/>
      <c r="CZS112" s="27"/>
      <c r="CZT112" s="27"/>
      <c r="CZU112" s="27"/>
      <c r="CZV112" s="27"/>
      <c r="CZW112" s="27"/>
      <c r="CZX112" s="27"/>
      <c r="CZY112" s="27"/>
      <c r="CZZ112" s="27"/>
      <c r="DAA112" s="27"/>
      <c r="DAB112" s="27"/>
      <c r="DAC112" s="27"/>
      <c r="DAD112" s="27"/>
      <c r="DAE112" s="27"/>
      <c r="DAF112" s="27"/>
      <c r="DAG112" s="27"/>
      <c r="DAH112" s="27"/>
      <c r="DAI112" s="27"/>
      <c r="DAJ112" s="27"/>
      <c r="DAK112" s="27"/>
      <c r="DAL112" s="27"/>
      <c r="DAM112" s="27"/>
      <c r="DAN112" s="27"/>
      <c r="DAO112" s="27"/>
      <c r="DAP112" s="27"/>
      <c r="DAQ112" s="27"/>
      <c r="DAR112" s="27"/>
      <c r="DAS112" s="27"/>
      <c r="DAT112" s="27"/>
      <c r="DAU112" s="27"/>
      <c r="DAV112" s="27"/>
      <c r="DAW112" s="27"/>
      <c r="DAX112" s="27"/>
      <c r="DAY112" s="27"/>
      <c r="DAZ112" s="27"/>
      <c r="DBA112" s="27"/>
      <c r="DBB112" s="27"/>
      <c r="DBC112" s="27"/>
      <c r="DBD112" s="27"/>
      <c r="DBE112" s="27"/>
      <c r="DBF112" s="27"/>
      <c r="DBG112" s="27"/>
      <c r="DBH112" s="27"/>
      <c r="DBI112" s="27"/>
      <c r="DBJ112" s="27"/>
      <c r="DBK112" s="27"/>
      <c r="DBL112" s="27"/>
      <c r="DBM112" s="27"/>
      <c r="DBN112" s="27"/>
      <c r="DBO112" s="27"/>
      <c r="DBP112" s="27"/>
      <c r="DBQ112" s="27"/>
      <c r="DBR112" s="27"/>
      <c r="DBS112" s="27"/>
      <c r="DBT112" s="27"/>
      <c r="DBU112" s="27"/>
      <c r="DBV112" s="27"/>
      <c r="DBW112" s="27"/>
      <c r="DBX112" s="27"/>
      <c r="DBY112" s="27"/>
      <c r="DBZ112" s="27"/>
      <c r="DCA112" s="27"/>
      <c r="DCB112" s="27"/>
      <c r="DCC112" s="27"/>
      <c r="DCD112" s="27"/>
      <c r="DCE112" s="27"/>
      <c r="DCF112" s="27"/>
      <c r="DCG112" s="27"/>
      <c r="DCH112" s="27"/>
      <c r="DCI112" s="27"/>
      <c r="DCJ112" s="27"/>
      <c r="DCK112" s="27"/>
      <c r="DCL112" s="27"/>
      <c r="DCM112" s="27"/>
      <c r="DCN112" s="27"/>
      <c r="DCO112" s="27"/>
      <c r="DCP112" s="27"/>
      <c r="DCQ112" s="27"/>
      <c r="DCR112" s="27"/>
      <c r="DCS112" s="27"/>
      <c r="DCT112" s="27"/>
      <c r="DCU112" s="27"/>
      <c r="DCV112" s="27"/>
      <c r="DCW112" s="27"/>
      <c r="DCX112" s="27"/>
      <c r="DCY112" s="27"/>
      <c r="DCZ112" s="27"/>
      <c r="DDA112" s="27"/>
      <c r="DDB112" s="27"/>
      <c r="DDC112" s="27"/>
      <c r="DDD112" s="27"/>
      <c r="DDE112" s="27"/>
      <c r="DDF112" s="27"/>
      <c r="DDG112" s="27"/>
      <c r="DDH112" s="27"/>
      <c r="DDI112" s="27"/>
      <c r="DDJ112" s="27"/>
      <c r="DDK112" s="27"/>
      <c r="DDL112" s="27"/>
      <c r="DDM112" s="27"/>
      <c r="DDN112" s="27"/>
      <c r="DDO112" s="27"/>
      <c r="DDP112" s="27"/>
      <c r="DDQ112" s="27"/>
      <c r="DDR112" s="27"/>
      <c r="DDS112" s="27"/>
      <c r="DDT112" s="27"/>
      <c r="DDU112" s="27"/>
      <c r="DDV112" s="27"/>
      <c r="DDW112" s="27"/>
      <c r="DDX112" s="27"/>
      <c r="DDY112" s="27"/>
      <c r="DDZ112" s="27"/>
      <c r="DEA112" s="27"/>
      <c r="DEB112" s="27"/>
      <c r="DEC112" s="27"/>
      <c r="DED112" s="27"/>
      <c r="DEE112" s="27"/>
      <c r="DEF112" s="27"/>
      <c r="DEG112" s="27"/>
      <c r="DEH112" s="27"/>
      <c r="DEI112" s="27"/>
      <c r="DEJ112" s="27"/>
      <c r="DEK112" s="27"/>
      <c r="DEL112" s="27"/>
      <c r="DEM112" s="27"/>
      <c r="DEN112" s="27"/>
      <c r="DEO112" s="27"/>
      <c r="DEP112" s="27"/>
      <c r="DEQ112" s="27"/>
      <c r="DER112" s="27"/>
      <c r="DES112" s="27"/>
      <c r="DET112" s="27"/>
      <c r="DEU112" s="27"/>
      <c r="DEV112" s="27"/>
      <c r="DEW112" s="27"/>
      <c r="DEX112" s="27"/>
      <c r="DEY112" s="27"/>
      <c r="DEZ112" s="27"/>
      <c r="DFA112" s="27"/>
      <c r="DFB112" s="27"/>
      <c r="DFC112" s="27"/>
      <c r="DFD112" s="27"/>
      <c r="DFE112" s="27"/>
      <c r="DFF112" s="27"/>
      <c r="DFG112" s="27"/>
      <c r="DFH112" s="27"/>
      <c r="DFI112" s="27"/>
      <c r="DFJ112" s="27"/>
      <c r="DFK112" s="27"/>
      <c r="DFL112" s="27"/>
      <c r="DFM112" s="27"/>
      <c r="DFN112" s="27"/>
      <c r="DFO112" s="27"/>
      <c r="DFP112" s="27"/>
      <c r="DFQ112" s="27"/>
      <c r="DFR112" s="27"/>
      <c r="DFS112" s="27"/>
      <c r="DFT112" s="27"/>
      <c r="DFU112" s="27"/>
      <c r="DFV112" s="27"/>
      <c r="DFW112" s="27"/>
      <c r="DFX112" s="27"/>
      <c r="DFY112" s="27"/>
      <c r="DFZ112" s="27"/>
      <c r="DGA112" s="27"/>
      <c r="DGB112" s="27"/>
      <c r="DGC112" s="27"/>
      <c r="DGD112" s="27"/>
      <c r="DGE112" s="27"/>
      <c r="DGF112" s="27"/>
      <c r="DGG112" s="27"/>
      <c r="DGH112" s="27"/>
      <c r="DGI112" s="27"/>
      <c r="DGJ112" s="27"/>
      <c r="DGK112" s="27"/>
      <c r="DGL112" s="27"/>
      <c r="DGM112" s="27"/>
      <c r="DGN112" s="27"/>
      <c r="DGO112" s="27"/>
      <c r="DGP112" s="27"/>
      <c r="DGQ112" s="27"/>
      <c r="DGR112" s="27"/>
      <c r="DGS112" s="27"/>
      <c r="DGT112" s="27"/>
      <c r="DGU112" s="27"/>
      <c r="DGV112" s="27"/>
      <c r="DGW112" s="27"/>
      <c r="DGX112" s="27"/>
      <c r="DGY112" s="27"/>
      <c r="DGZ112" s="27"/>
      <c r="DHA112" s="27"/>
      <c r="DHB112" s="27"/>
      <c r="DHC112" s="27"/>
      <c r="DHD112" s="27"/>
      <c r="DHE112" s="27"/>
      <c r="DHF112" s="27"/>
      <c r="DHG112" s="27"/>
      <c r="DHH112" s="27"/>
      <c r="DHI112" s="27"/>
      <c r="DHJ112" s="27"/>
      <c r="DHK112" s="27"/>
      <c r="DHL112" s="27"/>
      <c r="DHM112" s="27"/>
      <c r="DHN112" s="27"/>
      <c r="DHO112" s="27"/>
      <c r="DHP112" s="27"/>
      <c r="DHQ112" s="27"/>
      <c r="DHR112" s="27"/>
      <c r="DHS112" s="27"/>
      <c r="DHT112" s="27"/>
      <c r="DHU112" s="27"/>
      <c r="DHV112" s="27"/>
      <c r="DHW112" s="27"/>
      <c r="DHX112" s="27"/>
      <c r="DHY112" s="27"/>
      <c r="DHZ112" s="27"/>
      <c r="DIA112" s="27"/>
      <c r="DIB112" s="27"/>
      <c r="DIC112" s="27"/>
      <c r="DID112" s="27"/>
      <c r="DIE112" s="27"/>
      <c r="DIF112" s="27"/>
      <c r="DIG112" s="27"/>
      <c r="DIH112" s="27"/>
      <c r="DII112" s="27"/>
      <c r="DIJ112" s="27"/>
      <c r="DIK112" s="27"/>
      <c r="DIL112" s="27"/>
      <c r="DIM112" s="27"/>
      <c r="DIN112" s="27"/>
      <c r="DIO112" s="27"/>
      <c r="DIP112" s="27"/>
      <c r="DIQ112" s="27"/>
      <c r="DIR112" s="27"/>
      <c r="DIS112" s="27"/>
      <c r="DIT112" s="27"/>
      <c r="DIU112" s="27"/>
      <c r="DIV112" s="27"/>
      <c r="DIW112" s="27"/>
      <c r="DIX112" s="27"/>
      <c r="DIY112" s="27"/>
      <c r="DIZ112" s="27"/>
      <c r="DJA112" s="27"/>
      <c r="DJB112" s="27"/>
      <c r="DJC112" s="27"/>
      <c r="DJD112" s="27"/>
      <c r="DJE112" s="27"/>
      <c r="DJF112" s="27"/>
      <c r="DJG112" s="27"/>
      <c r="DJH112" s="27"/>
      <c r="DJI112" s="27"/>
      <c r="DJJ112" s="27"/>
      <c r="DJK112" s="27"/>
      <c r="DJL112" s="27"/>
      <c r="DJM112" s="27"/>
      <c r="DJN112" s="27"/>
      <c r="DJO112" s="27"/>
      <c r="DJP112" s="27"/>
      <c r="DJQ112" s="27"/>
      <c r="DJR112" s="27"/>
      <c r="DJS112" s="27"/>
      <c r="DJT112" s="27"/>
      <c r="DJU112" s="27"/>
      <c r="DJV112" s="27"/>
      <c r="DJW112" s="27"/>
      <c r="DJX112" s="27"/>
      <c r="DJY112" s="27"/>
      <c r="DJZ112" s="27"/>
      <c r="DKA112" s="27"/>
      <c r="DKB112" s="27"/>
      <c r="DKC112" s="27"/>
      <c r="DKD112" s="27"/>
      <c r="DKE112" s="27"/>
      <c r="DKF112" s="27"/>
      <c r="DKG112" s="27"/>
      <c r="DKH112" s="27"/>
      <c r="DKI112" s="27"/>
      <c r="DKJ112" s="27"/>
      <c r="DKK112" s="27"/>
      <c r="DKL112" s="27"/>
      <c r="DKM112" s="27"/>
      <c r="DKN112" s="27"/>
      <c r="DKO112" s="27"/>
      <c r="DKP112" s="27"/>
      <c r="DKQ112" s="27"/>
      <c r="DKR112" s="27"/>
      <c r="DKS112" s="27"/>
      <c r="DKT112" s="27"/>
      <c r="DKU112" s="27"/>
      <c r="DKV112" s="27"/>
      <c r="DKW112" s="27"/>
      <c r="DKX112" s="27"/>
      <c r="DKY112" s="27"/>
      <c r="DKZ112" s="27"/>
      <c r="DLA112" s="27"/>
      <c r="DLB112" s="27"/>
      <c r="DLC112" s="27"/>
      <c r="DLD112" s="27"/>
      <c r="DLE112" s="27"/>
      <c r="DLF112" s="27"/>
      <c r="DLG112" s="27"/>
      <c r="DLH112" s="27"/>
      <c r="DLI112" s="27"/>
      <c r="DLJ112" s="27"/>
      <c r="DLK112" s="27"/>
      <c r="DLL112" s="27"/>
      <c r="DLM112" s="27"/>
      <c r="DLN112" s="27"/>
      <c r="DLO112" s="27"/>
      <c r="DLP112" s="27"/>
      <c r="DLQ112" s="27"/>
      <c r="DLR112" s="27"/>
      <c r="DLS112" s="27"/>
      <c r="DLT112" s="27"/>
      <c r="DLU112" s="27"/>
      <c r="DLV112" s="27"/>
      <c r="DLW112" s="27"/>
      <c r="DLX112" s="27"/>
      <c r="DLY112" s="27"/>
      <c r="DLZ112" s="27"/>
      <c r="DMA112" s="27"/>
      <c r="DMB112" s="27"/>
      <c r="DMC112" s="27"/>
      <c r="DMD112" s="27"/>
      <c r="DME112" s="27"/>
      <c r="DMF112" s="27"/>
      <c r="DMG112" s="27"/>
      <c r="DMH112" s="27"/>
      <c r="DMI112" s="27"/>
      <c r="DMJ112" s="27"/>
      <c r="DMK112" s="27"/>
      <c r="DML112" s="27"/>
      <c r="DMM112" s="27"/>
      <c r="DMN112" s="27"/>
      <c r="DMO112" s="27"/>
      <c r="DMP112" s="27"/>
      <c r="DMQ112" s="27"/>
      <c r="DMR112" s="27"/>
      <c r="DMS112" s="27"/>
      <c r="DMT112" s="27"/>
      <c r="DMU112" s="27"/>
      <c r="DMV112" s="27"/>
      <c r="DMW112" s="27"/>
      <c r="DMX112" s="27"/>
      <c r="DMY112" s="27"/>
      <c r="DMZ112" s="27"/>
      <c r="DNA112" s="27"/>
      <c r="DNB112" s="27"/>
      <c r="DNC112" s="27"/>
      <c r="DND112" s="27"/>
      <c r="DNE112" s="27"/>
      <c r="DNF112" s="27"/>
      <c r="DNG112" s="27"/>
      <c r="DNH112" s="27"/>
      <c r="DNI112" s="27"/>
      <c r="DNJ112" s="27"/>
      <c r="DNK112" s="27"/>
      <c r="DNL112" s="27"/>
      <c r="DNM112" s="27"/>
      <c r="DNN112" s="27"/>
      <c r="DNO112" s="27"/>
      <c r="DNP112" s="27"/>
      <c r="DNQ112" s="27"/>
      <c r="DNR112" s="27"/>
      <c r="DNS112" s="27"/>
      <c r="DNT112" s="27"/>
      <c r="DNU112" s="27"/>
      <c r="DNV112" s="27"/>
      <c r="DNW112" s="27"/>
      <c r="DNX112" s="27"/>
      <c r="DNY112" s="27"/>
      <c r="DNZ112" s="27"/>
      <c r="DOA112" s="27"/>
      <c r="DOB112" s="27"/>
      <c r="DOC112" s="27"/>
      <c r="DOD112" s="27"/>
      <c r="DOE112" s="27"/>
      <c r="DOF112" s="27"/>
      <c r="DOG112" s="27"/>
      <c r="DOH112" s="27"/>
      <c r="DOI112" s="27"/>
      <c r="DOJ112" s="27"/>
      <c r="DOK112" s="27"/>
      <c r="DOL112" s="27"/>
      <c r="DOM112" s="27"/>
      <c r="DON112" s="27"/>
      <c r="DOO112" s="27"/>
      <c r="DOP112" s="27"/>
      <c r="DOQ112" s="27"/>
      <c r="DOR112" s="27"/>
      <c r="DOS112" s="27"/>
      <c r="DOT112" s="27"/>
      <c r="DOU112" s="27"/>
      <c r="DOV112" s="27"/>
      <c r="DOW112" s="27"/>
      <c r="DOX112" s="27"/>
      <c r="DOY112" s="27"/>
      <c r="DOZ112" s="27"/>
      <c r="DPA112" s="27"/>
      <c r="DPB112" s="27"/>
      <c r="DPC112" s="27"/>
      <c r="DPD112" s="27"/>
      <c r="DPE112" s="27"/>
      <c r="DPF112" s="27"/>
      <c r="DPG112" s="27"/>
      <c r="DPH112" s="27"/>
      <c r="DPI112" s="27"/>
      <c r="DPJ112" s="27"/>
      <c r="DPK112" s="27"/>
      <c r="DPL112" s="27"/>
      <c r="DPM112" s="27"/>
      <c r="DPN112" s="27"/>
      <c r="DPO112" s="27"/>
      <c r="DPP112" s="27"/>
      <c r="DPQ112" s="27"/>
      <c r="DPR112" s="27"/>
      <c r="DPS112" s="27"/>
      <c r="DPT112" s="27"/>
      <c r="DPU112" s="27"/>
      <c r="DPV112" s="27"/>
      <c r="DPW112" s="27"/>
      <c r="DPX112" s="27"/>
      <c r="DPY112" s="27"/>
      <c r="DPZ112" s="27"/>
    </row>
    <row r="113" spans="1:12" ht="106.5" customHeight="1" x14ac:dyDescent="0.25">
      <c r="A113" s="82" t="s">
        <v>154</v>
      </c>
      <c r="B113" s="82" t="s">
        <v>143</v>
      </c>
      <c r="C113" s="13" t="s">
        <v>144</v>
      </c>
      <c r="D113" s="31">
        <v>21</v>
      </c>
      <c r="E113" s="31" t="s">
        <v>15</v>
      </c>
      <c r="F113" s="7" t="s">
        <v>205</v>
      </c>
      <c r="G113" s="32">
        <v>273</v>
      </c>
      <c r="H113" s="32">
        <v>325</v>
      </c>
      <c r="I113" s="48">
        <v>325</v>
      </c>
      <c r="J113" s="12"/>
      <c r="K113" s="12"/>
      <c r="L113" s="12"/>
    </row>
    <row r="114" spans="1:12" ht="42.75" customHeight="1" x14ac:dyDescent="0.25">
      <c r="A114" s="83"/>
      <c r="B114" s="83"/>
      <c r="C114" s="20" t="s">
        <v>145</v>
      </c>
      <c r="D114" s="7" t="s">
        <v>4</v>
      </c>
      <c r="E114" s="7" t="s">
        <v>13</v>
      </c>
      <c r="F114" s="7" t="s">
        <v>210</v>
      </c>
      <c r="G114" s="2">
        <v>15120</v>
      </c>
      <c r="H114" s="2">
        <v>15200</v>
      </c>
      <c r="I114" s="46">
        <v>15200</v>
      </c>
      <c r="J114" s="2"/>
      <c r="K114" s="2"/>
      <c r="L114" s="2"/>
    </row>
    <row r="115" spans="1:12" ht="42.75" hidden="1" customHeight="1" x14ac:dyDescent="0.25">
      <c r="A115" s="83"/>
      <c r="B115" s="83"/>
      <c r="C115" s="13" t="s">
        <v>24</v>
      </c>
      <c r="D115" s="7" t="s">
        <v>4</v>
      </c>
      <c r="E115" s="7" t="s">
        <v>13</v>
      </c>
      <c r="F115" s="7" t="s">
        <v>210</v>
      </c>
      <c r="G115" s="7"/>
      <c r="H115" s="7"/>
      <c r="I115" s="44"/>
      <c r="J115" s="7"/>
      <c r="K115" s="7"/>
      <c r="L115" s="7"/>
    </row>
    <row r="116" spans="1:12" ht="42.75" hidden="1" customHeight="1" x14ac:dyDescent="0.25">
      <c r="A116" s="83"/>
      <c r="B116" s="83"/>
      <c r="C116" s="13" t="s">
        <v>25</v>
      </c>
      <c r="D116" s="7" t="s">
        <v>4</v>
      </c>
      <c r="E116" s="7" t="s">
        <v>13</v>
      </c>
      <c r="F116" s="7" t="s">
        <v>210</v>
      </c>
      <c r="G116" s="7"/>
      <c r="H116" s="7"/>
      <c r="I116" s="44"/>
      <c r="J116" s="7"/>
      <c r="K116" s="7"/>
      <c r="L116" s="7"/>
    </row>
    <row r="117" spans="1:12" ht="42.75" hidden="1" customHeight="1" x14ac:dyDescent="0.25">
      <c r="A117" s="83"/>
      <c r="B117" s="83"/>
      <c r="C117" s="13" t="s">
        <v>26</v>
      </c>
      <c r="D117" s="7" t="s">
        <v>4</v>
      </c>
      <c r="E117" s="7" t="s">
        <v>13</v>
      </c>
      <c r="F117" s="7" t="s">
        <v>210</v>
      </c>
      <c r="G117" s="7"/>
      <c r="H117" s="7"/>
      <c r="I117" s="44"/>
      <c r="J117" s="7"/>
      <c r="K117" s="7"/>
      <c r="L117" s="7"/>
    </row>
    <row r="118" spans="1:12" ht="39" hidden="1" customHeight="1" x14ac:dyDescent="0.25">
      <c r="A118" s="83"/>
      <c r="B118" s="83"/>
      <c r="C118" s="13" t="s">
        <v>27</v>
      </c>
      <c r="D118" s="7" t="s">
        <v>4</v>
      </c>
      <c r="E118" s="7" t="s">
        <v>13</v>
      </c>
      <c r="F118" s="7" t="s">
        <v>210</v>
      </c>
      <c r="G118" s="7"/>
      <c r="H118" s="7"/>
      <c r="I118" s="44"/>
      <c r="J118" s="7"/>
      <c r="K118" s="7"/>
      <c r="L118" s="7"/>
    </row>
    <row r="119" spans="1:12" ht="44.25" hidden="1" customHeight="1" x14ac:dyDescent="0.25">
      <c r="A119" s="83"/>
      <c r="B119" s="83"/>
      <c r="C119" s="13" t="s">
        <v>45</v>
      </c>
      <c r="D119" s="7" t="s">
        <v>4</v>
      </c>
      <c r="E119" s="7" t="s">
        <v>13</v>
      </c>
      <c r="F119" s="7" t="s">
        <v>210</v>
      </c>
      <c r="G119" s="7"/>
      <c r="H119" s="7"/>
      <c r="I119" s="44"/>
      <c r="J119" s="7"/>
      <c r="K119" s="7"/>
      <c r="L119" s="7"/>
    </row>
    <row r="120" spans="1:12" ht="63" hidden="1" customHeight="1" x14ac:dyDescent="0.25">
      <c r="A120" s="83"/>
      <c r="B120" s="83"/>
      <c r="C120" s="13" t="s">
        <v>60</v>
      </c>
      <c r="D120" s="7" t="s">
        <v>4</v>
      </c>
      <c r="E120" s="7" t="s">
        <v>13</v>
      </c>
      <c r="F120" s="7" t="s">
        <v>210</v>
      </c>
      <c r="G120" s="7"/>
      <c r="H120" s="7"/>
      <c r="I120" s="44"/>
      <c r="J120" s="7"/>
      <c r="K120" s="7"/>
      <c r="L120" s="7"/>
    </row>
    <row r="121" spans="1:12" ht="42.75" hidden="1" customHeight="1" x14ac:dyDescent="0.25">
      <c r="A121" s="83"/>
      <c r="B121" s="83"/>
      <c r="C121" s="13" t="s">
        <v>31</v>
      </c>
      <c r="D121" s="7" t="s">
        <v>4</v>
      </c>
      <c r="E121" s="7" t="s">
        <v>13</v>
      </c>
      <c r="F121" s="7" t="s">
        <v>210</v>
      </c>
      <c r="G121" s="7"/>
      <c r="H121" s="7"/>
      <c r="I121" s="44"/>
      <c r="J121" s="7"/>
      <c r="K121" s="7"/>
      <c r="L121" s="7"/>
    </row>
    <row r="122" spans="1:12" ht="39" hidden="1" customHeight="1" x14ac:dyDescent="0.25">
      <c r="A122" s="83"/>
      <c r="B122" s="83"/>
      <c r="C122" s="13" t="s">
        <v>34</v>
      </c>
      <c r="D122" s="7" t="s">
        <v>4</v>
      </c>
      <c r="E122" s="7" t="s">
        <v>13</v>
      </c>
      <c r="F122" s="7" t="s">
        <v>210</v>
      </c>
      <c r="G122" s="7"/>
      <c r="H122" s="7"/>
      <c r="I122" s="44"/>
      <c r="J122" s="7"/>
      <c r="K122" s="7"/>
      <c r="L122" s="7"/>
    </row>
    <row r="123" spans="1:12" ht="42.75" hidden="1" customHeight="1" x14ac:dyDescent="0.25">
      <c r="A123" s="83"/>
      <c r="B123" s="83"/>
      <c r="C123" s="13" t="s">
        <v>46</v>
      </c>
      <c r="D123" s="7" t="s">
        <v>4</v>
      </c>
      <c r="E123" s="7" t="s">
        <v>13</v>
      </c>
      <c r="F123" s="7" t="s">
        <v>210</v>
      </c>
      <c r="G123" s="7"/>
      <c r="H123" s="7"/>
      <c r="I123" s="44"/>
      <c r="J123" s="7"/>
      <c r="K123" s="7"/>
      <c r="L123" s="7"/>
    </row>
    <row r="124" spans="1:12" ht="39.75" hidden="1" customHeight="1" x14ac:dyDescent="0.25">
      <c r="A124" s="83"/>
      <c r="B124" s="83"/>
      <c r="C124" s="13" t="s">
        <v>61</v>
      </c>
      <c r="D124" s="7" t="s">
        <v>4</v>
      </c>
      <c r="E124" s="7" t="s">
        <v>13</v>
      </c>
      <c r="F124" s="7" t="s">
        <v>210</v>
      </c>
      <c r="G124" s="7"/>
      <c r="H124" s="7"/>
      <c r="I124" s="44"/>
      <c r="J124" s="7"/>
      <c r="K124" s="7"/>
      <c r="L124" s="7"/>
    </row>
    <row r="125" spans="1:12" ht="92.25" customHeight="1" x14ac:dyDescent="0.25">
      <c r="A125" s="84"/>
      <c r="B125" s="84"/>
      <c r="C125" s="13" t="s">
        <v>155</v>
      </c>
      <c r="D125" s="7"/>
      <c r="E125" s="7" t="s">
        <v>13</v>
      </c>
      <c r="F125" s="7" t="s">
        <v>210</v>
      </c>
      <c r="G125" s="7"/>
      <c r="H125" s="7"/>
      <c r="I125" s="44"/>
      <c r="J125" s="7">
        <v>20.399999999999999</v>
      </c>
      <c r="K125" s="7">
        <v>20.5</v>
      </c>
      <c r="L125" s="7">
        <v>20.6</v>
      </c>
    </row>
    <row r="126" spans="1:12" s="27" customFormat="1" ht="35.25" customHeight="1" x14ac:dyDescent="0.25">
      <c r="A126" s="25">
        <v>7</v>
      </c>
      <c r="B126" s="101" t="s">
        <v>156</v>
      </c>
      <c r="C126" s="101"/>
      <c r="D126" s="9">
        <v>12.25</v>
      </c>
      <c r="E126" s="9" t="s">
        <v>13</v>
      </c>
      <c r="F126" s="9" t="s">
        <v>1</v>
      </c>
      <c r="G126" s="10">
        <v>28805</v>
      </c>
      <c r="H126" s="10">
        <v>33761</v>
      </c>
      <c r="I126" s="45">
        <v>33761</v>
      </c>
      <c r="J126" s="55">
        <f>36792-1729</f>
        <v>35063</v>
      </c>
      <c r="K126" s="55">
        <v>38086</v>
      </c>
      <c r="L126" s="55">
        <v>38604</v>
      </c>
    </row>
    <row r="127" spans="1:12" ht="96" customHeight="1" x14ac:dyDescent="0.25">
      <c r="A127" s="99" t="s">
        <v>157</v>
      </c>
      <c r="B127" s="82" t="s">
        <v>143</v>
      </c>
      <c r="C127" s="13" t="s">
        <v>144</v>
      </c>
      <c r="D127" s="7">
        <v>5.25</v>
      </c>
      <c r="E127" s="7" t="s">
        <v>15</v>
      </c>
      <c r="F127" s="7" t="s">
        <v>205</v>
      </c>
      <c r="G127" s="53">
        <v>76</v>
      </c>
      <c r="H127" s="53">
        <v>91</v>
      </c>
      <c r="I127" s="53">
        <v>91</v>
      </c>
      <c r="J127" s="7"/>
      <c r="K127" s="7"/>
      <c r="L127" s="7"/>
    </row>
    <row r="128" spans="1:12" ht="36" customHeight="1" x14ac:dyDescent="0.25">
      <c r="A128" s="100"/>
      <c r="B128" s="83"/>
      <c r="C128" s="20" t="s">
        <v>145</v>
      </c>
      <c r="D128" s="7" t="s">
        <v>4</v>
      </c>
      <c r="E128" s="7" t="s">
        <v>13</v>
      </c>
      <c r="F128" s="78" t="s">
        <v>209</v>
      </c>
      <c r="G128" s="7">
        <v>9150</v>
      </c>
      <c r="H128" s="7">
        <v>9250</v>
      </c>
      <c r="I128" s="7">
        <v>9250</v>
      </c>
      <c r="J128" s="7"/>
      <c r="K128" s="7"/>
      <c r="L128" s="7"/>
    </row>
    <row r="129" spans="1:12" ht="38.25" hidden="1" customHeight="1" x14ac:dyDescent="0.25">
      <c r="A129" s="100"/>
      <c r="B129" s="83"/>
      <c r="C129" s="13" t="s">
        <v>24</v>
      </c>
      <c r="D129" s="7" t="s">
        <v>4</v>
      </c>
      <c r="E129" s="7" t="s">
        <v>13</v>
      </c>
      <c r="F129" s="7" t="s">
        <v>42</v>
      </c>
      <c r="G129" s="7"/>
      <c r="H129" s="7"/>
      <c r="I129" s="7"/>
      <c r="J129" s="7"/>
      <c r="K129" s="7"/>
      <c r="L129" s="7"/>
    </row>
    <row r="130" spans="1:12" ht="54.75" hidden="1" customHeight="1" x14ac:dyDescent="0.25">
      <c r="A130" s="100"/>
      <c r="B130" s="83"/>
      <c r="C130" s="13" t="s">
        <v>25</v>
      </c>
      <c r="D130" s="7" t="s">
        <v>4</v>
      </c>
      <c r="E130" s="7" t="s">
        <v>13</v>
      </c>
      <c r="F130" s="7" t="s">
        <v>41</v>
      </c>
      <c r="G130" s="7"/>
      <c r="H130" s="7"/>
      <c r="I130" s="7"/>
      <c r="J130" s="7"/>
      <c r="K130" s="7"/>
      <c r="L130" s="7"/>
    </row>
    <row r="131" spans="1:12" ht="50.25" hidden="1" customHeight="1" x14ac:dyDescent="0.25">
      <c r="A131" s="100"/>
      <c r="B131" s="83"/>
      <c r="C131" s="13" t="s">
        <v>26</v>
      </c>
      <c r="D131" s="7" t="s">
        <v>4</v>
      </c>
      <c r="E131" s="7" t="s">
        <v>13</v>
      </c>
      <c r="F131" s="7" t="s">
        <v>41</v>
      </c>
      <c r="G131" s="7"/>
      <c r="H131" s="7"/>
      <c r="I131" s="7"/>
      <c r="J131" s="7"/>
      <c r="K131" s="7"/>
      <c r="L131" s="7"/>
    </row>
    <row r="132" spans="1:12" ht="46.5" hidden="1" customHeight="1" x14ac:dyDescent="0.25">
      <c r="A132" s="100"/>
      <c r="B132" s="83"/>
      <c r="C132" s="13" t="s">
        <v>27</v>
      </c>
      <c r="D132" s="7" t="s">
        <v>4</v>
      </c>
      <c r="E132" s="7" t="s">
        <v>13</v>
      </c>
      <c r="F132" s="7" t="s">
        <v>41</v>
      </c>
      <c r="G132" s="7"/>
      <c r="H132" s="7"/>
      <c r="I132" s="7"/>
      <c r="J132" s="7"/>
      <c r="K132" s="7"/>
      <c r="L132" s="7"/>
    </row>
    <row r="133" spans="1:12" ht="100.5" hidden="1" customHeight="1" x14ac:dyDescent="0.25">
      <c r="A133" s="100"/>
      <c r="B133" s="83"/>
      <c r="C133" s="13" t="s">
        <v>51</v>
      </c>
      <c r="D133" s="7" t="s">
        <v>4</v>
      </c>
      <c r="E133" s="7" t="s">
        <v>13</v>
      </c>
      <c r="F133" s="7" t="s">
        <v>41</v>
      </c>
      <c r="G133" s="7"/>
      <c r="H133" s="7"/>
      <c r="I133" s="7"/>
      <c r="J133" s="7"/>
      <c r="K133" s="7"/>
      <c r="L133" s="7"/>
    </row>
    <row r="134" spans="1:12" ht="46.5" hidden="1" customHeight="1" x14ac:dyDescent="0.25">
      <c r="A134" s="100"/>
      <c r="B134" s="83"/>
      <c r="C134" s="13" t="s">
        <v>35</v>
      </c>
      <c r="D134" s="7" t="s">
        <v>4</v>
      </c>
      <c r="E134" s="7" t="s">
        <v>13</v>
      </c>
      <c r="F134" s="7" t="s">
        <v>41</v>
      </c>
      <c r="G134" s="7"/>
      <c r="H134" s="7"/>
      <c r="I134" s="7"/>
      <c r="J134" s="7"/>
      <c r="K134" s="7"/>
      <c r="L134" s="7"/>
    </row>
    <row r="135" spans="1:12" ht="54.75" hidden="1" customHeight="1" x14ac:dyDescent="0.25">
      <c r="A135" s="100"/>
      <c r="B135" s="83"/>
      <c r="C135" s="37" t="s">
        <v>31</v>
      </c>
      <c r="D135" s="39" t="s">
        <v>4</v>
      </c>
      <c r="E135" s="39" t="s">
        <v>13</v>
      </c>
      <c r="F135" s="39" t="s">
        <v>40</v>
      </c>
      <c r="G135" s="39"/>
      <c r="H135" s="39"/>
      <c r="I135" s="39"/>
      <c r="J135" s="39"/>
      <c r="K135" s="39"/>
      <c r="L135" s="39"/>
    </row>
    <row r="136" spans="1:12" ht="42.75" hidden="1" customHeight="1" x14ac:dyDescent="0.25">
      <c r="A136" s="100"/>
      <c r="B136" s="83"/>
      <c r="C136" s="37" t="s">
        <v>44</v>
      </c>
      <c r="D136" s="39" t="s">
        <v>4</v>
      </c>
      <c r="E136" s="39" t="s">
        <v>13</v>
      </c>
      <c r="F136" s="39" t="s">
        <v>37</v>
      </c>
      <c r="G136" s="39"/>
      <c r="H136" s="39"/>
      <c r="I136" s="39"/>
      <c r="J136" s="39"/>
      <c r="K136" s="39"/>
      <c r="L136" s="39"/>
    </row>
    <row r="137" spans="1:12" ht="99" hidden="1" customHeight="1" x14ac:dyDescent="0.25">
      <c r="A137" s="100"/>
      <c r="B137" s="83"/>
      <c r="C137" s="13" t="s">
        <v>43</v>
      </c>
      <c r="D137" s="7" t="s">
        <v>4</v>
      </c>
      <c r="E137" s="7" t="s">
        <v>13</v>
      </c>
      <c r="F137" s="7" t="s">
        <v>41</v>
      </c>
      <c r="G137" s="7"/>
      <c r="H137" s="7"/>
      <c r="I137" s="7"/>
      <c r="J137" s="7"/>
      <c r="K137" s="7"/>
      <c r="L137" s="7"/>
    </row>
    <row r="138" spans="1:12" ht="45" hidden="1" customHeight="1" x14ac:dyDescent="0.25">
      <c r="A138" s="100"/>
      <c r="B138" s="83"/>
      <c r="C138" s="13" t="s">
        <v>36</v>
      </c>
      <c r="D138" s="7" t="s">
        <v>4</v>
      </c>
      <c r="E138" s="7" t="s">
        <v>13</v>
      </c>
      <c r="F138" s="7" t="s">
        <v>41</v>
      </c>
      <c r="G138" s="7"/>
      <c r="H138" s="7"/>
      <c r="I138" s="7"/>
      <c r="J138" s="7"/>
      <c r="K138" s="7"/>
      <c r="L138" s="7"/>
    </row>
    <row r="139" spans="1:12" ht="65.25" customHeight="1" x14ac:dyDescent="0.25">
      <c r="A139" s="100"/>
      <c r="B139" s="84"/>
      <c r="C139" s="13" t="s">
        <v>158</v>
      </c>
      <c r="D139" s="7"/>
      <c r="E139" s="7" t="s">
        <v>13</v>
      </c>
      <c r="F139" s="7" t="s">
        <v>210</v>
      </c>
      <c r="G139" s="7"/>
      <c r="H139" s="7"/>
      <c r="I139" s="44"/>
      <c r="J139" s="7">
        <v>12.4</v>
      </c>
      <c r="K139" s="7">
        <v>12.5</v>
      </c>
      <c r="L139" s="7">
        <v>12.5</v>
      </c>
    </row>
    <row r="140" spans="1:12" s="28" customFormat="1" ht="37.5" customHeight="1" x14ac:dyDescent="0.25">
      <c r="A140" s="43">
        <v>8</v>
      </c>
      <c r="B140" s="91" t="s">
        <v>159</v>
      </c>
      <c r="C140" s="92"/>
      <c r="D140" s="9">
        <v>7.5</v>
      </c>
      <c r="E140" s="9" t="s">
        <v>13</v>
      </c>
      <c r="F140" s="7" t="s">
        <v>205</v>
      </c>
      <c r="G140" s="10">
        <v>26736</v>
      </c>
      <c r="H140" s="10">
        <v>30732</v>
      </c>
      <c r="I140" s="45">
        <v>30732</v>
      </c>
      <c r="J140" s="55">
        <f>30859-1423</f>
        <v>29436</v>
      </c>
      <c r="K140" s="55">
        <v>31883</v>
      </c>
      <c r="L140" s="55">
        <v>32173</v>
      </c>
    </row>
    <row r="141" spans="1:12" ht="85.5" customHeight="1" x14ac:dyDescent="0.25">
      <c r="A141" s="82" t="s">
        <v>160</v>
      </c>
      <c r="B141" s="82" t="s">
        <v>143</v>
      </c>
      <c r="C141" s="13" t="s">
        <v>144</v>
      </c>
      <c r="D141" s="7">
        <v>1.5</v>
      </c>
      <c r="E141" s="7" t="s">
        <v>15</v>
      </c>
      <c r="F141" s="7" t="s">
        <v>205</v>
      </c>
      <c r="G141" s="53">
        <v>22</v>
      </c>
      <c r="H141" s="53">
        <v>24</v>
      </c>
      <c r="I141" s="64">
        <v>24</v>
      </c>
      <c r="J141" s="7"/>
      <c r="K141" s="7"/>
      <c r="L141" s="7"/>
    </row>
    <row r="142" spans="1:12" ht="43.5" customHeight="1" x14ac:dyDescent="0.25">
      <c r="A142" s="83"/>
      <c r="B142" s="83"/>
      <c r="C142" s="20" t="s">
        <v>145</v>
      </c>
      <c r="D142" s="7" t="s">
        <v>4</v>
      </c>
      <c r="E142" s="7" t="s">
        <v>13</v>
      </c>
      <c r="F142" s="78" t="s">
        <v>209</v>
      </c>
      <c r="G142" s="7">
        <v>14250</v>
      </c>
      <c r="H142" s="7">
        <v>14350</v>
      </c>
      <c r="I142" s="44">
        <v>14350</v>
      </c>
      <c r="J142" s="7"/>
      <c r="K142" s="7"/>
      <c r="L142" s="7"/>
    </row>
    <row r="143" spans="1:12" ht="43.5" hidden="1" customHeight="1" x14ac:dyDescent="0.25">
      <c r="A143" s="83"/>
      <c r="B143" s="83"/>
      <c r="C143" s="18" t="s">
        <v>24</v>
      </c>
      <c r="D143" s="7" t="s">
        <v>4</v>
      </c>
      <c r="E143" s="7" t="s">
        <v>13</v>
      </c>
      <c r="F143" s="7" t="s">
        <v>42</v>
      </c>
      <c r="G143" s="7"/>
      <c r="H143" s="7"/>
      <c r="I143" s="44"/>
      <c r="J143" s="7"/>
      <c r="K143" s="7"/>
      <c r="L143" s="7"/>
    </row>
    <row r="144" spans="1:12" ht="43.5" hidden="1" customHeight="1" x14ac:dyDescent="0.25">
      <c r="A144" s="83"/>
      <c r="B144" s="83"/>
      <c r="C144" s="18" t="s">
        <v>25</v>
      </c>
      <c r="D144" s="7" t="s">
        <v>4</v>
      </c>
      <c r="E144" s="7" t="s">
        <v>13</v>
      </c>
      <c r="F144" s="7" t="s">
        <v>33</v>
      </c>
      <c r="G144" s="7"/>
      <c r="H144" s="7"/>
      <c r="I144" s="44"/>
      <c r="J144" s="7"/>
      <c r="K144" s="7"/>
      <c r="L144" s="7"/>
    </row>
    <row r="145" spans="1:12" ht="43.5" hidden="1" customHeight="1" x14ac:dyDescent="0.25">
      <c r="A145" s="83"/>
      <c r="B145" s="83"/>
      <c r="C145" s="18" t="s">
        <v>26</v>
      </c>
      <c r="D145" s="7" t="s">
        <v>4</v>
      </c>
      <c r="E145" s="7" t="s">
        <v>13</v>
      </c>
      <c r="F145" s="7" t="s">
        <v>41</v>
      </c>
      <c r="G145" s="7"/>
      <c r="H145" s="7"/>
      <c r="I145" s="44"/>
      <c r="J145" s="7"/>
      <c r="K145" s="7"/>
      <c r="L145" s="7"/>
    </row>
    <row r="146" spans="1:12" ht="43.5" hidden="1" customHeight="1" x14ac:dyDescent="0.25">
      <c r="A146" s="83"/>
      <c r="B146" s="83"/>
      <c r="C146" s="18" t="s">
        <v>27</v>
      </c>
      <c r="D146" s="7" t="s">
        <v>4</v>
      </c>
      <c r="E146" s="7" t="s">
        <v>13</v>
      </c>
      <c r="F146" s="7" t="s">
        <v>41</v>
      </c>
      <c r="G146" s="7"/>
      <c r="H146" s="7"/>
      <c r="I146" s="44"/>
      <c r="J146" s="7"/>
      <c r="K146" s="7"/>
      <c r="L146" s="7"/>
    </row>
    <row r="147" spans="1:12" ht="43.5" hidden="1" customHeight="1" x14ac:dyDescent="0.25">
      <c r="A147" s="83"/>
      <c r="B147" s="83"/>
      <c r="C147" s="18" t="s">
        <v>28</v>
      </c>
      <c r="D147" s="7" t="s">
        <v>4</v>
      </c>
      <c r="E147" s="7" t="s">
        <v>13</v>
      </c>
      <c r="F147" s="7" t="s">
        <v>41</v>
      </c>
      <c r="G147" s="7"/>
      <c r="H147" s="7"/>
      <c r="I147" s="44"/>
      <c r="J147" s="7"/>
      <c r="K147" s="7"/>
      <c r="L147" s="7"/>
    </row>
    <row r="148" spans="1:12" ht="43.5" hidden="1" customHeight="1" x14ac:dyDescent="0.25">
      <c r="A148" s="83"/>
      <c r="B148" s="83"/>
      <c r="C148" s="19" t="s">
        <v>29</v>
      </c>
      <c r="D148" s="7" t="s">
        <v>4</v>
      </c>
      <c r="E148" s="7" t="s">
        <v>13</v>
      </c>
      <c r="F148" s="7" t="s">
        <v>41</v>
      </c>
      <c r="G148" s="7"/>
      <c r="H148" s="7"/>
      <c r="I148" s="44"/>
      <c r="J148" s="7"/>
      <c r="K148" s="7"/>
      <c r="L148" s="7"/>
    </row>
    <row r="149" spans="1:12" ht="77.25" hidden="1" customHeight="1" x14ac:dyDescent="0.25">
      <c r="A149" s="83"/>
      <c r="B149" s="83"/>
      <c r="C149" s="18" t="s">
        <v>52</v>
      </c>
      <c r="D149" s="7" t="s">
        <v>4</v>
      </c>
      <c r="E149" s="7" t="s">
        <v>13</v>
      </c>
      <c r="F149" s="7" t="s">
        <v>41</v>
      </c>
      <c r="G149" s="7"/>
      <c r="H149" s="7"/>
      <c r="I149" s="44"/>
      <c r="J149" s="7"/>
      <c r="K149" s="7"/>
      <c r="L149" s="7"/>
    </row>
    <row r="150" spans="1:12" ht="43.5" hidden="1" customHeight="1" x14ac:dyDescent="0.25">
      <c r="A150" s="83"/>
      <c r="B150" s="83"/>
      <c r="C150" s="18" t="s">
        <v>38</v>
      </c>
      <c r="D150" s="7" t="s">
        <v>4</v>
      </c>
      <c r="E150" s="7" t="s">
        <v>13</v>
      </c>
      <c r="F150" s="7" t="s">
        <v>41</v>
      </c>
      <c r="G150" s="7"/>
      <c r="H150" s="7"/>
      <c r="I150" s="44"/>
      <c r="J150" s="7"/>
      <c r="K150" s="7"/>
      <c r="L150" s="7"/>
    </row>
    <row r="151" spans="1:12" ht="43.5" hidden="1" customHeight="1" x14ac:dyDescent="0.25">
      <c r="A151" s="83"/>
      <c r="B151" s="83"/>
      <c r="C151" s="18" t="s">
        <v>56</v>
      </c>
      <c r="D151" s="7" t="s">
        <v>4</v>
      </c>
      <c r="E151" s="7" t="s">
        <v>13</v>
      </c>
      <c r="F151" s="7" t="s">
        <v>41</v>
      </c>
      <c r="G151" s="7"/>
      <c r="H151" s="7"/>
      <c r="I151" s="44"/>
      <c r="J151" s="7"/>
      <c r="K151" s="7"/>
      <c r="L151" s="7"/>
    </row>
    <row r="152" spans="1:12" ht="62.25" hidden="1" customHeight="1" x14ac:dyDescent="0.25">
      <c r="A152" s="83"/>
      <c r="B152" s="83"/>
      <c r="C152" s="18" t="s">
        <v>53</v>
      </c>
      <c r="D152" s="7" t="s">
        <v>4</v>
      </c>
      <c r="E152" s="7" t="s">
        <v>13</v>
      </c>
      <c r="F152" s="7" t="s">
        <v>41</v>
      </c>
      <c r="G152" s="7"/>
      <c r="H152" s="7"/>
      <c r="I152" s="44"/>
      <c r="J152" s="7"/>
      <c r="K152" s="7"/>
      <c r="L152" s="7"/>
    </row>
    <row r="153" spans="1:12" ht="39" hidden="1" customHeight="1" x14ac:dyDescent="0.25">
      <c r="A153" s="83"/>
      <c r="B153" s="83"/>
      <c r="C153" s="18" t="s">
        <v>54</v>
      </c>
      <c r="D153" s="7" t="s">
        <v>4</v>
      </c>
      <c r="E153" s="7" t="s">
        <v>13</v>
      </c>
      <c r="F153" s="7" t="s">
        <v>41</v>
      </c>
      <c r="G153" s="7"/>
      <c r="H153" s="7"/>
      <c r="I153" s="44"/>
      <c r="J153" s="7"/>
      <c r="K153" s="7"/>
      <c r="L153" s="7"/>
    </row>
    <row r="154" spans="1:12" ht="43.5" hidden="1" customHeight="1" x14ac:dyDescent="0.25">
      <c r="A154" s="83"/>
      <c r="B154" s="83"/>
      <c r="C154" s="38" t="s">
        <v>31</v>
      </c>
      <c r="D154" s="39" t="s">
        <v>4</v>
      </c>
      <c r="E154" s="39" t="s">
        <v>13</v>
      </c>
      <c r="F154" s="39" t="s">
        <v>8</v>
      </c>
      <c r="G154" s="39"/>
      <c r="H154" s="39"/>
      <c r="I154" s="63"/>
      <c r="J154" s="39"/>
      <c r="K154" s="39"/>
      <c r="L154" s="39"/>
    </row>
    <row r="155" spans="1:12" ht="51" customHeight="1" x14ac:dyDescent="0.25">
      <c r="A155" s="84"/>
      <c r="B155" s="84"/>
      <c r="C155" s="37" t="s">
        <v>161</v>
      </c>
      <c r="D155" s="39"/>
      <c r="E155" s="7" t="s">
        <v>13</v>
      </c>
      <c r="F155" s="7" t="s">
        <v>210</v>
      </c>
      <c r="G155" s="39"/>
      <c r="H155" s="39"/>
      <c r="I155" s="63"/>
      <c r="J155" s="39">
        <v>19.2</v>
      </c>
      <c r="K155" s="39">
        <v>19.3</v>
      </c>
      <c r="L155" s="39">
        <v>19.399999999999999</v>
      </c>
    </row>
    <row r="156" spans="1:12" s="42" customFormat="1" ht="43.5" customHeight="1" x14ac:dyDescent="0.25">
      <c r="A156" s="25">
        <v>9</v>
      </c>
      <c r="B156" s="91" t="s">
        <v>102</v>
      </c>
      <c r="C156" s="92"/>
      <c r="D156" s="9">
        <v>280</v>
      </c>
      <c r="E156" s="9" t="s">
        <v>13</v>
      </c>
      <c r="F156" s="7" t="s">
        <v>205</v>
      </c>
      <c r="G156" s="10">
        <v>811875</v>
      </c>
      <c r="H156" s="10">
        <v>959200</v>
      </c>
      <c r="I156" s="45">
        <v>1006093</v>
      </c>
      <c r="J156" s="10">
        <v>1031933</v>
      </c>
      <c r="K156" s="10">
        <v>996482</v>
      </c>
      <c r="L156" s="10">
        <v>1004786</v>
      </c>
    </row>
    <row r="157" spans="1:12" ht="38.25" customHeight="1" x14ac:dyDescent="0.3">
      <c r="A157" s="88"/>
      <c r="J157" s="56"/>
      <c r="K157" s="56"/>
      <c r="L157" s="56"/>
    </row>
    <row r="158" spans="1:12" ht="80.25" customHeight="1" x14ac:dyDescent="0.25">
      <c r="A158" s="90"/>
      <c r="B158" s="82" t="s">
        <v>143</v>
      </c>
      <c r="C158" s="13" t="s">
        <v>144</v>
      </c>
      <c r="D158" s="7">
        <v>27.5</v>
      </c>
      <c r="E158" s="7" t="s">
        <v>15</v>
      </c>
      <c r="F158" s="7" t="s">
        <v>205</v>
      </c>
      <c r="G158" s="12">
        <v>290</v>
      </c>
      <c r="H158" s="12">
        <v>363</v>
      </c>
      <c r="I158" s="12">
        <v>363</v>
      </c>
      <c r="J158" s="12"/>
      <c r="K158" s="12"/>
      <c r="L158" s="12"/>
    </row>
    <row r="159" spans="1:12" ht="13.5" customHeight="1" x14ac:dyDescent="0.25">
      <c r="A159" s="89"/>
      <c r="B159" s="83"/>
      <c r="C159" s="95" t="s">
        <v>163</v>
      </c>
      <c r="D159" s="97" t="s">
        <v>4</v>
      </c>
      <c r="E159" s="97" t="s">
        <v>13</v>
      </c>
      <c r="F159" s="97" t="s">
        <v>209</v>
      </c>
      <c r="G159" s="93">
        <v>9</v>
      </c>
      <c r="H159" s="93">
        <v>9</v>
      </c>
      <c r="I159" s="93">
        <v>9</v>
      </c>
      <c r="J159" s="93">
        <v>8</v>
      </c>
      <c r="K159" s="93">
        <v>8</v>
      </c>
      <c r="L159" s="93">
        <v>8</v>
      </c>
    </row>
    <row r="160" spans="1:12" ht="69.75" customHeight="1" x14ac:dyDescent="0.25">
      <c r="A160" s="22" t="s">
        <v>162</v>
      </c>
      <c r="B160" s="84"/>
      <c r="C160" s="96"/>
      <c r="D160" s="98"/>
      <c r="E160" s="98"/>
      <c r="F160" s="98"/>
      <c r="G160" s="94"/>
      <c r="H160" s="94"/>
      <c r="I160" s="94"/>
      <c r="J160" s="94"/>
      <c r="K160" s="94"/>
      <c r="L160" s="94"/>
    </row>
    <row r="161" spans="1:12" s="27" customFormat="1" ht="48" customHeight="1" x14ac:dyDescent="0.25">
      <c r="A161" s="34">
        <v>10</v>
      </c>
      <c r="B161" s="123" t="s">
        <v>164</v>
      </c>
      <c r="C161" s="123"/>
      <c r="D161" s="9">
        <v>132.5</v>
      </c>
      <c r="E161" s="9" t="s">
        <v>13</v>
      </c>
      <c r="F161" s="7" t="s">
        <v>205</v>
      </c>
      <c r="G161" s="10">
        <v>339926</v>
      </c>
      <c r="H161" s="10">
        <v>408816</v>
      </c>
      <c r="I161" s="45">
        <v>395967</v>
      </c>
      <c r="J161" s="10">
        <v>471589</v>
      </c>
      <c r="K161" s="10">
        <v>429111</v>
      </c>
      <c r="L161" s="10">
        <v>433994</v>
      </c>
    </row>
    <row r="162" spans="1:12" ht="39.75" customHeight="1" x14ac:dyDescent="0.3">
      <c r="A162" s="82"/>
    </row>
    <row r="163" spans="1:12" ht="85.5" customHeight="1" x14ac:dyDescent="0.25">
      <c r="A163" s="84"/>
      <c r="B163" s="15" t="s">
        <v>143</v>
      </c>
      <c r="C163" s="13" t="s">
        <v>144</v>
      </c>
      <c r="D163" s="7">
        <v>45</v>
      </c>
      <c r="E163" s="7" t="s">
        <v>11</v>
      </c>
      <c r="F163" s="7" t="s">
        <v>205</v>
      </c>
      <c r="G163" s="12">
        <v>482</v>
      </c>
      <c r="H163" s="12">
        <v>593</v>
      </c>
      <c r="I163" s="12">
        <v>593</v>
      </c>
      <c r="J163" s="12"/>
      <c r="K163" s="12"/>
      <c r="L163" s="12"/>
    </row>
    <row r="164" spans="1:12" ht="57" customHeight="1" x14ac:dyDescent="0.25">
      <c r="A164" s="50" t="s">
        <v>165</v>
      </c>
      <c r="B164" s="16"/>
      <c r="C164" s="50" t="s">
        <v>166</v>
      </c>
      <c r="D164" s="7" t="s">
        <v>4</v>
      </c>
      <c r="E164" s="7" t="s">
        <v>13</v>
      </c>
      <c r="F164" s="78" t="s">
        <v>209</v>
      </c>
      <c r="G164" s="2">
        <v>7</v>
      </c>
      <c r="H164" s="2">
        <v>7</v>
      </c>
      <c r="I164" s="2">
        <v>7</v>
      </c>
      <c r="J164" s="2">
        <v>7</v>
      </c>
      <c r="K164" s="2">
        <v>7</v>
      </c>
      <c r="L164" s="2">
        <v>7</v>
      </c>
    </row>
    <row r="165" spans="1:12" ht="42.75" hidden="1" customHeight="1" x14ac:dyDescent="0.25">
      <c r="A165" s="11"/>
      <c r="B165" s="13"/>
      <c r="C165" s="20" t="s">
        <v>57</v>
      </c>
      <c r="D165" s="7" t="s">
        <v>4</v>
      </c>
      <c r="E165" s="7" t="s">
        <v>13</v>
      </c>
      <c r="F165" s="7" t="s">
        <v>40</v>
      </c>
      <c r="G165" s="2" t="s">
        <v>4</v>
      </c>
      <c r="H165" s="2" t="s">
        <v>4</v>
      </c>
      <c r="I165" s="2"/>
      <c r="J165" s="2"/>
      <c r="K165" s="2"/>
      <c r="L165" s="2"/>
    </row>
    <row r="166" spans="1:12" s="27" customFormat="1" ht="45.75" customHeight="1" x14ac:dyDescent="0.25">
      <c r="A166" s="8">
        <v>11</v>
      </c>
      <c r="B166" s="91" t="s">
        <v>167</v>
      </c>
      <c r="C166" s="92"/>
      <c r="D166" s="9">
        <v>150</v>
      </c>
      <c r="E166" s="9" t="s">
        <v>13</v>
      </c>
      <c r="F166" s="7" t="s">
        <v>205</v>
      </c>
      <c r="G166" s="10">
        <v>500421</v>
      </c>
      <c r="H166" s="10">
        <v>539417</v>
      </c>
      <c r="I166" s="10">
        <v>539913</v>
      </c>
      <c r="J166" s="10">
        <v>600988</v>
      </c>
      <c r="K166" s="10">
        <v>569022</v>
      </c>
      <c r="L166" s="10">
        <v>574976</v>
      </c>
    </row>
    <row r="167" spans="1:12" ht="84.75" customHeight="1" x14ac:dyDescent="0.25">
      <c r="A167" s="15"/>
      <c r="B167" s="85" t="s">
        <v>143</v>
      </c>
      <c r="C167" s="13" t="s">
        <v>144</v>
      </c>
      <c r="D167" s="7">
        <v>14</v>
      </c>
      <c r="E167" s="7" t="s">
        <v>15</v>
      </c>
      <c r="F167" s="7" t="s">
        <v>205</v>
      </c>
      <c r="G167" s="12">
        <v>372</v>
      </c>
      <c r="H167" s="12">
        <v>444</v>
      </c>
      <c r="I167" s="12">
        <v>444</v>
      </c>
      <c r="J167" s="12"/>
      <c r="K167" s="12"/>
      <c r="L167" s="12"/>
    </row>
    <row r="168" spans="1:12" ht="58.5" customHeight="1" x14ac:dyDescent="0.25">
      <c r="A168" s="50" t="s">
        <v>168</v>
      </c>
      <c r="B168" s="85"/>
      <c r="C168" s="50" t="s">
        <v>166</v>
      </c>
      <c r="D168" s="7" t="s">
        <v>4</v>
      </c>
      <c r="E168" s="7" t="s">
        <v>13</v>
      </c>
      <c r="F168" s="78" t="s">
        <v>209</v>
      </c>
      <c r="G168" s="2">
        <v>6</v>
      </c>
      <c r="H168" s="2">
        <v>6</v>
      </c>
      <c r="I168" s="2">
        <v>6</v>
      </c>
      <c r="J168" s="2">
        <v>6</v>
      </c>
      <c r="K168" s="2">
        <v>6</v>
      </c>
      <c r="L168" s="2">
        <v>6</v>
      </c>
    </row>
    <row r="169" spans="1:12" ht="37.5" hidden="1" customHeight="1" x14ac:dyDescent="0.25">
      <c r="A169" s="17"/>
      <c r="B169" s="85"/>
      <c r="C169" s="21" t="s">
        <v>18</v>
      </c>
      <c r="D169" s="7" t="s">
        <v>4</v>
      </c>
      <c r="E169" s="7" t="s">
        <v>13</v>
      </c>
      <c r="F169" s="7" t="s">
        <v>39</v>
      </c>
      <c r="G169" s="2" t="s">
        <v>4</v>
      </c>
      <c r="H169" s="2" t="s">
        <v>4</v>
      </c>
      <c r="I169" s="2" t="s">
        <v>4</v>
      </c>
      <c r="J169" s="2"/>
      <c r="K169" s="2"/>
      <c r="L169" s="2"/>
    </row>
    <row r="170" spans="1:12" ht="39.75" hidden="1" customHeight="1" x14ac:dyDescent="0.25">
      <c r="A170" s="16"/>
      <c r="B170" s="85"/>
      <c r="C170" s="21" t="s">
        <v>57</v>
      </c>
      <c r="D170" s="7" t="s">
        <v>4</v>
      </c>
      <c r="E170" s="7" t="s">
        <v>13</v>
      </c>
      <c r="F170" s="7" t="s">
        <v>40</v>
      </c>
      <c r="G170" s="2" t="s">
        <v>4</v>
      </c>
      <c r="H170" s="2" t="s">
        <v>4</v>
      </c>
      <c r="I170" s="2"/>
      <c r="J170" s="2"/>
      <c r="K170" s="2"/>
      <c r="L170" s="2"/>
    </row>
    <row r="171" spans="1:12" s="27" customFormat="1" ht="39.75" customHeight="1" x14ac:dyDescent="0.25">
      <c r="A171" s="29">
        <v>12</v>
      </c>
      <c r="B171" s="91" t="s">
        <v>169</v>
      </c>
      <c r="C171" s="92"/>
      <c r="D171" s="9">
        <v>83</v>
      </c>
      <c r="E171" s="9" t="s">
        <v>6</v>
      </c>
      <c r="F171" s="7" t="s">
        <v>205</v>
      </c>
      <c r="G171" s="10">
        <v>242289</v>
      </c>
      <c r="H171" s="10">
        <v>289364</v>
      </c>
      <c r="I171" s="10">
        <v>287392</v>
      </c>
      <c r="J171" s="10">
        <v>302032</v>
      </c>
      <c r="K171" s="10">
        <v>304792</v>
      </c>
      <c r="L171" s="10">
        <v>307951</v>
      </c>
    </row>
    <row r="172" spans="1:12" ht="100.5" customHeight="1" x14ac:dyDescent="0.25">
      <c r="A172" s="15"/>
      <c r="B172" s="82" t="s">
        <v>143</v>
      </c>
      <c r="C172" s="13" t="s">
        <v>144</v>
      </c>
      <c r="D172" s="7">
        <v>19.5</v>
      </c>
      <c r="E172" s="7" t="s">
        <v>14</v>
      </c>
      <c r="F172" s="7" t="s">
        <v>205</v>
      </c>
      <c r="G172" s="12">
        <v>241.9</v>
      </c>
      <c r="H172" s="12">
        <v>320</v>
      </c>
      <c r="I172" s="12">
        <v>320</v>
      </c>
      <c r="J172" s="12"/>
      <c r="K172" s="12"/>
      <c r="L172" s="12"/>
    </row>
    <row r="173" spans="1:12" ht="33" customHeight="1" x14ac:dyDescent="0.25">
      <c r="A173" s="16"/>
      <c r="B173" s="83"/>
      <c r="C173" s="20" t="s">
        <v>171</v>
      </c>
      <c r="D173" s="7" t="s">
        <v>4</v>
      </c>
      <c r="E173" s="7" t="s">
        <v>3</v>
      </c>
      <c r="F173" s="78" t="s">
        <v>209</v>
      </c>
      <c r="G173" s="2">
        <v>462052</v>
      </c>
      <c r="H173" s="2">
        <v>463163</v>
      </c>
      <c r="I173" s="2">
        <v>462193</v>
      </c>
      <c r="J173" s="12"/>
      <c r="K173" s="12"/>
      <c r="L173" s="12"/>
    </row>
    <row r="174" spans="1:12" ht="55.5" customHeight="1" x14ac:dyDescent="0.25">
      <c r="A174" s="11" t="s">
        <v>170</v>
      </c>
      <c r="B174" s="84"/>
      <c r="C174" s="20" t="s">
        <v>172</v>
      </c>
      <c r="D174" s="7"/>
      <c r="E174" s="7" t="s">
        <v>3</v>
      </c>
      <c r="F174" s="7" t="s">
        <v>12</v>
      </c>
      <c r="G174" s="2"/>
      <c r="H174" s="2"/>
      <c r="I174" s="2"/>
      <c r="J174" s="2">
        <v>100</v>
      </c>
      <c r="K174" s="2">
        <v>100</v>
      </c>
      <c r="L174" s="2">
        <v>100</v>
      </c>
    </row>
    <row r="175" spans="1:12" s="35" customFormat="1" ht="42" customHeight="1" x14ac:dyDescent="0.25">
      <c r="A175" s="29">
        <v>13</v>
      </c>
      <c r="B175" s="91" t="s">
        <v>173</v>
      </c>
      <c r="C175" s="92"/>
      <c r="D175" s="9">
        <v>20</v>
      </c>
      <c r="E175" s="9" t="s">
        <v>6</v>
      </c>
      <c r="F175" s="7" t="s">
        <v>205</v>
      </c>
      <c r="G175" s="10">
        <v>55786</v>
      </c>
      <c r="H175" s="10">
        <v>67892</v>
      </c>
      <c r="I175" s="10">
        <v>63370</v>
      </c>
      <c r="J175" s="10">
        <v>70072</v>
      </c>
      <c r="K175" s="10">
        <v>68753</v>
      </c>
      <c r="L175" s="10">
        <v>69437</v>
      </c>
    </row>
    <row r="176" spans="1:12" ht="97.5" customHeight="1" x14ac:dyDescent="0.25">
      <c r="A176" s="88"/>
      <c r="B176" s="81" t="s">
        <v>143</v>
      </c>
      <c r="C176" s="13" t="s">
        <v>144</v>
      </c>
      <c r="D176" s="7">
        <v>3.5</v>
      </c>
      <c r="E176" s="7" t="s">
        <v>14</v>
      </c>
      <c r="F176" s="7" t="s">
        <v>205</v>
      </c>
      <c r="G176" s="12">
        <v>37.4</v>
      </c>
      <c r="H176" s="12">
        <v>53</v>
      </c>
      <c r="I176" s="12">
        <v>53</v>
      </c>
      <c r="J176" s="12"/>
      <c r="K176" s="12"/>
      <c r="L176" s="12"/>
    </row>
    <row r="177" spans="1:12" ht="27.75" customHeight="1" x14ac:dyDescent="0.25">
      <c r="A177" s="89"/>
      <c r="B177" s="81"/>
      <c r="C177" s="21" t="s">
        <v>7</v>
      </c>
      <c r="D177" s="7" t="s">
        <v>4</v>
      </c>
      <c r="E177" s="7" t="s">
        <v>3</v>
      </c>
      <c r="F177" s="78" t="s">
        <v>209</v>
      </c>
      <c r="G177" s="2">
        <v>70020</v>
      </c>
      <c r="H177" s="2">
        <v>70287</v>
      </c>
      <c r="I177" s="2">
        <v>70394</v>
      </c>
      <c r="J177" s="12"/>
      <c r="K177" s="12"/>
      <c r="L177" s="12"/>
    </row>
    <row r="178" spans="1:12" ht="51" customHeight="1" x14ac:dyDescent="0.25">
      <c r="A178" s="11" t="s">
        <v>170</v>
      </c>
      <c r="B178" s="13"/>
      <c r="C178" s="20" t="s">
        <v>172</v>
      </c>
      <c r="D178" s="7"/>
      <c r="E178" s="7" t="s">
        <v>3</v>
      </c>
      <c r="F178" s="7" t="s">
        <v>12</v>
      </c>
      <c r="G178" s="2"/>
      <c r="H178" s="2"/>
      <c r="I178" s="2"/>
      <c r="J178" s="2">
        <v>100</v>
      </c>
      <c r="K178" s="2">
        <v>100</v>
      </c>
      <c r="L178" s="2">
        <v>100</v>
      </c>
    </row>
    <row r="179" spans="1:12" s="27" customFormat="1" ht="27.75" customHeight="1" x14ac:dyDescent="0.25">
      <c r="A179" s="29">
        <v>14</v>
      </c>
      <c r="B179" s="86" t="s">
        <v>174</v>
      </c>
      <c r="C179" s="87"/>
      <c r="D179" s="9">
        <v>150</v>
      </c>
      <c r="E179" s="9" t="s">
        <v>3</v>
      </c>
      <c r="F179" s="7" t="s">
        <v>205</v>
      </c>
      <c r="G179" s="10">
        <v>364590</v>
      </c>
      <c r="H179" s="36">
        <v>450889</v>
      </c>
      <c r="I179" s="36">
        <v>444257</v>
      </c>
      <c r="J179" s="10">
        <v>490458</v>
      </c>
      <c r="K179" s="10">
        <v>478523</v>
      </c>
      <c r="L179" s="10">
        <v>484398</v>
      </c>
    </row>
    <row r="180" spans="1:12" ht="104.25" customHeight="1" x14ac:dyDescent="0.25">
      <c r="A180" s="81" t="s">
        <v>175</v>
      </c>
      <c r="B180" s="81" t="s">
        <v>176</v>
      </c>
      <c r="C180" s="13" t="s">
        <v>144</v>
      </c>
      <c r="D180" s="7">
        <v>31.25</v>
      </c>
      <c r="E180" s="7" t="s">
        <v>14</v>
      </c>
      <c r="F180" s="7" t="s">
        <v>205</v>
      </c>
      <c r="G180" s="12">
        <v>417.3</v>
      </c>
      <c r="H180" s="12">
        <v>578</v>
      </c>
      <c r="I180" s="12">
        <v>578</v>
      </c>
      <c r="J180" s="12"/>
      <c r="K180" s="12"/>
      <c r="L180" s="12"/>
    </row>
    <row r="181" spans="1:12" ht="153" customHeight="1" x14ac:dyDescent="0.25">
      <c r="A181" s="81"/>
      <c r="B181" s="81"/>
      <c r="C181" s="20" t="s">
        <v>177</v>
      </c>
      <c r="D181" s="7" t="s">
        <v>4</v>
      </c>
      <c r="E181" s="7" t="s">
        <v>6</v>
      </c>
      <c r="F181" s="7" t="s">
        <v>207</v>
      </c>
      <c r="G181" s="2">
        <v>1086985</v>
      </c>
      <c r="H181" s="2">
        <f>1088320+10203</f>
        <v>1098523</v>
      </c>
      <c r="I181" s="2">
        <v>1086504</v>
      </c>
      <c r="J181" s="2"/>
      <c r="K181" s="2"/>
      <c r="L181" s="2"/>
    </row>
    <row r="182" spans="1:12" ht="49.5" customHeight="1" x14ac:dyDescent="0.25">
      <c r="A182" s="22" t="s">
        <v>178</v>
      </c>
      <c r="B182" s="13"/>
      <c r="C182" s="22" t="s">
        <v>179</v>
      </c>
      <c r="D182" s="7"/>
      <c r="E182" s="7" t="s">
        <v>3</v>
      </c>
      <c r="F182" s="7" t="s">
        <v>12</v>
      </c>
      <c r="G182" s="2"/>
      <c r="H182" s="2"/>
      <c r="I182" s="2"/>
      <c r="J182" s="2">
        <v>100</v>
      </c>
      <c r="K182" s="2">
        <v>100</v>
      </c>
      <c r="L182" s="2">
        <v>100</v>
      </c>
    </row>
    <row r="183" spans="1:12" s="27" customFormat="1" ht="22.5" customHeight="1" x14ac:dyDescent="0.25">
      <c r="A183" s="29">
        <v>15</v>
      </c>
      <c r="B183" s="86" t="s">
        <v>180</v>
      </c>
      <c r="C183" s="87"/>
      <c r="D183" s="9">
        <v>27.5</v>
      </c>
      <c r="E183" s="9" t="s">
        <v>6</v>
      </c>
      <c r="F183" s="9" t="s">
        <v>1</v>
      </c>
      <c r="G183" s="10">
        <v>76718.5</v>
      </c>
      <c r="H183" s="36">
        <v>94900</v>
      </c>
      <c r="I183" s="36">
        <v>94900</v>
      </c>
      <c r="J183" s="10">
        <v>105662</v>
      </c>
      <c r="K183" s="10">
        <v>98828</v>
      </c>
      <c r="L183" s="10">
        <v>99832</v>
      </c>
    </row>
    <row r="184" spans="1:12" ht="122.25" customHeight="1" x14ac:dyDescent="0.25">
      <c r="A184" s="88" t="s">
        <v>181</v>
      </c>
      <c r="B184" s="88" t="s">
        <v>176</v>
      </c>
      <c r="C184" s="13" t="s">
        <v>144</v>
      </c>
      <c r="D184" s="7">
        <v>8.5</v>
      </c>
      <c r="E184" s="7" t="s">
        <v>14</v>
      </c>
      <c r="F184" s="7" t="s">
        <v>205</v>
      </c>
      <c r="G184" s="12">
        <v>127</v>
      </c>
      <c r="H184" s="2">
        <v>151</v>
      </c>
      <c r="I184" s="2">
        <v>151</v>
      </c>
      <c r="J184" s="12"/>
      <c r="K184" s="12"/>
      <c r="L184" s="12"/>
    </row>
    <row r="185" spans="1:12" ht="95.25" customHeight="1" x14ac:dyDescent="0.25">
      <c r="A185" s="89"/>
      <c r="B185" s="90"/>
      <c r="C185" s="20" t="s">
        <v>177</v>
      </c>
      <c r="D185" s="7" t="s">
        <v>4</v>
      </c>
      <c r="E185" s="7" t="s">
        <v>3</v>
      </c>
      <c r="F185" s="7" t="s">
        <v>207</v>
      </c>
      <c r="G185" s="2">
        <v>150694</v>
      </c>
      <c r="H185" s="2">
        <v>149644</v>
      </c>
      <c r="I185" s="2">
        <v>154883</v>
      </c>
      <c r="J185" s="2"/>
      <c r="K185" s="2"/>
      <c r="L185" s="2"/>
    </row>
    <row r="186" spans="1:12" ht="50.25" customHeight="1" x14ac:dyDescent="0.25">
      <c r="A186" s="22" t="s">
        <v>182</v>
      </c>
      <c r="B186" s="89"/>
      <c r="C186" s="22" t="s">
        <v>179</v>
      </c>
      <c r="D186" s="7"/>
      <c r="E186" s="7" t="s">
        <v>3</v>
      </c>
      <c r="F186" s="7" t="s">
        <v>12</v>
      </c>
      <c r="G186" s="2"/>
      <c r="H186" s="2"/>
      <c r="I186" s="2"/>
      <c r="J186" s="2">
        <v>100</v>
      </c>
      <c r="K186" s="2">
        <v>100</v>
      </c>
      <c r="L186" s="2">
        <v>100</v>
      </c>
    </row>
    <row r="187" spans="1:12" s="27" customFormat="1" ht="22.5" customHeight="1" x14ac:dyDescent="0.3">
      <c r="A187" s="60">
        <v>16</v>
      </c>
      <c r="B187" s="86" t="s">
        <v>183</v>
      </c>
      <c r="C187" s="87"/>
      <c r="D187" s="9">
        <v>16.5</v>
      </c>
      <c r="E187" s="9" t="s">
        <v>6</v>
      </c>
      <c r="F187" s="7" t="s">
        <v>205</v>
      </c>
      <c r="G187" s="10">
        <v>82939</v>
      </c>
      <c r="H187" s="10">
        <v>122864</v>
      </c>
      <c r="I187" s="10">
        <f>119089-5985</f>
        <v>113104</v>
      </c>
      <c r="J187" s="10">
        <v>124849</v>
      </c>
      <c r="K187" s="10">
        <v>141515</v>
      </c>
      <c r="L187" s="10">
        <v>144981</v>
      </c>
    </row>
    <row r="188" spans="1:12" ht="102.75" customHeight="1" x14ac:dyDescent="0.25">
      <c r="A188" s="88" t="s">
        <v>184</v>
      </c>
      <c r="B188" s="88" t="s">
        <v>176</v>
      </c>
      <c r="C188" s="13" t="s">
        <v>144</v>
      </c>
      <c r="D188" s="7">
        <v>7</v>
      </c>
      <c r="E188" s="7" t="s">
        <v>14</v>
      </c>
      <c r="F188" s="7" t="s">
        <v>205</v>
      </c>
      <c r="G188" s="12">
        <v>77.5</v>
      </c>
      <c r="H188" s="12">
        <v>115</v>
      </c>
      <c r="I188" s="12">
        <v>115</v>
      </c>
      <c r="J188" s="12"/>
      <c r="K188" s="12"/>
      <c r="L188" s="12"/>
    </row>
    <row r="189" spans="1:12" ht="108" customHeight="1" x14ac:dyDescent="0.25">
      <c r="A189" s="89"/>
      <c r="B189" s="89"/>
      <c r="C189" s="20" t="s">
        <v>177</v>
      </c>
      <c r="D189" s="7" t="s">
        <v>4</v>
      </c>
      <c r="E189" s="7" t="s">
        <v>3</v>
      </c>
      <c r="F189" s="7" t="s">
        <v>207</v>
      </c>
      <c r="G189" s="2">
        <v>122924</v>
      </c>
      <c r="H189" s="2">
        <v>122436</v>
      </c>
      <c r="I189" s="2">
        <v>150067</v>
      </c>
      <c r="J189" s="2"/>
      <c r="K189" s="2"/>
      <c r="L189" s="2"/>
    </row>
    <row r="190" spans="1:12" ht="48.75" customHeight="1" x14ac:dyDescent="0.25">
      <c r="A190" s="22" t="s">
        <v>182</v>
      </c>
      <c r="B190" s="13"/>
      <c r="C190" s="22" t="s">
        <v>67</v>
      </c>
      <c r="D190" s="7"/>
      <c r="E190" s="7" t="s">
        <v>3</v>
      </c>
      <c r="F190" s="7" t="s">
        <v>12</v>
      </c>
      <c r="G190" s="2"/>
      <c r="H190" s="2"/>
      <c r="I190" s="2"/>
      <c r="J190" s="2">
        <v>100</v>
      </c>
      <c r="K190" s="2">
        <v>100</v>
      </c>
      <c r="L190" s="2">
        <v>100</v>
      </c>
    </row>
    <row r="191" spans="1:12" ht="156" customHeight="1" x14ac:dyDescent="0.25">
      <c r="A191" s="11" t="s">
        <v>185</v>
      </c>
      <c r="B191" s="11"/>
      <c r="C191" s="22" t="s">
        <v>186</v>
      </c>
      <c r="D191" s="7"/>
      <c r="E191" s="7" t="s">
        <v>5</v>
      </c>
      <c r="F191" s="7" t="s">
        <v>205</v>
      </c>
      <c r="G191" s="12">
        <v>23207</v>
      </c>
      <c r="H191" s="2"/>
      <c r="I191" s="2"/>
      <c r="J191" s="2"/>
      <c r="K191" s="2"/>
      <c r="L191" s="2"/>
    </row>
    <row r="192" spans="1:12" ht="66" customHeight="1" x14ac:dyDescent="0.25">
      <c r="A192" s="11"/>
      <c r="B192" s="81" t="s">
        <v>187</v>
      </c>
      <c r="C192" s="81"/>
      <c r="D192" s="7" t="s">
        <v>4</v>
      </c>
      <c r="E192" s="7" t="s">
        <v>3</v>
      </c>
      <c r="F192" s="7" t="s">
        <v>205</v>
      </c>
      <c r="G192" s="12">
        <v>109363</v>
      </c>
      <c r="H192" s="12">
        <v>407046</v>
      </c>
      <c r="I192" s="12">
        <v>806441</v>
      </c>
      <c r="J192" s="12">
        <v>220513</v>
      </c>
      <c r="K192" s="12">
        <v>5600</v>
      </c>
      <c r="L192" s="12">
        <v>5600</v>
      </c>
    </row>
    <row r="193" spans="1:12" ht="45" customHeight="1" x14ac:dyDescent="0.25">
      <c r="A193" s="82"/>
      <c r="B193" s="82"/>
      <c r="C193" s="11" t="s">
        <v>188</v>
      </c>
      <c r="D193" s="7" t="s">
        <v>4</v>
      </c>
      <c r="E193" s="7" t="s">
        <v>3</v>
      </c>
      <c r="F193" s="7" t="s">
        <v>9</v>
      </c>
      <c r="G193" s="2">
        <v>1445</v>
      </c>
      <c r="H193" s="2">
        <v>1451</v>
      </c>
      <c r="I193" s="2">
        <v>833</v>
      </c>
      <c r="J193" s="2"/>
      <c r="K193" s="2"/>
      <c r="L193" s="2"/>
    </row>
    <row r="194" spans="1:12" ht="46.5" customHeight="1" x14ac:dyDescent="0.25">
      <c r="A194" s="83"/>
      <c r="B194" s="83"/>
      <c r="C194" s="11" t="s">
        <v>189</v>
      </c>
      <c r="D194" s="7" t="s">
        <v>4</v>
      </c>
      <c r="E194" s="7" t="s">
        <v>3</v>
      </c>
      <c r="F194" s="7" t="s">
        <v>207</v>
      </c>
      <c r="G194" s="2" t="s">
        <v>4</v>
      </c>
      <c r="H194" s="2">
        <v>1</v>
      </c>
      <c r="I194" s="2">
        <v>1</v>
      </c>
      <c r="J194" s="12"/>
      <c r="K194" s="12"/>
      <c r="L194" s="12"/>
    </row>
    <row r="195" spans="1:12" ht="44.25" customHeight="1" x14ac:dyDescent="0.25">
      <c r="A195" s="83"/>
      <c r="B195" s="83"/>
      <c r="C195" s="11" t="s">
        <v>190</v>
      </c>
      <c r="D195" s="7" t="s">
        <v>4</v>
      </c>
      <c r="E195" s="7" t="s">
        <v>3</v>
      </c>
      <c r="F195" s="7" t="s">
        <v>207</v>
      </c>
      <c r="G195" s="2" t="s">
        <v>4</v>
      </c>
      <c r="H195" s="2">
        <v>1</v>
      </c>
      <c r="I195" s="2">
        <v>1</v>
      </c>
      <c r="J195" s="12"/>
      <c r="K195" s="12"/>
      <c r="L195" s="12"/>
    </row>
    <row r="196" spans="1:12" ht="43.5" customHeight="1" x14ac:dyDescent="0.25">
      <c r="A196" s="83"/>
      <c r="B196" s="83"/>
      <c r="C196" s="11" t="s">
        <v>191</v>
      </c>
      <c r="D196" s="7" t="s">
        <v>4</v>
      </c>
      <c r="E196" s="7" t="s">
        <v>3</v>
      </c>
      <c r="F196" s="7" t="s">
        <v>207</v>
      </c>
      <c r="G196" s="2" t="s">
        <v>4</v>
      </c>
      <c r="H196" s="2">
        <v>1</v>
      </c>
      <c r="I196" s="2">
        <v>1</v>
      </c>
      <c r="J196" s="12"/>
      <c r="K196" s="12"/>
      <c r="L196" s="12"/>
    </row>
    <row r="197" spans="1:12" ht="63.75" customHeight="1" x14ac:dyDescent="0.25">
      <c r="A197" s="83"/>
      <c r="B197" s="83"/>
      <c r="C197" s="11" t="s">
        <v>192</v>
      </c>
      <c r="D197" s="7" t="s">
        <v>4</v>
      </c>
      <c r="E197" s="7" t="s">
        <v>3</v>
      </c>
      <c r="F197" s="7" t="s">
        <v>207</v>
      </c>
      <c r="G197" s="2" t="s">
        <v>4</v>
      </c>
      <c r="H197" s="2">
        <v>1</v>
      </c>
      <c r="I197" s="2">
        <v>1</v>
      </c>
      <c r="J197" s="12"/>
      <c r="K197" s="12"/>
      <c r="L197" s="12"/>
    </row>
    <row r="198" spans="1:12" ht="81" customHeight="1" x14ac:dyDescent="0.25">
      <c r="A198" s="83"/>
      <c r="B198" s="83"/>
      <c r="C198" s="11" t="s">
        <v>193</v>
      </c>
      <c r="D198" s="7" t="s">
        <v>4</v>
      </c>
      <c r="E198" s="7" t="s">
        <v>3</v>
      </c>
      <c r="F198" s="7" t="s">
        <v>207</v>
      </c>
      <c r="G198" s="2" t="s">
        <v>4</v>
      </c>
      <c r="H198" s="2">
        <v>1</v>
      </c>
      <c r="I198" s="2">
        <v>4</v>
      </c>
      <c r="J198" s="12"/>
      <c r="K198" s="12"/>
      <c r="L198" s="12"/>
    </row>
    <row r="199" spans="1:12" ht="40.5" customHeight="1" x14ac:dyDescent="0.25">
      <c r="A199" s="83"/>
      <c r="B199" s="83"/>
      <c r="C199" s="11" t="s">
        <v>194</v>
      </c>
      <c r="D199" s="7" t="s">
        <v>4</v>
      </c>
      <c r="E199" s="7" t="s">
        <v>3</v>
      </c>
      <c r="F199" s="7" t="s">
        <v>207</v>
      </c>
      <c r="G199" s="2" t="s">
        <v>4</v>
      </c>
      <c r="H199" s="2" t="s">
        <v>4</v>
      </c>
      <c r="I199" s="2">
        <v>26</v>
      </c>
      <c r="J199" s="12"/>
      <c r="K199" s="12"/>
      <c r="L199" s="12"/>
    </row>
    <row r="200" spans="1:12" ht="80.25" hidden="1" customHeight="1" x14ac:dyDescent="0.25">
      <c r="A200" s="83"/>
      <c r="B200" s="83"/>
      <c r="C200" s="11" t="s">
        <v>19</v>
      </c>
      <c r="D200" s="7" t="s">
        <v>4</v>
      </c>
      <c r="E200" s="7" t="s">
        <v>3</v>
      </c>
      <c r="F200" s="7" t="s">
        <v>207</v>
      </c>
      <c r="G200" s="2" t="s">
        <v>4</v>
      </c>
      <c r="H200" s="2" t="s">
        <v>4</v>
      </c>
      <c r="I200" s="2" t="s">
        <v>4</v>
      </c>
      <c r="J200" s="2"/>
      <c r="K200" s="2"/>
      <c r="L200" s="2"/>
    </row>
    <row r="201" spans="1:12" ht="96.75" hidden="1" customHeight="1" x14ac:dyDescent="0.25">
      <c r="A201" s="83"/>
      <c r="B201" s="83"/>
      <c r="C201" s="11" t="s">
        <v>20</v>
      </c>
      <c r="D201" s="7" t="s">
        <v>4</v>
      </c>
      <c r="E201" s="7" t="s">
        <v>3</v>
      </c>
      <c r="F201" s="7" t="s">
        <v>207</v>
      </c>
      <c r="G201" s="2" t="s">
        <v>4</v>
      </c>
      <c r="H201" s="2" t="s">
        <v>4</v>
      </c>
      <c r="I201" s="2" t="s">
        <v>4</v>
      </c>
      <c r="J201" s="2"/>
      <c r="K201" s="2"/>
      <c r="L201" s="2"/>
    </row>
    <row r="202" spans="1:12" ht="103.5" hidden="1" customHeight="1" x14ac:dyDescent="0.25">
      <c r="A202" s="83"/>
      <c r="B202" s="83"/>
      <c r="C202" s="11" t="s">
        <v>21</v>
      </c>
      <c r="D202" s="7" t="s">
        <v>4</v>
      </c>
      <c r="E202" s="7" t="s">
        <v>3</v>
      </c>
      <c r="F202" s="7" t="s">
        <v>207</v>
      </c>
      <c r="G202" s="2" t="s">
        <v>4</v>
      </c>
      <c r="H202" s="2" t="s">
        <v>4</v>
      </c>
      <c r="I202" s="2" t="s">
        <v>4</v>
      </c>
      <c r="J202" s="2"/>
      <c r="K202" s="2"/>
      <c r="L202" s="2"/>
    </row>
    <row r="203" spans="1:12" ht="53.25" hidden="1" customHeight="1" x14ac:dyDescent="0.25">
      <c r="A203" s="83"/>
      <c r="B203" s="83"/>
      <c r="C203" s="11" t="s">
        <v>22</v>
      </c>
      <c r="D203" s="7" t="s">
        <v>4</v>
      </c>
      <c r="E203" s="7" t="s">
        <v>3</v>
      </c>
      <c r="F203" s="7" t="s">
        <v>207</v>
      </c>
      <c r="G203" s="2" t="s">
        <v>4</v>
      </c>
      <c r="H203" s="2" t="s">
        <v>4</v>
      </c>
      <c r="I203" s="2" t="s">
        <v>4</v>
      </c>
      <c r="J203" s="2"/>
      <c r="K203" s="2"/>
      <c r="L203" s="2"/>
    </row>
    <row r="204" spans="1:12" ht="57" hidden="1" customHeight="1" x14ac:dyDescent="0.25">
      <c r="A204" s="84"/>
      <c r="B204" s="83"/>
      <c r="C204" s="11" t="s">
        <v>23</v>
      </c>
      <c r="D204" s="7" t="s">
        <v>4</v>
      </c>
      <c r="E204" s="7" t="s">
        <v>3</v>
      </c>
      <c r="F204" s="7" t="s">
        <v>207</v>
      </c>
      <c r="G204" s="2" t="s">
        <v>4</v>
      </c>
      <c r="H204" s="2" t="s">
        <v>4</v>
      </c>
      <c r="I204" s="2" t="s">
        <v>4</v>
      </c>
      <c r="J204" s="2"/>
      <c r="K204" s="2"/>
      <c r="L204" s="2"/>
    </row>
    <row r="205" spans="1:12" ht="71.25" customHeight="1" x14ac:dyDescent="0.25">
      <c r="A205" s="76" t="s">
        <v>195</v>
      </c>
      <c r="B205" s="84"/>
      <c r="C205" s="76" t="s">
        <v>196</v>
      </c>
      <c r="D205" s="7"/>
      <c r="E205" s="7" t="s">
        <v>3</v>
      </c>
      <c r="F205" s="7" t="s">
        <v>207</v>
      </c>
      <c r="G205" s="2"/>
      <c r="H205" s="2"/>
      <c r="I205" s="2"/>
      <c r="J205" s="77">
        <v>4</v>
      </c>
      <c r="K205" s="77">
        <v>2</v>
      </c>
      <c r="L205" s="77">
        <v>2</v>
      </c>
    </row>
    <row r="206" spans="1:12" ht="81.75" customHeight="1" x14ac:dyDescent="0.25">
      <c r="A206" s="85"/>
      <c r="B206" s="81" t="s">
        <v>197</v>
      </c>
      <c r="C206" s="81"/>
      <c r="D206" s="7">
        <v>1459</v>
      </c>
      <c r="E206" s="7" t="s">
        <v>10</v>
      </c>
      <c r="F206" s="7" t="s">
        <v>205</v>
      </c>
      <c r="G206" s="12">
        <f>G207+G208</f>
        <v>2208804</v>
      </c>
      <c r="H206" s="12">
        <f t="shared" ref="H206" si="0">H207+H208</f>
        <v>1775954</v>
      </c>
      <c r="I206" s="12">
        <f>I207+I208+I210</f>
        <v>1357181</v>
      </c>
      <c r="J206" s="12">
        <v>641620</v>
      </c>
      <c r="K206" s="12"/>
      <c r="L206" s="12"/>
    </row>
    <row r="207" spans="1:12" ht="80.25" customHeight="1" x14ac:dyDescent="0.25">
      <c r="A207" s="85"/>
      <c r="B207" s="85"/>
      <c r="C207" s="13" t="s">
        <v>144</v>
      </c>
      <c r="D207" s="7">
        <v>1459</v>
      </c>
      <c r="E207" s="7" t="s">
        <v>206</v>
      </c>
      <c r="F207" s="7" t="s">
        <v>205</v>
      </c>
      <c r="G207" s="12">
        <v>25281</v>
      </c>
      <c r="H207" s="12">
        <v>30416</v>
      </c>
      <c r="I207" s="12">
        <v>30416</v>
      </c>
      <c r="J207" s="12"/>
      <c r="K207" s="12"/>
      <c r="L207" s="12"/>
    </row>
    <row r="208" spans="1:12" ht="44.25" customHeight="1" x14ac:dyDescent="0.25">
      <c r="A208" s="85"/>
      <c r="B208" s="85"/>
      <c r="C208" s="19" t="s">
        <v>198</v>
      </c>
      <c r="D208" s="7" t="s">
        <v>4</v>
      </c>
      <c r="E208" s="79" t="s">
        <v>204</v>
      </c>
      <c r="F208" s="79" t="s">
        <v>205</v>
      </c>
      <c r="G208" s="12">
        <v>2183523</v>
      </c>
      <c r="H208" s="12">
        <v>1745538</v>
      </c>
      <c r="I208" s="12">
        <v>1247914</v>
      </c>
      <c r="J208" s="12"/>
      <c r="K208" s="12"/>
      <c r="L208" s="12"/>
    </row>
    <row r="209" spans="1:12" ht="45.75" hidden="1" customHeight="1" x14ac:dyDescent="0.25">
      <c r="A209" s="85"/>
      <c r="B209" s="85"/>
      <c r="C209" s="19" t="s">
        <v>65</v>
      </c>
      <c r="D209" s="7" t="s">
        <v>4</v>
      </c>
      <c r="E209" s="79"/>
      <c r="F209" s="79"/>
      <c r="G209" s="12"/>
      <c r="H209" s="12"/>
      <c r="I209" s="12"/>
      <c r="J209" s="12"/>
      <c r="K209" s="12"/>
      <c r="L209" s="12"/>
    </row>
    <row r="210" spans="1:12" ht="198.75" customHeight="1" x14ac:dyDescent="0.25">
      <c r="A210" s="85"/>
      <c r="B210" s="11"/>
      <c r="C210" s="11" t="s">
        <v>199</v>
      </c>
      <c r="D210" s="7" t="s">
        <v>4</v>
      </c>
      <c r="E210" s="79"/>
      <c r="F210" s="79"/>
      <c r="G210" s="12"/>
      <c r="H210" s="12"/>
      <c r="I210" s="12">
        <v>78851</v>
      </c>
      <c r="J210" s="12"/>
      <c r="K210" s="12"/>
      <c r="L210" s="12"/>
    </row>
    <row r="213" spans="1:12" ht="18.75" customHeight="1" x14ac:dyDescent="0.3">
      <c r="A213" s="14" t="s">
        <v>200</v>
      </c>
      <c r="B213" s="124"/>
      <c r="C213" s="124"/>
      <c r="D213" s="125"/>
      <c r="E213" s="125"/>
      <c r="F213" s="125"/>
      <c r="G213" s="124"/>
      <c r="H213" s="126" t="s">
        <v>16</v>
      </c>
      <c r="I213" s="126"/>
      <c r="J213" s="124"/>
      <c r="K213" s="124"/>
      <c r="L213" s="111"/>
    </row>
    <row r="214" spans="1:12" x14ac:dyDescent="0.3">
      <c r="A214" s="14"/>
      <c r="B214" s="124"/>
      <c r="C214" s="124"/>
      <c r="D214" s="124"/>
      <c r="E214" s="124"/>
      <c r="F214" s="124"/>
      <c r="G214" s="124"/>
      <c r="H214" s="126"/>
      <c r="I214" s="126"/>
      <c r="J214" s="124"/>
      <c r="K214" s="124"/>
      <c r="L214" s="111"/>
    </row>
    <row r="215" spans="1:12" x14ac:dyDescent="0.3">
      <c r="A215" s="14"/>
      <c r="B215" s="124"/>
      <c r="C215" s="124"/>
      <c r="D215" s="124"/>
      <c r="E215" s="124"/>
      <c r="F215" s="124"/>
      <c r="G215" s="124"/>
      <c r="H215" s="127"/>
      <c r="I215" s="127"/>
      <c r="J215" s="124"/>
      <c r="K215" s="124"/>
      <c r="L215" s="111"/>
    </row>
    <row r="216" spans="1:12" ht="18.75" customHeight="1" x14ac:dyDescent="0.3">
      <c r="A216" s="14" t="s">
        <v>201</v>
      </c>
      <c r="B216" s="14"/>
      <c r="C216" s="128"/>
      <c r="D216" s="129"/>
      <c r="E216" s="130"/>
      <c r="F216" s="130"/>
      <c r="G216" s="124"/>
      <c r="H216" s="126" t="s">
        <v>17</v>
      </c>
      <c r="I216" s="126"/>
      <c r="J216" s="124"/>
      <c r="K216" s="124"/>
      <c r="L216" s="111"/>
    </row>
    <row r="217" spans="1:12" x14ac:dyDescent="0.3">
      <c r="A217" s="124"/>
      <c r="B217" s="124"/>
      <c r="C217" s="124"/>
      <c r="D217" s="124"/>
      <c r="E217" s="124"/>
      <c r="F217" s="124"/>
      <c r="G217" s="124"/>
      <c r="H217" s="126"/>
      <c r="I217" s="126"/>
      <c r="J217" s="124"/>
      <c r="K217" s="124"/>
      <c r="L217" s="111"/>
    </row>
    <row r="218" spans="1:12" x14ac:dyDescent="0.3">
      <c r="A218" s="4" t="s">
        <v>202</v>
      </c>
      <c r="B218" s="111"/>
      <c r="C218" s="111"/>
      <c r="D218" s="111"/>
      <c r="E218" s="111"/>
      <c r="F218" s="111"/>
      <c r="G218" s="111"/>
      <c r="H218" s="111"/>
      <c r="I218" s="111"/>
      <c r="J218" s="111"/>
      <c r="K218" s="111"/>
      <c r="L218" s="111"/>
    </row>
    <row r="219" spans="1:12" ht="27" customHeight="1" x14ac:dyDescent="0.25">
      <c r="A219" s="80" t="s">
        <v>203</v>
      </c>
      <c r="B219" s="80"/>
      <c r="C219" s="80"/>
      <c r="D219" s="80"/>
      <c r="E219" s="80"/>
      <c r="F219" s="80"/>
      <c r="G219" s="80"/>
      <c r="H219" s="80"/>
      <c r="I219" s="80"/>
      <c r="J219" s="80"/>
      <c r="K219" s="80"/>
      <c r="L219" s="80"/>
    </row>
  </sheetData>
  <mergeCells count="103">
    <mergeCell ref="A10:F10"/>
    <mergeCell ref="I1:L1"/>
    <mergeCell ref="A4:M4"/>
    <mergeCell ref="A5:M5"/>
    <mergeCell ref="A6:M6"/>
    <mergeCell ref="A7:M7"/>
    <mergeCell ref="A8:M8"/>
    <mergeCell ref="A9:M9"/>
    <mergeCell ref="A11:M11"/>
    <mergeCell ref="A12:M12"/>
    <mergeCell ref="A13:M13"/>
    <mergeCell ref="A22:F22"/>
    <mergeCell ref="A45:C45"/>
    <mergeCell ref="A16:F16"/>
    <mergeCell ref="A18:A19"/>
    <mergeCell ref="B18:C18"/>
    <mergeCell ref="D18:F18"/>
    <mergeCell ref="A14:M14"/>
    <mergeCell ref="A15:M15"/>
    <mergeCell ref="A26:D26"/>
    <mergeCell ref="A33:D33"/>
    <mergeCell ref="A37:E37"/>
    <mergeCell ref="A40:D40"/>
    <mergeCell ref="A44:C44"/>
    <mergeCell ref="H47:I47"/>
    <mergeCell ref="J47:L47"/>
    <mergeCell ref="M47:M48"/>
    <mergeCell ref="N47:O47"/>
    <mergeCell ref="P47:R47"/>
    <mergeCell ref="A50:C50"/>
    <mergeCell ref="A47:A48"/>
    <mergeCell ref="B47:C48"/>
    <mergeCell ref="D47:D48"/>
    <mergeCell ref="E47:E48"/>
    <mergeCell ref="F47:F48"/>
    <mergeCell ref="G47:G48"/>
    <mergeCell ref="B76:C76"/>
    <mergeCell ref="A77:A89"/>
    <mergeCell ref="B77:B89"/>
    <mergeCell ref="B90:C90"/>
    <mergeCell ref="A91:A93"/>
    <mergeCell ref="B91:B93"/>
    <mergeCell ref="B51:C51"/>
    <mergeCell ref="B52:C52"/>
    <mergeCell ref="B57:C57"/>
    <mergeCell ref="B59:B60"/>
    <mergeCell ref="B62:C62"/>
    <mergeCell ref="A63:A72"/>
    <mergeCell ref="B63:B72"/>
    <mergeCell ref="C71:C72"/>
    <mergeCell ref="A127:A139"/>
    <mergeCell ref="B127:B139"/>
    <mergeCell ref="B140:C140"/>
    <mergeCell ref="A141:A155"/>
    <mergeCell ref="B141:B155"/>
    <mergeCell ref="B156:C156"/>
    <mergeCell ref="A95:A111"/>
    <mergeCell ref="B95:B111"/>
    <mergeCell ref="B112:C112"/>
    <mergeCell ref="A113:A125"/>
    <mergeCell ref="B113:B125"/>
    <mergeCell ref="B126:C126"/>
    <mergeCell ref="J159:J160"/>
    <mergeCell ref="K159:K160"/>
    <mergeCell ref="L159:L160"/>
    <mergeCell ref="A157:A159"/>
    <mergeCell ref="B158:B160"/>
    <mergeCell ref="C159:C160"/>
    <mergeCell ref="D159:D160"/>
    <mergeCell ref="E159:E160"/>
    <mergeCell ref="F159:F160"/>
    <mergeCell ref="B161:C161"/>
    <mergeCell ref="A162:A163"/>
    <mergeCell ref="B166:C166"/>
    <mergeCell ref="B167:B170"/>
    <mergeCell ref="B171:C171"/>
    <mergeCell ref="B172:B174"/>
    <mergeCell ref="G159:G160"/>
    <mergeCell ref="H159:H160"/>
    <mergeCell ref="I159:I160"/>
    <mergeCell ref="B183:C183"/>
    <mergeCell ref="A184:A185"/>
    <mergeCell ref="B184:B186"/>
    <mergeCell ref="B187:C187"/>
    <mergeCell ref="A188:A189"/>
    <mergeCell ref="B188:B189"/>
    <mergeCell ref="B175:C175"/>
    <mergeCell ref="A176:A177"/>
    <mergeCell ref="B176:B177"/>
    <mergeCell ref="B179:C179"/>
    <mergeCell ref="A180:A181"/>
    <mergeCell ref="B180:B181"/>
    <mergeCell ref="E208:E210"/>
    <mergeCell ref="F208:F210"/>
    <mergeCell ref="H213:I214"/>
    <mergeCell ref="H216:I217"/>
    <mergeCell ref="A219:L219"/>
    <mergeCell ref="B192:C192"/>
    <mergeCell ref="A193:A204"/>
    <mergeCell ref="B193:B205"/>
    <mergeCell ref="A206:A210"/>
    <mergeCell ref="B206:C206"/>
    <mergeCell ref="B207:B209"/>
  </mergeCells>
  <pageMargins left="3.937007874015748E-2" right="3.937007874015748E-2" top="3.937007874015748E-2" bottom="3.937007874015748E-2" header="3.937007874015748E-2" footer="3.937007874015748E-2"/>
  <pageSetup paperSize="9" scale="45" orientation="landscape" r:id="rId1"/>
  <rowBreaks count="6" manualBreakCount="6">
    <brk id="45" max="12" man="1"/>
    <brk id="68" max="12" man="1"/>
    <brk id="124" max="12" man="1"/>
    <brk id="164" max="12" man="1"/>
    <brk id="182" max="12" man="1"/>
    <brk id="2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июнь 2026г</vt:lpstr>
      <vt:lpstr>'июнь 2026г'!_Hlk141167688</vt:lpstr>
      <vt:lpstr>'июнь 2026г'!_Hlk141198897</vt:lpstr>
      <vt:lpstr>'июнь 2026г'!_Hlk141201231</vt:lpstr>
      <vt:lpstr>'июнь 2026г'!Область_печати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Куспекова Анар Маратовна</dc:creator>
  <cp:lastModifiedBy>Бух Кабинет</cp:lastModifiedBy>
  <cp:lastPrinted>2026-06-24T06:09:25Z</cp:lastPrinted>
  <dcterms:created xsi:type="dcterms:W3CDTF">2015-06-05T18:19:34Z</dcterms:created>
  <dcterms:modified xsi:type="dcterms:W3CDTF">2026-07-24T08:44:07Z</dcterms:modified>
</cp:coreProperties>
</file>