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355" windowHeight="9795"/>
  </bookViews>
  <sheets>
    <sheet name="каз" sheetId="1" r:id="rId1"/>
    <sheet name="рус" sheetId="2" r:id="rId2"/>
  </sheets>
  <calcPr calcId="124519" refMode="R1C1"/>
</workbook>
</file>

<file path=xl/calcChain.xml><?xml version="1.0" encoding="utf-8"?>
<calcChain xmlns="http://schemas.openxmlformats.org/spreadsheetml/2006/main">
  <c r="I11" i="2"/>
  <c r="L30"/>
  <c r="K30"/>
  <c r="K29" s="1"/>
  <c r="J29"/>
  <c r="L29" s="1"/>
  <c r="I29"/>
  <c r="H29"/>
  <c r="L28"/>
  <c r="L27" s="1"/>
  <c r="K28"/>
  <c r="K27"/>
  <c r="K26" s="1"/>
  <c r="J27"/>
  <c r="I27"/>
  <c r="I26" s="1"/>
  <c r="L26" s="1"/>
  <c r="H27"/>
  <c r="J26"/>
  <c r="H26"/>
  <c r="L24"/>
  <c r="K24"/>
  <c r="L23"/>
  <c r="K23"/>
  <c r="J23"/>
  <c r="I23"/>
  <c r="H23"/>
  <c r="L22"/>
  <c r="K22"/>
  <c r="K21"/>
  <c r="J21"/>
  <c r="L21" s="1"/>
  <c r="I21"/>
  <c r="H21"/>
  <c r="L20"/>
  <c r="K20"/>
  <c r="K19" s="1"/>
  <c r="J19"/>
  <c r="L19" s="1"/>
  <c r="I19"/>
  <c r="H19"/>
  <c r="L18"/>
  <c r="L17"/>
  <c r="K17"/>
  <c r="J17"/>
  <c r="I17"/>
  <c r="H17"/>
  <c r="H12" s="1"/>
  <c r="L16"/>
  <c r="L15" s="1"/>
  <c r="K16"/>
  <c r="K15"/>
  <c r="J15"/>
  <c r="I15"/>
  <c r="H15"/>
  <c r="L14"/>
  <c r="K14"/>
  <c r="K13" s="1"/>
  <c r="K12" s="1"/>
  <c r="J13"/>
  <c r="L13" s="1"/>
  <c r="I13"/>
  <c r="H13"/>
  <c r="J12"/>
  <c r="I12"/>
  <c r="L28" i="1" l="1"/>
  <c r="K28"/>
  <c r="K27" s="1"/>
  <c r="J27"/>
  <c r="I27"/>
  <c r="H27"/>
  <c r="L26"/>
  <c r="L25" s="1"/>
  <c r="K26"/>
  <c r="K25" s="1"/>
  <c r="J25"/>
  <c r="I25"/>
  <c r="H25"/>
  <c r="H24" s="1"/>
  <c r="L22"/>
  <c r="K22"/>
  <c r="K21"/>
  <c r="J21"/>
  <c r="L21" s="1"/>
  <c r="I21"/>
  <c r="H21"/>
  <c r="L20"/>
  <c r="K20"/>
  <c r="K19" s="1"/>
  <c r="J19"/>
  <c r="L19" s="1"/>
  <c r="I19"/>
  <c r="H19"/>
  <c r="L18"/>
  <c r="K18"/>
  <c r="K17" s="1"/>
  <c r="J17"/>
  <c r="I17"/>
  <c r="L17" s="1"/>
  <c r="H17"/>
  <c r="L16"/>
  <c r="K15"/>
  <c r="J15"/>
  <c r="L15" s="1"/>
  <c r="I15"/>
  <c r="H15"/>
  <c r="L14"/>
  <c r="L13" s="1"/>
  <c r="K14"/>
  <c r="K13" s="1"/>
  <c r="J13"/>
  <c r="I13"/>
  <c r="H13"/>
  <c r="L12"/>
  <c r="K12"/>
  <c r="K11" s="1"/>
  <c r="J11"/>
  <c r="I11"/>
  <c r="L11" s="1"/>
  <c r="H11"/>
  <c r="H10"/>
  <c r="K25" i="2"/>
  <c r="L25"/>
  <c r="J24" i="1" l="1"/>
  <c r="I24"/>
  <c r="K24"/>
  <c r="L27"/>
  <c r="K10"/>
  <c r="K9" s="1"/>
  <c r="J10"/>
  <c r="I10"/>
  <c r="H9"/>
  <c r="H11" i="2"/>
  <c r="L23" i="1"/>
  <c r="K23"/>
  <c r="J9" l="1"/>
  <c r="L24"/>
  <c r="I9"/>
  <c r="K11" i="2"/>
  <c r="J11"/>
  <c r="L9" i="1" l="1"/>
  <c r="L11" i="2"/>
</calcChain>
</file>

<file path=xl/sharedStrings.xml><?xml version="1.0" encoding="utf-8"?>
<sst xmlns="http://schemas.openxmlformats.org/spreadsheetml/2006/main" count="262" uniqueCount="52">
  <si>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</si>
  <si>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</si>
  <si>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</si>
  <si>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</si>
  <si>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</si>
  <si>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</si>
  <si>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</si>
  <si>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</si>
  <si>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</si>
  <si>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</si>
  <si>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</si>
  <si>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</si>
  <si>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</si>
  <si>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</si>
  <si>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/>
  </si>
  <si>
    <t>001</t>
  </si>
  <si>
    <t>015</t>
  </si>
  <si>
    <t>Жергілікті бюджет қаражаты есебінен</t>
  </si>
  <si>
    <t>003</t>
  </si>
  <si>
    <t>006</t>
  </si>
  <si>
    <t>007</t>
  </si>
  <si>
    <t>Ведомстволық бағыныстағы мемлекеттік мекемелер мен ұйымдардың күрделі шығыстары</t>
  </si>
  <si>
    <t>010</t>
  </si>
  <si>
    <t>457</t>
  </si>
  <si>
    <t>Ауданның (облыстық маңызы бар қаланың) мәдениет, тілдерді дамыту, дене шынықтыру және спорт бөлімі</t>
  </si>
  <si>
    <t>Жергілікті деңгейде мәдениет, тілдерді дамыту, дене шынықтыру және спорт саласында мемлекеттік саясатты іске асыру жөніндегі қызметтер</t>
  </si>
  <si>
    <t>Мәдени-демалыс жұмысын қолдау</t>
  </si>
  <si>
    <t>Мемлекеттiк тiлдi және Қазақстан халқының басқа да тiлдерін дамыту</t>
  </si>
  <si>
    <t>009</t>
  </si>
  <si>
    <t>Аудандық (облыстық маңызы бар қалалық)  деңгейде спорттық жарыстар өткiзу</t>
  </si>
  <si>
    <t>Әртүрлi спорт түрлерi бойынша аудан (облыстық маңызы бар қала)  құрама командаларының мүшелерiн дайындау және олардың облыстық спорт жарыстарына қатысуы</t>
  </si>
  <si>
    <t>032</t>
  </si>
  <si>
    <t>Аудандық (қалалық) кiтапханалардың жұмыс iстеуi</t>
  </si>
  <si>
    <t>4570751 "Ауданның (облыстық маңызы бар қаланың) мәдениет, тілдерді дамыту, дене шынықтыру және спорт бөлімі"  ММ</t>
  </si>
  <si>
    <t>Отчет о кассовом исполнении
по форме 4-20</t>
  </si>
  <si>
    <t>Шығыстар</t>
  </si>
  <si>
    <t>4570751 ГУ "Отдел культуры, развития языков, физической культуры и спорта района"</t>
  </si>
  <si>
    <t>Отдел культуры, развития языков, физической культуры и спорта района (города областного значения)</t>
  </si>
  <si>
    <t>Услуги по реализации государственной политики на местном уровне в области культуры, развития языков, физической культуры и спорта</t>
  </si>
  <si>
    <t>За счет средств местного бюджета</t>
  </si>
  <si>
    <t>Поддержка культурно-досуговой работы</t>
  </si>
  <si>
    <t>Развитие государственного языка и других языков народа Казахстана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</si>
  <si>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</si>
  <si>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</si>
  <si>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Капитальные расходы подведомственных государственных учреждений и организаций</t>
  </si>
  <si>
    <t>Функционирование районных (городских) библиотек</t>
  </si>
  <si>
    <t>014</t>
  </si>
  <si>
    <t>Капитальные расходы государственного органа</t>
  </si>
  <si>
    <t>14</t>
  </si>
  <si>
    <t xml:space="preserve"> мемлекеттік мекемелер  күрделі шығыстары</t>
  </si>
  <si>
    <t>01.09.2026 жылға арналған
4-20 нысаның</t>
  </si>
  <si>
    <t>01.09.2026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</si>
</sst>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" fontId="2" fillId="0" borderId="1" xfId="0" applyNumberFormat="1" applyFont="1" applyBorder="1" applyAlignment="1">
      <alignment vertical="top" wrapText="1"/>
    </xf>
    <xf numFmtId="1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Alignment="1">
      <alignment vertical="top"/>
    </xf>
    <xf numFmtId="0" fontId="1" fillId="0" borderId="1" xfId="0" applyFont="1" applyBorder="1" applyAlignment="1">
      <alignment vertical="center"/>
    </xf>
    <xf numFmtId="0" fontId="0" fillId="0" borderId="4" xfId="0" applyBorder="1"/>
    <xf numFmtId="0" fontId="0" fillId="0" borderId="3" xfId="0" applyBorder="1"/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79"/>
  <sheetViews>
    <sheetView tabSelected="1" workbookViewId="0">
      <selection activeCell="H24" sqref="H24:L28"/>
    </sheetView>
  </sheetViews>
  <sheetFormatPr defaultRowHeight="15" outlineLevelRow="3"/>
  <cols>
    <col min="1" max="6" width="4" customWidth="1"/>
    <col min="7" max="7" width="62" customWidth="1"/>
    <col min="8" max="12" width="14.28515625" customWidth="1"/>
  </cols>
  <sheetData>
    <row r="1" spans="1:17" ht="31.5" customHeight="1">
      <c r="A1" s="14" t="s">
        <v>50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7" ht="15.7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7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7" ht="20.100000000000001" customHeight="1">
      <c r="A7" s="16" t="s">
        <v>5</v>
      </c>
      <c r="B7" s="17"/>
      <c r="C7" s="17"/>
      <c r="D7" s="17"/>
      <c r="E7" s="17"/>
      <c r="F7" s="18"/>
      <c r="G7" s="22" t="s">
        <v>6</v>
      </c>
      <c r="H7" s="24" t="s">
        <v>7</v>
      </c>
      <c r="I7" s="25"/>
      <c r="J7" s="3" t="s">
        <v>8</v>
      </c>
      <c r="K7" s="3" t="s">
        <v>9</v>
      </c>
      <c r="L7" s="3" t="s">
        <v>10</v>
      </c>
      <c r="M7" s="1"/>
      <c r="N7" s="1"/>
      <c r="O7" s="1"/>
      <c r="P7" s="1"/>
      <c r="Q7" s="1"/>
    </row>
    <row r="8" spans="1:17" ht="30" customHeight="1">
      <c r="A8" s="19"/>
      <c r="B8" s="20"/>
      <c r="C8" s="20"/>
      <c r="D8" s="20"/>
      <c r="E8" s="20"/>
      <c r="F8" s="21"/>
      <c r="G8" s="23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  <c r="Q8" s="1"/>
    </row>
    <row r="9" spans="1:17" ht="33" customHeight="1">
      <c r="A9" s="30" t="s">
        <v>33</v>
      </c>
      <c r="B9" s="31"/>
      <c r="C9" s="31"/>
      <c r="D9" s="31"/>
      <c r="E9" s="31"/>
      <c r="F9" s="31"/>
      <c r="G9" s="32"/>
      <c r="H9" s="13">
        <f>H10+H24</f>
        <v>517503</v>
      </c>
      <c r="I9" s="13">
        <f>I10+I24</f>
        <v>331346.09999999998</v>
      </c>
      <c r="J9" s="13">
        <f>J10+J24</f>
        <v>331342.8</v>
      </c>
      <c r="K9" s="13">
        <f>K10+K24</f>
        <v>3.1999999999876536</v>
      </c>
      <c r="L9" s="12">
        <f t="shared" ref="L9" si="0">J9/I9%</f>
        <v>99.999004062519532</v>
      </c>
    </row>
    <row r="10" spans="1:17" ht="22.5" outlineLevel="1">
      <c r="A10" s="4" t="s">
        <v>14</v>
      </c>
      <c r="B10" s="4" t="s">
        <v>14</v>
      </c>
      <c r="C10" s="4" t="s">
        <v>23</v>
      </c>
      <c r="D10" s="4" t="s">
        <v>14</v>
      </c>
      <c r="E10" s="4" t="s">
        <v>14</v>
      </c>
      <c r="F10" s="4" t="s">
        <v>14</v>
      </c>
      <c r="G10" s="6" t="s">
        <v>24</v>
      </c>
      <c r="H10" s="13">
        <f>H11+H13+H15+H17+H19+H21</f>
        <v>311715</v>
      </c>
      <c r="I10" s="13">
        <f>I11+I13+I15+I17+I19+I21</f>
        <v>191227.19999999998</v>
      </c>
      <c r="J10" s="13">
        <f t="shared" ref="J10:K10" si="1">J11+J13+J15+J17+J19+J21</f>
        <v>191226.19999999998</v>
      </c>
      <c r="K10" s="13">
        <f t="shared" si="1"/>
        <v>0.89999999999929514</v>
      </c>
      <c r="L10" s="13">
        <v>100</v>
      </c>
    </row>
    <row r="11" spans="1:17" ht="22.5" outlineLevel="2">
      <c r="A11" s="4" t="s">
        <v>14</v>
      </c>
      <c r="B11" s="4" t="s">
        <v>14</v>
      </c>
      <c r="C11" s="4" t="s">
        <v>14</v>
      </c>
      <c r="D11" s="4" t="s">
        <v>15</v>
      </c>
      <c r="E11" s="4" t="s">
        <v>14</v>
      </c>
      <c r="F11" s="4" t="s">
        <v>14</v>
      </c>
      <c r="G11" s="6" t="s">
        <v>25</v>
      </c>
      <c r="H11" s="13">
        <f>H12</f>
        <v>24727</v>
      </c>
      <c r="I11" s="13">
        <f t="shared" ref="I11:K11" si="2">I12</f>
        <v>15125.4</v>
      </c>
      <c r="J11" s="13">
        <f t="shared" si="2"/>
        <v>15124.6</v>
      </c>
      <c r="K11" s="13">
        <f t="shared" si="2"/>
        <v>0.7999999999992724</v>
      </c>
      <c r="L11" s="12">
        <f t="shared" ref="L11:L22" si="3">J11/I11%</f>
        <v>99.994710883679119</v>
      </c>
    </row>
    <row r="12" spans="1:17" outlineLevel="3">
      <c r="A12" s="4" t="s">
        <v>14</v>
      </c>
      <c r="B12" s="4" t="s">
        <v>14</v>
      </c>
      <c r="C12" s="4" t="s">
        <v>14</v>
      </c>
      <c r="D12" s="4" t="s">
        <v>14</v>
      </c>
      <c r="E12" s="4" t="s">
        <v>16</v>
      </c>
      <c r="F12" s="4" t="s">
        <v>14</v>
      </c>
      <c r="G12" s="6" t="s">
        <v>17</v>
      </c>
      <c r="H12" s="13">
        <v>24727</v>
      </c>
      <c r="I12" s="12">
        <v>15125.4</v>
      </c>
      <c r="J12" s="12">
        <v>15124.6</v>
      </c>
      <c r="K12" s="12">
        <f t="shared" ref="K12:K22" si="4">I12-J12</f>
        <v>0.7999999999992724</v>
      </c>
      <c r="L12" s="12">
        <f t="shared" si="3"/>
        <v>99.994710883679119</v>
      </c>
    </row>
    <row r="13" spans="1:17" outlineLevel="2">
      <c r="A13" s="4" t="s">
        <v>14</v>
      </c>
      <c r="B13" s="4" t="s">
        <v>14</v>
      </c>
      <c r="C13" s="4" t="s">
        <v>14</v>
      </c>
      <c r="D13" s="4" t="s">
        <v>18</v>
      </c>
      <c r="E13" s="4" t="s">
        <v>14</v>
      </c>
      <c r="F13" s="4" t="s">
        <v>14</v>
      </c>
      <c r="G13" s="6" t="s">
        <v>26</v>
      </c>
      <c r="H13" s="13">
        <f>H14</f>
        <v>272324</v>
      </c>
      <c r="I13" s="13">
        <f t="shared" ref="I13:L13" si="5">I14</f>
        <v>165806</v>
      </c>
      <c r="J13" s="13">
        <f t="shared" si="5"/>
        <v>165806</v>
      </c>
      <c r="K13" s="13">
        <f t="shared" si="5"/>
        <v>0</v>
      </c>
      <c r="L13" s="13">
        <f t="shared" si="5"/>
        <v>100</v>
      </c>
    </row>
    <row r="14" spans="1:17" outlineLevel="3">
      <c r="A14" s="4" t="s">
        <v>14</v>
      </c>
      <c r="B14" s="4" t="s">
        <v>14</v>
      </c>
      <c r="C14" s="4" t="s">
        <v>14</v>
      </c>
      <c r="D14" s="4" t="s">
        <v>14</v>
      </c>
      <c r="E14" s="4" t="s">
        <v>16</v>
      </c>
      <c r="F14" s="4" t="s">
        <v>14</v>
      </c>
      <c r="G14" s="6" t="s">
        <v>17</v>
      </c>
      <c r="H14" s="13">
        <v>272324</v>
      </c>
      <c r="I14" s="12">
        <v>165806</v>
      </c>
      <c r="J14" s="12">
        <v>165806</v>
      </c>
      <c r="K14" s="12">
        <f t="shared" si="4"/>
        <v>0</v>
      </c>
      <c r="L14" s="12">
        <f t="shared" si="3"/>
        <v>100</v>
      </c>
    </row>
    <row r="15" spans="1:17" outlineLevel="2">
      <c r="A15" s="4" t="s">
        <v>14</v>
      </c>
      <c r="B15" s="4" t="s">
        <v>14</v>
      </c>
      <c r="C15" s="4" t="s">
        <v>14</v>
      </c>
      <c r="D15" s="4" t="s">
        <v>20</v>
      </c>
      <c r="E15" s="4" t="s">
        <v>14</v>
      </c>
      <c r="F15" s="4" t="s">
        <v>14</v>
      </c>
      <c r="G15" s="6" t="s">
        <v>27</v>
      </c>
      <c r="H15" s="13">
        <f>H16</f>
        <v>644</v>
      </c>
      <c r="I15" s="13">
        <f t="shared" ref="I15:K15" si="6">I16</f>
        <v>386.9</v>
      </c>
      <c r="J15" s="13">
        <f t="shared" si="6"/>
        <v>386.8</v>
      </c>
      <c r="K15" s="13">
        <f t="shared" si="6"/>
        <v>0</v>
      </c>
      <c r="L15" s="12">
        <f t="shared" si="3"/>
        <v>99.974153528043431</v>
      </c>
    </row>
    <row r="16" spans="1:17" outlineLevel="3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6" t="s">
        <v>17</v>
      </c>
      <c r="H16" s="13">
        <v>644</v>
      </c>
      <c r="I16" s="12">
        <v>386.9</v>
      </c>
      <c r="J16" s="12">
        <v>386.8</v>
      </c>
      <c r="K16" s="12">
        <v>0</v>
      </c>
      <c r="L16" s="12">
        <f t="shared" si="3"/>
        <v>99.974153528043431</v>
      </c>
    </row>
    <row r="17" spans="1:12" outlineLevel="2">
      <c r="A17" s="4" t="s">
        <v>14</v>
      </c>
      <c r="B17" s="4" t="s">
        <v>14</v>
      </c>
      <c r="C17" s="4" t="s">
        <v>14</v>
      </c>
      <c r="D17" s="4" t="s">
        <v>28</v>
      </c>
      <c r="E17" s="4" t="s">
        <v>14</v>
      </c>
      <c r="F17" s="4" t="s">
        <v>14</v>
      </c>
      <c r="G17" s="6" t="s">
        <v>29</v>
      </c>
      <c r="H17" s="13">
        <f>H18</f>
        <v>2005</v>
      </c>
      <c r="I17" s="13">
        <f t="shared" ref="I17:K17" si="7">I18</f>
        <v>936.9</v>
      </c>
      <c r="J17" s="13">
        <f t="shared" si="7"/>
        <v>936.8</v>
      </c>
      <c r="K17" s="13">
        <f t="shared" si="7"/>
        <v>0.10000000000002274</v>
      </c>
      <c r="L17" s="12">
        <f t="shared" si="3"/>
        <v>99.989326502294801</v>
      </c>
    </row>
    <row r="18" spans="1:12" outlineLevel="3">
      <c r="A18" s="4" t="s">
        <v>14</v>
      </c>
      <c r="B18" s="4" t="s">
        <v>14</v>
      </c>
      <c r="C18" s="4" t="s">
        <v>14</v>
      </c>
      <c r="D18" s="4" t="s">
        <v>14</v>
      </c>
      <c r="E18" s="4" t="s">
        <v>16</v>
      </c>
      <c r="F18" s="4" t="s">
        <v>14</v>
      </c>
      <c r="G18" s="6" t="s">
        <v>17</v>
      </c>
      <c r="H18" s="13">
        <v>2005</v>
      </c>
      <c r="I18" s="12">
        <v>936.9</v>
      </c>
      <c r="J18" s="12">
        <v>936.8</v>
      </c>
      <c r="K18" s="12">
        <f t="shared" si="4"/>
        <v>0.10000000000002274</v>
      </c>
      <c r="L18" s="12">
        <f t="shared" si="3"/>
        <v>99.989326502294801</v>
      </c>
    </row>
    <row r="19" spans="1:12" ht="33.75" outlineLevel="3">
      <c r="A19" s="4"/>
      <c r="B19" s="4"/>
      <c r="C19" s="4"/>
      <c r="D19" s="4" t="s">
        <v>22</v>
      </c>
      <c r="E19" s="4" t="s">
        <v>14</v>
      </c>
      <c r="F19" s="4" t="s">
        <v>14</v>
      </c>
      <c r="G19" s="6" t="s">
        <v>30</v>
      </c>
      <c r="H19" s="13">
        <f>H20</f>
        <v>11671</v>
      </c>
      <c r="I19" s="13">
        <f t="shared" ref="I19:K19" si="8">I20</f>
        <v>8704</v>
      </c>
      <c r="J19" s="13">
        <f t="shared" si="8"/>
        <v>8704</v>
      </c>
      <c r="K19" s="13">
        <f t="shared" si="8"/>
        <v>0</v>
      </c>
      <c r="L19" s="12">
        <f t="shared" si="3"/>
        <v>99.999999999999986</v>
      </c>
    </row>
    <row r="20" spans="1:12" outlineLevel="3">
      <c r="A20" s="4"/>
      <c r="B20" s="4"/>
      <c r="C20" s="4"/>
      <c r="D20" s="4" t="s">
        <v>14</v>
      </c>
      <c r="E20" s="4" t="s">
        <v>16</v>
      </c>
      <c r="F20" s="4" t="s">
        <v>14</v>
      </c>
      <c r="G20" s="6" t="s">
        <v>17</v>
      </c>
      <c r="H20" s="13">
        <v>11671</v>
      </c>
      <c r="I20" s="12">
        <v>8704</v>
      </c>
      <c r="J20" s="12">
        <v>8704</v>
      </c>
      <c r="K20" s="12">
        <f t="shared" si="4"/>
        <v>0</v>
      </c>
      <c r="L20" s="12">
        <f t="shared" si="3"/>
        <v>99.999999999999986</v>
      </c>
    </row>
    <row r="21" spans="1:12" outlineLevel="3">
      <c r="A21" s="4"/>
      <c r="B21" s="4"/>
      <c r="C21" s="4"/>
      <c r="D21" s="4" t="s">
        <v>48</v>
      </c>
      <c r="E21" s="4" t="s">
        <v>14</v>
      </c>
      <c r="F21" s="4" t="s">
        <v>14</v>
      </c>
      <c r="G21" s="6" t="s">
        <v>49</v>
      </c>
      <c r="H21" s="13">
        <f>H22</f>
        <v>344</v>
      </c>
      <c r="I21" s="13">
        <f t="shared" ref="I21:K21" si="9">I22</f>
        <v>268</v>
      </c>
      <c r="J21" s="13">
        <f t="shared" si="9"/>
        <v>268</v>
      </c>
      <c r="K21" s="13">
        <f t="shared" si="9"/>
        <v>0</v>
      </c>
      <c r="L21" s="12">
        <f t="shared" si="3"/>
        <v>100</v>
      </c>
    </row>
    <row r="22" spans="1:12" outlineLevel="3">
      <c r="A22" s="4"/>
      <c r="B22" s="4"/>
      <c r="C22" s="4"/>
      <c r="D22" s="4" t="s">
        <v>14</v>
      </c>
      <c r="E22" s="4" t="s">
        <v>16</v>
      </c>
      <c r="F22" s="4" t="s">
        <v>14</v>
      </c>
      <c r="G22" s="6" t="s">
        <v>17</v>
      </c>
      <c r="H22" s="13">
        <v>344</v>
      </c>
      <c r="I22" s="12">
        <v>268</v>
      </c>
      <c r="J22" s="12">
        <v>268</v>
      </c>
      <c r="K22" s="12">
        <f t="shared" si="4"/>
        <v>0</v>
      </c>
      <c r="L22" s="12">
        <f t="shared" si="3"/>
        <v>100</v>
      </c>
    </row>
    <row r="23" spans="1:12">
      <c r="A23" s="27">
        <v>4570753</v>
      </c>
      <c r="B23" s="28"/>
      <c r="C23" s="28"/>
      <c r="D23" s="28"/>
      <c r="E23" s="28"/>
      <c r="F23" s="28"/>
      <c r="G23" s="29"/>
      <c r="H23" s="13"/>
      <c r="I23" s="12"/>
      <c r="J23" s="12"/>
      <c r="K23" s="12">
        <f t="shared" ref="K23" si="10">I23-J23</f>
        <v>0</v>
      </c>
      <c r="L23" s="12" t="e">
        <f t="shared" ref="L23:L28" si="11">J23/I23%</f>
        <v>#DIV/0!</v>
      </c>
    </row>
    <row r="24" spans="1:12" ht="22.5" outlineLevel="1">
      <c r="A24" s="4" t="s">
        <v>14</v>
      </c>
      <c r="B24" s="4" t="s">
        <v>14</v>
      </c>
      <c r="C24" s="4" t="s">
        <v>23</v>
      </c>
      <c r="D24" s="4" t="s">
        <v>14</v>
      </c>
      <c r="E24" s="4" t="s">
        <v>14</v>
      </c>
      <c r="F24" s="4" t="s">
        <v>14</v>
      </c>
      <c r="G24" s="6" t="s">
        <v>24</v>
      </c>
      <c r="H24" s="13">
        <f>H25+H27</f>
        <v>205788</v>
      </c>
      <c r="I24" s="13">
        <f>I25+I27</f>
        <v>140118.9</v>
      </c>
      <c r="J24" s="13">
        <f>J25+J27</f>
        <v>140116.6</v>
      </c>
      <c r="K24" s="13">
        <f>K25+K27</f>
        <v>2.2999999999883585</v>
      </c>
      <c r="L24" s="12">
        <f t="shared" si="11"/>
        <v>99.998358536928293</v>
      </c>
    </row>
    <row r="25" spans="1:12" outlineLevel="2">
      <c r="A25" s="4" t="s">
        <v>14</v>
      </c>
      <c r="B25" s="4" t="s">
        <v>14</v>
      </c>
      <c r="C25" s="4" t="s">
        <v>14</v>
      </c>
      <c r="D25" s="4" t="s">
        <v>19</v>
      </c>
      <c r="E25" s="4" t="s">
        <v>14</v>
      </c>
      <c r="F25" s="4" t="s">
        <v>14</v>
      </c>
      <c r="G25" s="6" t="s">
        <v>32</v>
      </c>
      <c r="H25" s="13">
        <f>H26</f>
        <v>191260</v>
      </c>
      <c r="I25" s="13">
        <f t="shared" ref="I25:L25" si="12">I26</f>
        <v>125976.9</v>
      </c>
      <c r="J25" s="13">
        <f t="shared" si="12"/>
        <v>125974.6</v>
      </c>
      <c r="K25" s="13">
        <f t="shared" si="12"/>
        <v>2.2999999999883585</v>
      </c>
      <c r="L25" s="13">
        <f t="shared" si="12"/>
        <v>99.998174268457163</v>
      </c>
    </row>
    <row r="26" spans="1:12" outlineLevel="3">
      <c r="A26" s="4" t="s">
        <v>14</v>
      </c>
      <c r="B26" s="4" t="s">
        <v>14</v>
      </c>
      <c r="C26" s="4" t="s">
        <v>14</v>
      </c>
      <c r="D26" s="4" t="s">
        <v>14</v>
      </c>
      <c r="E26" s="4" t="s">
        <v>16</v>
      </c>
      <c r="F26" s="4" t="s">
        <v>14</v>
      </c>
      <c r="G26" s="6" t="s">
        <v>17</v>
      </c>
      <c r="H26" s="13">
        <v>191260</v>
      </c>
      <c r="I26" s="12">
        <v>125976.9</v>
      </c>
      <c r="J26" s="12">
        <v>125974.6</v>
      </c>
      <c r="K26" s="12">
        <f t="shared" ref="K26:K28" si="13">I26-J26</f>
        <v>2.2999999999883585</v>
      </c>
      <c r="L26" s="12">
        <f t="shared" si="11"/>
        <v>99.998174268457163</v>
      </c>
    </row>
    <row r="27" spans="1:12" ht="22.5" outlineLevel="2">
      <c r="A27" s="4" t="s">
        <v>14</v>
      </c>
      <c r="B27" s="4" t="s">
        <v>14</v>
      </c>
      <c r="C27" s="4" t="s">
        <v>14</v>
      </c>
      <c r="D27" s="4" t="s">
        <v>31</v>
      </c>
      <c r="E27" s="4" t="s">
        <v>14</v>
      </c>
      <c r="F27" s="4" t="s">
        <v>14</v>
      </c>
      <c r="G27" s="6" t="s">
        <v>21</v>
      </c>
      <c r="H27" s="13">
        <f>H28</f>
        <v>14528</v>
      </c>
      <c r="I27" s="13">
        <f t="shared" ref="I27:K27" si="14">I28</f>
        <v>14142</v>
      </c>
      <c r="J27" s="13">
        <f t="shared" si="14"/>
        <v>14142</v>
      </c>
      <c r="K27" s="13">
        <f t="shared" si="14"/>
        <v>0</v>
      </c>
      <c r="L27" s="12">
        <f t="shared" si="11"/>
        <v>100.00000000000001</v>
      </c>
    </row>
    <row r="28" spans="1:12" outlineLevel="3">
      <c r="A28" s="4" t="s">
        <v>14</v>
      </c>
      <c r="B28" s="4" t="s">
        <v>14</v>
      </c>
      <c r="C28" s="4" t="s">
        <v>14</v>
      </c>
      <c r="D28" s="4" t="s">
        <v>14</v>
      </c>
      <c r="E28" s="4" t="s">
        <v>16</v>
      </c>
      <c r="F28" s="4" t="s">
        <v>14</v>
      </c>
      <c r="G28" s="6" t="s">
        <v>17</v>
      </c>
      <c r="H28" s="13">
        <v>14528</v>
      </c>
      <c r="I28" s="12">
        <v>14142</v>
      </c>
      <c r="J28" s="12">
        <v>14142</v>
      </c>
      <c r="K28" s="12">
        <f t="shared" si="13"/>
        <v>0</v>
      </c>
      <c r="L28" s="12">
        <f t="shared" si="11"/>
        <v>100.00000000000001</v>
      </c>
    </row>
    <row r="29" spans="1:12">
      <c r="A29" s="5"/>
      <c r="B29" s="5"/>
      <c r="C29" s="5"/>
      <c r="D29" s="5"/>
      <c r="E29" s="5"/>
      <c r="F29" s="5"/>
      <c r="G29" s="7"/>
      <c r="H29" s="8"/>
      <c r="I29" s="9"/>
      <c r="J29" s="9"/>
      <c r="K29" s="9"/>
      <c r="L29" s="9"/>
    </row>
    <row r="30" spans="1:1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9"/>
      <c r="L30" s="9"/>
    </row>
    <row r="31" spans="1:1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9"/>
      <c r="L31" s="9"/>
    </row>
    <row r="32" spans="1:1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9"/>
      <c r="L32" s="9"/>
    </row>
    <row r="33" spans="1:1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9"/>
      <c r="L33" s="9"/>
    </row>
    <row r="34" spans="1:1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9"/>
      <c r="L34" s="9"/>
    </row>
    <row r="35" spans="1:1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9"/>
      <c r="L35" s="9"/>
    </row>
    <row r="36" spans="1:1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9"/>
      <c r="L36" s="9"/>
    </row>
    <row r="37" spans="1:1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9"/>
      <c r="L37" s="9"/>
    </row>
    <row r="38" spans="1:1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9"/>
      <c r="L38" s="9"/>
    </row>
    <row r="79" spans="9:9">
      <c r="I79">
        <v>8</v>
      </c>
    </row>
  </sheetData>
  <mergeCells count="10">
    <mergeCell ref="A30:J32"/>
    <mergeCell ref="A33:J35"/>
    <mergeCell ref="A36:J38"/>
    <mergeCell ref="A23:G23"/>
    <mergeCell ref="A9:G9"/>
    <mergeCell ref="A1:L1"/>
    <mergeCell ref="A2:L2"/>
    <mergeCell ref="A7:F8"/>
    <mergeCell ref="G7:G8"/>
    <mergeCell ref="H7:I7"/>
  </mergeCells>
  <pageMargins left="0.19680555555555557" right="0.19680555555555557" top="0.39361111111111113" bottom="0.39361111111111113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30"/>
  <sheetViews>
    <sheetView workbookViewId="0">
      <selection activeCell="N23" sqref="N23"/>
    </sheetView>
  </sheetViews>
  <sheetFormatPr defaultRowHeight="15"/>
  <cols>
    <col min="1" max="1" width="4.7109375" customWidth="1"/>
    <col min="2" max="3" width="5.42578125" customWidth="1"/>
    <col min="4" max="4" width="5" customWidth="1"/>
    <col min="5" max="5" width="5.5703125" customWidth="1"/>
    <col min="6" max="6" width="4.42578125" customWidth="1"/>
    <col min="7" max="7" width="24.7109375" customWidth="1"/>
  </cols>
  <sheetData>
    <row r="2" spans="1:12" ht="15.75">
      <c r="A2" s="14" t="s">
        <v>34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15.75">
      <c r="A3" s="15" t="s">
        <v>51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>
      <c r="A6" s="2" t="s">
        <v>1</v>
      </c>
      <c r="B6" s="2"/>
      <c r="C6" s="2"/>
      <c r="D6" s="2"/>
      <c r="E6" s="2"/>
      <c r="F6" s="2"/>
      <c r="G6" s="2" t="s">
        <v>2</v>
      </c>
      <c r="H6" s="2"/>
      <c r="I6" s="2"/>
      <c r="J6" s="2"/>
      <c r="K6" s="2"/>
      <c r="L6" s="2"/>
    </row>
    <row r="7" spans="1:12">
      <c r="A7" s="2" t="s">
        <v>3</v>
      </c>
      <c r="B7" s="2"/>
      <c r="C7" s="2"/>
      <c r="D7" s="2"/>
      <c r="E7" s="2"/>
      <c r="F7" s="2"/>
      <c r="G7" s="2" t="s">
        <v>4</v>
      </c>
      <c r="H7" s="2"/>
      <c r="I7" s="2"/>
      <c r="J7" s="2"/>
      <c r="K7" s="2"/>
      <c r="L7" s="2"/>
    </row>
    <row r="8" spans="1:12" ht="22.5">
      <c r="A8" s="16" t="s">
        <v>5</v>
      </c>
      <c r="B8" s="17"/>
      <c r="C8" s="17"/>
      <c r="D8" s="17"/>
      <c r="E8" s="17"/>
      <c r="F8" s="18"/>
      <c r="G8" s="22" t="s">
        <v>6</v>
      </c>
      <c r="H8" s="24" t="s">
        <v>7</v>
      </c>
      <c r="I8" s="25"/>
      <c r="J8" s="3" t="s">
        <v>8</v>
      </c>
      <c r="K8" s="3" t="s">
        <v>9</v>
      </c>
      <c r="L8" s="3" t="s">
        <v>10</v>
      </c>
    </row>
    <row r="9" spans="1:12" ht="22.5">
      <c r="A9" s="19"/>
      <c r="B9" s="20"/>
      <c r="C9" s="20"/>
      <c r="D9" s="20"/>
      <c r="E9" s="20"/>
      <c r="F9" s="21"/>
      <c r="G9" s="23"/>
      <c r="H9" s="3" t="s">
        <v>11</v>
      </c>
      <c r="I9" s="3" t="s">
        <v>12</v>
      </c>
      <c r="J9" s="3" t="s">
        <v>12</v>
      </c>
      <c r="K9" s="3" t="s">
        <v>13</v>
      </c>
      <c r="L9" s="3" t="s">
        <v>13</v>
      </c>
    </row>
    <row r="10" spans="1:12">
      <c r="A10" s="10"/>
      <c r="B10" s="10"/>
      <c r="C10" s="10"/>
      <c r="D10" s="10"/>
      <c r="E10" s="10"/>
      <c r="F10" s="10"/>
      <c r="G10" s="11" t="s">
        <v>35</v>
      </c>
      <c r="H10" s="13"/>
      <c r="I10" s="12"/>
      <c r="J10" s="12"/>
      <c r="K10" s="12"/>
      <c r="L10" s="12"/>
    </row>
    <row r="11" spans="1:12">
      <c r="A11" s="30" t="s">
        <v>36</v>
      </c>
      <c r="B11" s="31"/>
      <c r="C11" s="31"/>
      <c r="D11" s="31"/>
      <c r="E11" s="31"/>
      <c r="F11" s="31"/>
      <c r="G11" s="32"/>
      <c r="H11" s="13">
        <f>H12+H26</f>
        <v>517503</v>
      </c>
      <c r="I11" s="13">
        <f>I12+I26</f>
        <v>331346.09999999998</v>
      </c>
      <c r="J11" s="13">
        <f>J12+J26</f>
        <v>331342.8</v>
      </c>
      <c r="K11" s="13">
        <f>K12+K26</f>
        <v>3.1999999999876536</v>
      </c>
      <c r="L11" s="12">
        <f t="shared" ref="L11" si="0">J11/I11%</f>
        <v>99.999004062519532</v>
      </c>
    </row>
    <row r="12" spans="1:12" ht="44.25" customHeight="1">
      <c r="A12" s="4" t="s">
        <v>14</v>
      </c>
      <c r="B12" s="4" t="s">
        <v>14</v>
      </c>
      <c r="C12" s="4" t="s">
        <v>23</v>
      </c>
      <c r="D12" s="4" t="s">
        <v>14</v>
      </c>
      <c r="E12" s="4" t="s">
        <v>14</v>
      </c>
      <c r="F12" s="4" t="s">
        <v>14</v>
      </c>
      <c r="G12" s="6" t="s">
        <v>37</v>
      </c>
      <c r="H12" s="13">
        <f>H13+H15+H17+H19+H21+H23</f>
        <v>311715</v>
      </c>
      <c r="I12" s="13">
        <f>I13+I15+I17+I19+I21+I23</f>
        <v>191227.19999999998</v>
      </c>
      <c r="J12" s="13">
        <f t="shared" ref="J12:K12" si="1">J13+J15+J17+J19+J21+J23</f>
        <v>191226.19999999998</v>
      </c>
      <c r="K12" s="13">
        <f t="shared" si="1"/>
        <v>0.89999999999929514</v>
      </c>
      <c r="L12" s="13">
        <v>100</v>
      </c>
    </row>
    <row r="13" spans="1:12" ht="63" customHeight="1">
      <c r="A13" s="4" t="s">
        <v>14</v>
      </c>
      <c r="B13" s="4" t="s">
        <v>14</v>
      </c>
      <c r="C13" s="4" t="s">
        <v>14</v>
      </c>
      <c r="D13" s="4" t="s">
        <v>15</v>
      </c>
      <c r="E13" s="4" t="s">
        <v>14</v>
      </c>
      <c r="F13" s="4" t="s">
        <v>14</v>
      </c>
      <c r="G13" s="6" t="s">
        <v>38</v>
      </c>
      <c r="H13" s="13">
        <f>H14</f>
        <v>24727</v>
      </c>
      <c r="I13" s="13">
        <f t="shared" ref="I13:K13" si="2">I14</f>
        <v>15125.4</v>
      </c>
      <c r="J13" s="13">
        <f t="shared" si="2"/>
        <v>15124.6</v>
      </c>
      <c r="K13" s="13">
        <f t="shared" si="2"/>
        <v>0.7999999999992724</v>
      </c>
      <c r="L13" s="12">
        <f t="shared" ref="L13:L24" si="3">J13/I13%</f>
        <v>99.994710883679119</v>
      </c>
    </row>
    <row r="14" spans="1:12" ht="23.25" customHeight="1">
      <c r="A14" s="4" t="s">
        <v>14</v>
      </c>
      <c r="B14" s="4" t="s">
        <v>14</v>
      </c>
      <c r="C14" s="4" t="s">
        <v>14</v>
      </c>
      <c r="D14" s="4" t="s">
        <v>14</v>
      </c>
      <c r="E14" s="4" t="s">
        <v>16</v>
      </c>
      <c r="F14" s="4" t="s">
        <v>14</v>
      </c>
      <c r="G14" s="6" t="s">
        <v>39</v>
      </c>
      <c r="H14" s="13">
        <v>24727</v>
      </c>
      <c r="I14" s="12">
        <v>15125.4</v>
      </c>
      <c r="J14" s="12">
        <v>15124.6</v>
      </c>
      <c r="K14" s="12">
        <f t="shared" ref="K14:K24" si="4">I14-J14</f>
        <v>0.7999999999992724</v>
      </c>
      <c r="L14" s="12">
        <f t="shared" si="3"/>
        <v>99.994710883679119</v>
      </c>
    </row>
    <row r="15" spans="1:12" ht="27.75" customHeight="1">
      <c r="A15" s="4" t="s">
        <v>14</v>
      </c>
      <c r="B15" s="4" t="s">
        <v>14</v>
      </c>
      <c r="C15" s="4" t="s">
        <v>14</v>
      </c>
      <c r="D15" s="4" t="s">
        <v>18</v>
      </c>
      <c r="E15" s="4" t="s">
        <v>14</v>
      </c>
      <c r="F15" s="4" t="s">
        <v>14</v>
      </c>
      <c r="G15" s="6" t="s">
        <v>40</v>
      </c>
      <c r="H15" s="13">
        <f>H16</f>
        <v>272324</v>
      </c>
      <c r="I15" s="13">
        <f t="shared" ref="I15:L15" si="5">I16</f>
        <v>165806</v>
      </c>
      <c r="J15" s="13">
        <f t="shared" si="5"/>
        <v>165806</v>
      </c>
      <c r="K15" s="13">
        <f t="shared" si="5"/>
        <v>0</v>
      </c>
      <c r="L15" s="13">
        <f t="shared" si="5"/>
        <v>100</v>
      </c>
    </row>
    <row r="16" spans="1:12" ht="31.5" customHeight="1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6" t="s">
        <v>39</v>
      </c>
      <c r="H16" s="13">
        <v>272324</v>
      </c>
      <c r="I16" s="12">
        <v>165806</v>
      </c>
      <c r="J16" s="12">
        <v>165806</v>
      </c>
      <c r="K16" s="12">
        <f t="shared" si="4"/>
        <v>0</v>
      </c>
      <c r="L16" s="12">
        <f t="shared" si="3"/>
        <v>100</v>
      </c>
    </row>
    <row r="17" spans="1:12" ht="36" customHeight="1">
      <c r="A17" s="4" t="s">
        <v>14</v>
      </c>
      <c r="B17" s="4" t="s">
        <v>14</v>
      </c>
      <c r="C17" s="4" t="s">
        <v>14</v>
      </c>
      <c r="D17" s="4" t="s">
        <v>20</v>
      </c>
      <c r="E17" s="4" t="s">
        <v>14</v>
      </c>
      <c r="F17" s="4" t="s">
        <v>14</v>
      </c>
      <c r="G17" s="6" t="s">
        <v>41</v>
      </c>
      <c r="H17" s="13">
        <f>H18</f>
        <v>644</v>
      </c>
      <c r="I17" s="13">
        <f t="shared" ref="I17:K17" si="6">I18</f>
        <v>386.9</v>
      </c>
      <c r="J17" s="13">
        <f t="shared" si="6"/>
        <v>386.8</v>
      </c>
      <c r="K17" s="13">
        <f t="shared" si="6"/>
        <v>0</v>
      </c>
      <c r="L17" s="12">
        <f t="shared" si="3"/>
        <v>99.974153528043431</v>
      </c>
    </row>
    <row r="18" spans="1:12" ht="25.5" customHeight="1">
      <c r="A18" s="4" t="s">
        <v>14</v>
      </c>
      <c r="B18" s="4" t="s">
        <v>14</v>
      </c>
      <c r="C18" s="4" t="s">
        <v>14</v>
      </c>
      <c r="D18" s="4" t="s">
        <v>14</v>
      </c>
      <c r="E18" s="4" t="s">
        <v>16</v>
      </c>
      <c r="F18" s="4" t="s">
        <v>14</v>
      </c>
      <c r="G18" s="6" t="s">
        <v>39</v>
      </c>
      <c r="H18" s="13">
        <v>644</v>
      </c>
      <c r="I18" s="12">
        <v>386.9</v>
      </c>
      <c r="J18" s="12">
        <v>386.8</v>
      </c>
      <c r="K18" s="12">
        <v>0</v>
      </c>
      <c r="L18" s="12">
        <f t="shared" si="3"/>
        <v>99.974153528043431</v>
      </c>
    </row>
    <row r="19" spans="1:12" ht="48" customHeight="1">
      <c r="A19" s="4" t="s">
        <v>14</v>
      </c>
      <c r="B19" s="4" t="s">
        <v>14</v>
      </c>
      <c r="C19" s="4" t="s">
        <v>14</v>
      </c>
      <c r="D19" s="4" t="s">
        <v>28</v>
      </c>
      <c r="E19" s="4" t="s">
        <v>14</v>
      </c>
      <c r="F19" s="4" t="s">
        <v>14</v>
      </c>
      <c r="G19" s="6" t="s">
        <v>42</v>
      </c>
      <c r="H19" s="13">
        <f>H20</f>
        <v>2005</v>
      </c>
      <c r="I19" s="13">
        <f t="shared" ref="I19:K19" si="7">I20</f>
        <v>936.9</v>
      </c>
      <c r="J19" s="13">
        <f t="shared" si="7"/>
        <v>936.8</v>
      </c>
      <c r="K19" s="13">
        <f t="shared" si="7"/>
        <v>0.10000000000002274</v>
      </c>
      <c r="L19" s="12">
        <f t="shared" si="3"/>
        <v>99.989326502294801</v>
      </c>
    </row>
    <row r="20" spans="1:12" ht="25.5" customHeight="1">
      <c r="A20" s="4" t="s">
        <v>14</v>
      </c>
      <c r="B20" s="4" t="s">
        <v>14</v>
      </c>
      <c r="C20" s="4" t="s">
        <v>14</v>
      </c>
      <c r="D20" s="4" t="s">
        <v>14</v>
      </c>
      <c r="E20" s="4" t="s">
        <v>16</v>
      </c>
      <c r="F20" s="4" t="s">
        <v>14</v>
      </c>
      <c r="G20" s="6" t="s">
        <v>39</v>
      </c>
      <c r="H20" s="13">
        <v>2005</v>
      </c>
      <c r="I20" s="12">
        <v>936.9</v>
      </c>
      <c r="J20" s="12">
        <v>936.8</v>
      </c>
      <c r="K20" s="12">
        <f t="shared" si="4"/>
        <v>0.10000000000002274</v>
      </c>
      <c r="L20" s="12">
        <f t="shared" si="3"/>
        <v>99.989326502294801</v>
      </c>
    </row>
    <row r="21" spans="1:12" ht="25.5" customHeight="1">
      <c r="A21" s="4"/>
      <c r="B21" s="4"/>
      <c r="C21" s="4"/>
      <c r="D21" s="4" t="s">
        <v>22</v>
      </c>
      <c r="E21" s="4" t="s">
        <v>14</v>
      </c>
      <c r="F21" s="4" t="s">
        <v>14</v>
      </c>
      <c r="G21" s="6" t="s">
        <v>43</v>
      </c>
      <c r="H21" s="13">
        <f>H22</f>
        <v>11671</v>
      </c>
      <c r="I21" s="13">
        <f t="shared" ref="I21:K21" si="8">I22</f>
        <v>8704</v>
      </c>
      <c r="J21" s="13">
        <f t="shared" si="8"/>
        <v>8704</v>
      </c>
      <c r="K21" s="13">
        <f t="shared" si="8"/>
        <v>0</v>
      </c>
      <c r="L21" s="12">
        <f t="shared" si="3"/>
        <v>99.999999999999986</v>
      </c>
    </row>
    <row r="22" spans="1:12" ht="25.5" customHeight="1">
      <c r="A22" s="4"/>
      <c r="B22" s="4"/>
      <c r="C22" s="4"/>
      <c r="D22" s="4"/>
      <c r="E22" s="4" t="s">
        <v>16</v>
      </c>
      <c r="F22" s="4" t="s">
        <v>14</v>
      </c>
      <c r="G22" s="6" t="s">
        <v>39</v>
      </c>
      <c r="H22" s="13">
        <v>11671</v>
      </c>
      <c r="I22" s="12">
        <v>8704</v>
      </c>
      <c r="J22" s="12">
        <v>8704</v>
      </c>
      <c r="K22" s="12">
        <f t="shared" si="4"/>
        <v>0</v>
      </c>
      <c r="L22" s="12">
        <f t="shared" si="3"/>
        <v>99.999999999999986</v>
      </c>
    </row>
    <row r="23" spans="1:12" ht="25.5" customHeight="1">
      <c r="A23" s="4"/>
      <c r="B23" s="4"/>
      <c r="C23" s="4"/>
      <c r="D23" s="4" t="s">
        <v>46</v>
      </c>
      <c r="E23" s="4"/>
      <c r="F23" s="4"/>
      <c r="G23" s="6" t="s">
        <v>47</v>
      </c>
      <c r="H23" s="13">
        <f>H24</f>
        <v>344</v>
      </c>
      <c r="I23" s="13">
        <f t="shared" ref="I23:K23" si="9">I24</f>
        <v>268</v>
      </c>
      <c r="J23" s="13">
        <f t="shared" si="9"/>
        <v>268</v>
      </c>
      <c r="K23" s="13">
        <f t="shared" si="9"/>
        <v>0</v>
      </c>
      <c r="L23" s="12">
        <f t="shared" si="3"/>
        <v>100</v>
      </c>
    </row>
    <row r="24" spans="1:12" ht="25.5" customHeight="1">
      <c r="A24" s="4"/>
      <c r="B24" s="4"/>
      <c r="C24" s="4"/>
      <c r="D24" s="4" t="s">
        <v>14</v>
      </c>
      <c r="E24" s="4" t="s">
        <v>16</v>
      </c>
      <c r="F24" s="4" t="s">
        <v>14</v>
      </c>
      <c r="G24" s="6" t="s">
        <v>39</v>
      </c>
      <c r="H24" s="13">
        <v>344</v>
      </c>
      <c r="I24" s="12">
        <v>268</v>
      </c>
      <c r="J24" s="12">
        <v>268</v>
      </c>
      <c r="K24" s="12">
        <f t="shared" si="4"/>
        <v>0</v>
      </c>
      <c r="L24" s="12">
        <f t="shared" si="3"/>
        <v>100</v>
      </c>
    </row>
    <row r="25" spans="1:12">
      <c r="A25" s="33">
        <v>4570753</v>
      </c>
      <c r="B25" s="34"/>
      <c r="C25" s="34"/>
      <c r="D25" s="34"/>
      <c r="E25" s="34"/>
      <c r="F25" s="34"/>
      <c r="G25" s="35"/>
      <c r="H25" s="13"/>
      <c r="I25" s="12"/>
      <c r="J25" s="12"/>
      <c r="K25" s="12">
        <f t="shared" ref="K25" si="10">I25-J25</f>
        <v>0</v>
      </c>
      <c r="L25" s="12" t="e">
        <f t="shared" ref="L25:L30" si="11">J25/I25%</f>
        <v>#DIV/0!</v>
      </c>
    </row>
    <row r="26" spans="1:12" ht="47.25" customHeight="1">
      <c r="A26" s="4" t="s">
        <v>14</v>
      </c>
      <c r="B26" s="4" t="s">
        <v>14</v>
      </c>
      <c r="C26" s="4" t="s">
        <v>23</v>
      </c>
      <c r="D26" s="4" t="s">
        <v>14</v>
      </c>
      <c r="E26" s="4" t="s">
        <v>14</v>
      </c>
      <c r="F26" s="4" t="s">
        <v>14</v>
      </c>
      <c r="G26" s="6" t="s">
        <v>37</v>
      </c>
      <c r="H26" s="13">
        <f>H27+H29</f>
        <v>205788</v>
      </c>
      <c r="I26" s="13">
        <f>I27+I29</f>
        <v>140118.9</v>
      </c>
      <c r="J26" s="13">
        <f>J27+J29</f>
        <v>140116.6</v>
      </c>
      <c r="K26" s="13">
        <f>K27+K29</f>
        <v>2.2999999999883585</v>
      </c>
      <c r="L26" s="12">
        <f t="shared" si="11"/>
        <v>99.998358536928293</v>
      </c>
    </row>
    <row r="27" spans="1:12" ht="27" customHeight="1">
      <c r="A27" s="4" t="s">
        <v>14</v>
      </c>
      <c r="B27" s="4" t="s">
        <v>14</v>
      </c>
      <c r="C27" s="4" t="s">
        <v>14</v>
      </c>
      <c r="D27" s="4" t="s">
        <v>19</v>
      </c>
      <c r="E27" s="4" t="s">
        <v>14</v>
      </c>
      <c r="F27" s="4" t="s">
        <v>14</v>
      </c>
      <c r="G27" s="6" t="s">
        <v>45</v>
      </c>
      <c r="H27" s="13">
        <f>H28</f>
        <v>191260</v>
      </c>
      <c r="I27" s="13">
        <f t="shared" ref="I27:L27" si="12">I28</f>
        <v>125976.9</v>
      </c>
      <c r="J27" s="13">
        <f t="shared" si="12"/>
        <v>125974.6</v>
      </c>
      <c r="K27" s="13">
        <f t="shared" si="12"/>
        <v>2.2999999999883585</v>
      </c>
      <c r="L27" s="13">
        <f t="shared" si="12"/>
        <v>99.998174268457163</v>
      </c>
    </row>
    <row r="28" spans="1:12" ht="24" customHeight="1">
      <c r="A28" s="4" t="s">
        <v>14</v>
      </c>
      <c r="B28" s="4" t="s">
        <v>14</v>
      </c>
      <c r="C28" s="4" t="s">
        <v>14</v>
      </c>
      <c r="D28" s="4" t="s">
        <v>14</v>
      </c>
      <c r="E28" s="4" t="s">
        <v>16</v>
      </c>
      <c r="F28" s="4" t="s">
        <v>14</v>
      </c>
      <c r="G28" s="6" t="s">
        <v>39</v>
      </c>
      <c r="H28" s="13">
        <v>191260</v>
      </c>
      <c r="I28" s="12">
        <v>125976.9</v>
      </c>
      <c r="J28" s="12">
        <v>125974.6</v>
      </c>
      <c r="K28" s="12">
        <f t="shared" ref="K28:K30" si="13">I28-J28</f>
        <v>2.2999999999883585</v>
      </c>
      <c r="L28" s="12">
        <f t="shared" si="11"/>
        <v>99.998174268457163</v>
      </c>
    </row>
    <row r="29" spans="1:12" ht="42.75" customHeight="1">
      <c r="A29" s="4" t="s">
        <v>14</v>
      </c>
      <c r="B29" s="4" t="s">
        <v>14</v>
      </c>
      <c r="C29" s="4" t="s">
        <v>14</v>
      </c>
      <c r="D29" s="4" t="s">
        <v>31</v>
      </c>
      <c r="E29" s="4" t="s">
        <v>14</v>
      </c>
      <c r="F29" s="4" t="s">
        <v>14</v>
      </c>
      <c r="G29" s="6" t="s">
        <v>44</v>
      </c>
      <c r="H29" s="13">
        <f>H30</f>
        <v>14528</v>
      </c>
      <c r="I29" s="13">
        <f t="shared" ref="I29:K29" si="14">I30</f>
        <v>14142</v>
      </c>
      <c r="J29" s="13">
        <f t="shared" si="14"/>
        <v>14142</v>
      </c>
      <c r="K29" s="13">
        <f t="shared" si="14"/>
        <v>0</v>
      </c>
      <c r="L29" s="12">
        <f t="shared" si="11"/>
        <v>100.00000000000001</v>
      </c>
    </row>
    <row r="30" spans="1:12" ht="27" customHeight="1">
      <c r="A30" s="4" t="s">
        <v>14</v>
      </c>
      <c r="B30" s="4" t="s">
        <v>14</v>
      </c>
      <c r="C30" s="4" t="s">
        <v>14</v>
      </c>
      <c r="D30" s="4" t="s">
        <v>14</v>
      </c>
      <c r="E30" s="4" t="s">
        <v>16</v>
      </c>
      <c r="F30" s="4" t="s">
        <v>14</v>
      </c>
      <c r="G30" s="6" t="s">
        <v>39</v>
      </c>
      <c r="H30" s="13">
        <v>14528</v>
      </c>
      <c r="I30" s="12">
        <v>14142</v>
      </c>
      <c r="J30" s="12">
        <v>14142</v>
      </c>
      <c r="K30" s="12">
        <f t="shared" si="13"/>
        <v>0</v>
      </c>
      <c r="L30" s="12">
        <f t="shared" si="11"/>
        <v>100.00000000000001</v>
      </c>
    </row>
  </sheetData>
  <mergeCells count="7">
    <mergeCell ref="A25:G25"/>
    <mergeCell ref="A2:L2"/>
    <mergeCell ref="A3:L3"/>
    <mergeCell ref="A8:F9"/>
    <mergeCell ref="G8:G9"/>
    <mergeCell ref="H8:I8"/>
    <mergeCell ref="A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Акимат</dc:creator>
  <cp:lastModifiedBy>User</cp:lastModifiedBy>
  <dcterms:created xsi:type="dcterms:W3CDTF">2023-02-08T07:03:19Z</dcterms:created>
  <dcterms:modified xsi:type="dcterms:W3CDTF">2026-09-10T05:20:49Z</dcterms:modified>
</cp:coreProperties>
</file>