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15.09\"/>
    </mc:Choice>
  </mc:AlternateContent>
  <bookViews>
    <workbookView xWindow="0" yWindow="0" windowWidth="28800" windowHeight="12315"/>
  </bookViews>
  <sheets>
    <sheet name="01.08.2026ж" sheetId="1" r:id="rId1"/>
  </sheets>
  <calcPr calcId="152511"/>
</workbook>
</file>

<file path=xl/calcChain.xml><?xml version="1.0" encoding="utf-8"?>
<calcChain xmlns="http://schemas.openxmlformats.org/spreadsheetml/2006/main">
  <c r="W61" i="1" l="1"/>
  <c r="W9" i="1" s="1"/>
  <c r="W10" i="1" s="1"/>
  <c r="X39" i="1"/>
  <c r="X9" i="1" s="1"/>
  <c r="X10" i="1" s="1"/>
  <c r="W39" i="1"/>
  <c r="X11" i="1"/>
  <c r="W11" i="1"/>
</calcChain>
</file>

<file path=xl/sharedStrings.xml><?xml version="1.0" encoding="utf-8"?>
<sst xmlns="http://schemas.openxmlformats.org/spreadsheetml/2006/main" count="175" uniqueCount="130">
  <si>
    <t>Код</t>
  </si>
  <si>
    <t>1</t>
  </si>
  <si>
    <t>2</t>
  </si>
  <si>
    <t>3</t>
  </si>
  <si>
    <t>4</t>
  </si>
  <si>
    <t>5</t>
  </si>
  <si>
    <t>6</t>
  </si>
  <si>
    <t>7</t>
  </si>
  <si>
    <t>8</t>
  </si>
  <si>
    <t>9</t>
  </si>
  <si>
    <t>10</t>
  </si>
  <si>
    <t>11</t>
  </si>
  <si>
    <t>12</t>
  </si>
  <si>
    <t>13</t>
  </si>
  <si>
    <t>14</t>
  </si>
  <si>
    <t>15</t>
  </si>
  <si>
    <t>001</t>
  </si>
  <si>
    <t>100</t>
  </si>
  <si>
    <t>103</t>
  </si>
  <si>
    <t>104</t>
  </si>
  <si>
    <t>123</t>
  </si>
  <si>
    <t>009</t>
  </si>
  <si>
    <t>000</t>
  </si>
  <si>
    <t>010</t>
  </si>
  <si>
    <t>011</t>
  </si>
  <si>
    <t>016</t>
  </si>
  <si>
    <t>021</t>
  </si>
  <si>
    <t>101</t>
  </si>
  <si>
    <t>109</t>
  </si>
  <si>
    <t>116</t>
  </si>
  <si>
    <t>Целевые текущие трансферты другим уровням государственного управления на проведение мероприятий за счет резерва Правительства Республики Казахстан на неотложные затраты</t>
  </si>
  <si>
    <t>131</t>
  </si>
  <si>
    <t>138</t>
  </si>
  <si>
    <t>202</t>
  </si>
  <si>
    <t>249</t>
  </si>
  <si>
    <t>Диагностика заболеваний животных</t>
  </si>
  <si>
    <t>Противоэпизоотические мероприятия, ликвидация очагов острых и хронических инфекционных заболеваний животных и птиц</t>
  </si>
  <si>
    <t>102</t>
  </si>
  <si>
    <t>Мониторинг, референция, лабораторная диагностика в ветеринарии</t>
  </si>
  <si>
    <t>113</t>
  </si>
  <si>
    <t>250</t>
  </si>
  <si>
    <t>108</t>
  </si>
  <si>
    <t>117</t>
  </si>
  <si>
    <t>255</t>
  </si>
  <si>
    <t>107</t>
  </si>
  <si>
    <t>111</t>
  </si>
  <si>
    <t>118</t>
  </si>
  <si>
    <t>259</t>
  </si>
  <si>
    <t>262</t>
  </si>
  <si>
    <t>267</t>
  </si>
  <si>
    <t>007</t>
  </si>
  <si>
    <t>16</t>
  </si>
  <si>
    <t>17</t>
  </si>
  <si>
    <t>18</t>
  </si>
  <si>
    <t>19</t>
  </si>
  <si>
    <t>20</t>
  </si>
  <si>
    <t>21</t>
  </si>
  <si>
    <t>22</t>
  </si>
  <si>
    <t>23</t>
  </si>
  <si>
    <t>112</t>
  </si>
  <si>
    <t>мың теңге</t>
  </si>
  <si>
    <t>Бюджеттік бағдарламаларды (кіші бағдарламаларды) жүзеге асыру туралы мониторингтіқ қорытынды есеп</t>
  </si>
  <si>
    <t>2026 жылғы 1 тамыз</t>
  </si>
  <si>
    <t>Атауы</t>
  </si>
  <si>
    <t>Бюджеттік бағдарлама әкімшісі</t>
  </si>
  <si>
    <t>Бағдарлама</t>
  </si>
  <si>
    <t>Кіші бағдарлама</t>
  </si>
  <si>
    <t>Бір жылға арналған жиынтық қаржыландырудың жоспары</t>
  </si>
  <si>
    <t>Есепті кезеңге арналған қаржыландырудың жиынтық жоспары</t>
  </si>
  <si>
    <t>міндеттемелер бойынша</t>
  </si>
  <si>
    <t>төлемдер бойынша</t>
  </si>
  <si>
    <t>Қабылданған міндеттемелер</t>
  </si>
  <si>
    <t>Қабылданбаған міндеттемелер сомасы (гр.8-гр.6)</t>
  </si>
  <si>
    <t>Төленген міндеттемелер</t>
  </si>
  <si>
    <t>% атқарылуы  гр.10 / гр.7 * 100</t>
  </si>
  <si>
    <t>Төлемдер бойынша жоспарды орындамау (гр.10-гр.7)</t>
  </si>
  <si>
    <t>Есепті кезеңге бюджет қаражатын үнемдеу, барлығы</t>
  </si>
  <si>
    <t>оның ішінде</t>
  </si>
  <si>
    <t>мемлекеттік сатып алу нәтижелері бойынша үнемдеу</t>
  </si>
  <si>
    <t>ЕТҚ бойынша үнемдеу</t>
  </si>
  <si>
    <t>Өзге де үнемдеу</t>
  </si>
  <si>
    <t>Есепті кезеңге игерілмеу  (гр.18 + гр.19 + гр.20+гр.21)</t>
  </si>
  <si>
    <t>тауарлардың (жұмыстардың, көрсетілетін қызметтердің) өнім берушілерінің орындалмаған шарттық</t>
  </si>
  <si>
    <t>Мемлекеттік сатып алулар бойынша өткізілмеген конкурстар</t>
  </si>
  <si>
    <t>ББӘ бюджеттік бағдарламаны тиімді басқармауы</t>
  </si>
  <si>
    <t>өзге субъективті себептер</t>
  </si>
  <si>
    <t>Дебиторлық берешек</t>
  </si>
  <si>
    <t>Кредиторлық  берешек</t>
  </si>
  <si>
    <t>Қазақстан Республикасы Ауыл шаруашылығы министрлігі</t>
  </si>
  <si>
    <t>Ағымдағы  бағдарламалар</t>
  </si>
  <si>
    <t>Ауыл шаруашылығы және жер ресурстарын пайдалану саласындағы жоспарлау, реттеу, басқару жөніндегі қызметтер</t>
  </si>
  <si>
    <t xml:space="preserve">Ауыл шаруашылығы және жер ресурстарын пайдалану саласындағы жоспарлау, реттеу, басқару жөніндегі уәкілетті органның қызметін қамтамасыз ету
</t>
  </si>
  <si>
    <t xml:space="preserve">ҚР Ауыл шаруашылығы министрлігін ақпараттық- сараптамалық, әлеуметтік, нормативті-әдістемелік қамтамасыз ету </t>
  </si>
  <si>
    <t>Ақпараттық жүйелердің жұмыс істеуін қамтамасыз ету және мемлекеттік органды ақпараттық-техникалық қамтамасыз ету</t>
  </si>
  <si>
    <t>Ағымдағы әкімшілік шығыстар</t>
  </si>
  <si>
    <t>Агроөнеркәсіптік кешен субъектілерін қаржыландыру үшін инвестициялық жобаларға "Аграрлық несие корпорациясы" акционерлік қоғамына кредит беру</t>
  </si>
  <si>
    <t>Агроөнеркәсіптік кешен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t>
  </si>
  <si>
    <t>Қазақстанда өндірілген және/немесе құрастырылған ауыл шаруашылығы техникасын кейіннен лизингке беру үшін сатып алуды қаржыландыру үшін кейіннен "ҚазАгроҚаржы" акционерлік қоғамына кредит бере отырып, "Аграрлық несие корпорациясы" акционерлік қоғамына кредит беру</t>
  </si>
  <si>
    <t>Біріккен Ұлттар Ұйымының Азық-түлік және ауыл шаруашылығы ұйымына жарналар</t>
  </si>
  <si>
    <t>Балық ресурстарын сақтау мен дамытуды басқару, қамтамасыз ету</t>
  </si>
  <si>
    <t>Балық ресурстары және басқа да су жануарларын сақтау, өсімін молайту және тиімді пайдалануды қамтамасыз ету</t>
  </si>
  <si>
    <t>Ведомстволық бағынысты мемлекеттік мекемелердің және ұйымдардың күрделі шығыстары</t>
  </si>
  <si>
    <t>Өкілдiк шығындарға арналған қаражат есебiнен іс-шаралар өткізу</t>
  </si>
  <si>
    <t>Қазақстан Республикасы Үкіметінің шұғыл шығындарға арналған резервінің есебінен ағымды іс-шаралар өткізу</t>
  </si>
  <si>
    <t>Мемлекеттік қызметшілердің біліктілігін арттыруын қамтамасыз ету</t>
  </si>
  <si>
    <t>Облыстық бюджеттерге, республикалық маңызы бар қалалардың, астананың бюджеттеріне агроөнеркәсіптік кешендегі инвестициялық жобаларға кредит беру</t>
  </si>
  <si>
    <t>Мал шаруашылығын дамыту үшін  және мал шаруашылығы өнiмiн өндіруге, өткізуге  жағдай жасау</t>
  </si>
  <si>
    <t>Тағам қауіпсіздігін қамтамасыз ету</t>
  </si>
  <si>
    <t>Ветеринария саласындағы объектлердің құрылысы</t>
  </si>
  <si>
    <t>Импорттаушы ел өкілдерінің жануарлар өсіруді, жануарларды, жануарлардан алынатын өнім мен шикізатты дайындауды (союды), сақтауды, қайта өңдеуді және өткізуді жүзеге асыратын өндіріс объектілеріне, сондай-ақ ветеринариялық препараттарды, жемшөпті және жемшөп қоспаларын өндіру, сақтау және өткізу жөніндегі ұйымдарға инспекциялау және мемлекеттік ветеринариялық-санитариялық бақылау мен қадағалау жүйесінің аудитін жүргізу мен ұйымдастыру</t>
  </si>
  <si>
    <t>Қаржылық көрсетілетін қызметтердің қолжетімділігін арттыру</t>
  </si>
  <si>
    <t>Облигациялар бойынша купондық сыйақыны субсидиялау</t>
  </si>
  <si>
    <t>Агроөнеркәсіптік кешен субъектілерінің қарыздарын кепілдендіру мен сақтандыру шеңберінде субсидиялау</t>
  </si>
  <si>
    <t>Агроөнеркәсіптік кешенді сақтандыруды қолдау</t>
  </si>
  <si>
    <t>Агроөнеркәсіптік кешен субъектілерін кредиттеу және лизинг кезінде қаржы институттарының сыйақы мөлшерлемелерін субсидиялау</t>
  </si>
  <si>
    <t>Өсімдік шаруашылығы өнiмiн өндіруді, өткізуді дамыту үшін жағдай жасау</t>
  </si>
  <si>
    <t>Ауыл шаруашылық дақылдарының сорттарын сынақтан өткізу жөніндегі қызметтер</t>
  </si>
  <si>
    <t>Өсімдіктерді қорғау және өсімдіктер карантині</t>
  </si>
  <si>
    <t>Импорттаушы ел өкілдерінің карантинді объектілер және (немесе) бөтен текті түрлер таралмаған немесе шектеулі таралған карантинге жатқызылған объектілерді, аймақтарды, орындарды, өндіріс учаскелерін инспекциялауын және мемлекеттік карантиндік фитосанитариялық бақылау мен қадағалау жүйесіне аудитті ұйымдастыру және жүргізу</t>
  </si>
  <si>
    <t>Астықтың резервтік қорын сақтау бойынша "Азық-түлік келісім шарт корпорациясы" ұлттық компаниясы" АҚ-ның шығыстарын өтеу</t>
  </si>
  <si>
    <t>Жер ресурстары туралы ақпаратқа қолжетімділікті арттыру</t>
  </si>
  <si>
    <t>Мемлекеттік жер кадастры мәліметтерін қалыптастыру</t>
  </si>
  <si>
    <t>Агроөнеркәсіптік кешен субъектілерін қолдау жөніндегі іс-шараларды жүргізу үшін «Аграрлық несие корпорациясы» АҚ-ға кредит беру</t>
  </si>
  <si>
    <t>Білімнің және ғылыми зерттеулердің қолжетімділігін арттыру</t>
  </si>
  <si>
    <t>Өтеусіз негізде агроөнеркәсіптік кешені субъектілерін ақпараттық қамтамасыз ету</t>
  </si>
  <si>
    <t>Ғылыми зерттеулер мен іс-шараларды бағдарламалық-нысаналы қаржыландыру</t>
  </si>
  <si>
    <t>Қазақстан Республикасының агроөнеркәсіптік кешен субъектілері үшін ғылыми-практикалық сүйемелдеу және ұсынымдар әзірлеу</t>
  </si>
  <si>
    <t>Даму бағдарламалары</t>
  </si>
  <si>
    <t>Ғылыми ұйымдарды жаңғырту үшін "Ұлттық аграрлық ғылыми-білім беру орталығы" коммерциялық емес акционерлік қоғамының жарғылық капиталын ұлғайту</t>
  </si>
  <si>
    <t>Өсімдік шаруашылығы саласындағы ведомстволық бағынысты мемлекеттік мекемелердің күрделі шығыстары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</si>
</sst>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5" x14ac:knownFonts="1">
    <font>
      <sz val="10"/>
      <color rgb="FF000000"/>
      <name val="Arial"/>
    </font>
    <font>
      <sz val="9"/>
      <color rgb="FF333333"/>
      <name val="Arial"/>
      <family val="2"/>
      <charset val="204"/>
    </font>
    <font>
      <b/>
      <sz val="12"/>
      <color rgb="FF333333"/>
      <name val="Times New Roman"/>
      <family val="1"/>
      <charset val="204"/>
    </font>
    <font>
      <sz val="9"/>
      <color rgb="FF333333"/>
      <name val="Times New Roman"/>
      <family val="1"/>
      <charset val="204"/>
    </font>
    <font>
      <sz val="9"/>
      <color rgb="FF000000"/>
      <name val="Times New Roman"/>
      <family val="1"/>
      <charset val="204"/>
    </font>
    <font>
      <b/>
      <sz val="9"/>
      <color rgb="FF000000"/>
      <name val="Times New Roman"/>
      <family val="1"/>
      <charset val="204"/>
    </font>
    <font>
      <sz val="7"/>
      <color rgb="FF000000"/>
      <name val="Times New Roman"/>
      <family val="1"/>
      <charset val="204"/>
    </font>
    <font>
      <b/>
      <i/>
      <sz val="9"/>
      <color rgb="FF000000"/>
      <name val="Times New Roman"/>
      <family val="1"/>
      <charset val="204"/>
    </font>
    <font>
      <sz val="9"/>
      <color rgb="FFFFFFFF"/>
      <name val="Times New Roman"/>
      <family val="1"/>
      <charset val="204"/>
    </font>
    <font>
      <sz val="10"/>
      <color rgb="FF333333"/>
      <name val="Times New Roman"/>
      <family val="1"/>
      <charset val="204"/>
    </font>
    <font>
      <sz val="9"/>
      <name val="Times New Roman"/>
      <family val="1"/>
      <charset val="204"/>
    </font>
    <font>
      <b/>
      <sz val="9"/>
      <color rgb="FF000000"/>
      <name val="Times New Roman"/>
    </font>
    <font>
      <b/>
      <i/>
      <sz val="9"/>
      <color rgb="FF000000"/>
      <name val="Times New Roman"/>
    </font>
    <font>
      <sz val="9"/>
      <color rgb="FF000000"/>
      <name val="Times New Roman"/>
    </font>
    <font>
      <sz val="9"/>
      <color rgb="FF333333"/>
      <name val="Arial"/>
    </font>
  </fonts>
  <fills count="3">
    <fill>
      <patternFill patternType="none"/>
    </fill>
    <fill>
      <patternFill patternType="gray125"/>
    </fill>
    <fill>
      <patternFill patternType="solid">
        <fgColor rgb="FFFFFFFF"/>
        <bgColor rgb="FFFFFFFF"/>
      </patternFill>
    </fill>
  </fills>
  <borders count="10">
    <border>
      <left/>
      <right/>
      <top/>
      <bottom/>
      <diagonal/>
    </border>
    <border>
      <left style="thin">
        <color rgb="FF949694"/>
      </left>
      <right style="thin">
        <color rgb="FF949694"/>
      </right>
      <top style="thin">
        <color rgb="FF949694"/>
      </top>
      <bottom style="thin">
        <color rgb="FF949694"/>
      </bottom>
      <diagonal/>
    </border>
    <border>
      <left style="thin">
        <color indexed="64"/>
      </left>
      <right style="thin">
        <color indexed="64"/>
      </right>
      <top style="thin">
        <color indexed="64"/>
      </top>
      <bottom style="thin">
        <color indexed="64"/>
      </bottom>
      <diagonal/>
    </border>
    <border>
      <left style="thin">
        <color rgb="FF949694"/>
      </left>
      <right/>
      <top style="thin">
        <color rgb="FF949694"/>
      </top>
      <bottom style="thin">
        <color rgb="FF949694"/>
      </bottom>
      <diagonal/>
    </border>
    <border>
      <left style="thin">
        <color rgb="FF949694"/>
      </left>
      <right style="thin">
        <color indexed="64"/>
      </right>
      <top style="thin">
        <color indexed="64"/>
      </top>
      <bottom style="thin">
        <color indexed="64"/>
      </bottom>
      <diagonal/>
    </border>
    <border>
      <left style="thin">
        <color rgb="FF949694"/>
      </left>
      <right style="thin">
        <color indexed="64"/>
      </right>
      <top style="thin">
        <color rgb="FF949694"/>
      </top>
      <bottom/>
      <diagonal/>
    </border>
    <border>
      <left style="thin">
        <color rgb="FF949694"/>
      </left>
      <right style="thin">
        <color indexed="64"/>
      </right>
      <top/>
      <bottom style="thin">
        <color rgb="FF949694"/>
      </bottom>
      <diagonal/>
    </border>
    <border>
      <left style="thin">
        <color rgb="FF949694"/>
      </left>
      <right/>
      <top style="thin">
        <color indexed="64"/>
      </top>
      <bottom style="thin">
        <color rgb="FF949694"/>
      </bottom>
      <diagonal/>
    </border>
    <border>
      <left style="thin">
        <color rgb="FF949694"/>
      </left>
      <right style="thin">
        <color indexed="64"/>
      </right>
      <top style="thin">
        <color indexed="64"/>
      </top>
      <bottom style="thin">
        <color rgb="FF949694"/>
      </bottom>
      <diagonal/>
    </border>
    <border>
      <left style="thin">
        <color rgb="FF949694"/>
      </left>
      <right style="thin">
        <color indexed="64"/>
      </right>
      <top style="thin">
        <color rgb="FF949694"/>
      </top>
      <bottom style="thin">
        <color rgb="FF949694"/>
      </bottom>
      <diagonal/>
    </border>
  </borders>
  <cellStyleXfs count="1">
    <xf numFmtId="0" fontId="0" fillId="0" borderId="0"/>
  </cellStyleXfs>
  <cellXfs count="38">
    <xf numFmtId="0" fontId="0" fillId="0" borderId="0" xfId="0"/>
    <xf numFmtId="0" fontId="1" fillId="2" borderId="0" xfId="0" applyFont="1" applyFill="1" applyAlignment="1">
      <alignment horizontal="left"/>
    </xf>
    <xf numFmtId="49" fontId="4"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49" fontId="5" fillId="2" borderId="1" xfId="0" applyNumberFormat="1" applyFont="1" applyFill="1" applyBorder="1" applyAlignment="1">
      <alignment horizontal="left" wrapText="1"/>
    </xf>
    <xf numFmtId="49" fontId="4" fillId="2" borderId="1" xfId="0" applyNumberFormat="1" applyFont="1" applyFill="1" applyBorder="1" applyAlignment="1">
      <alignment horizontal="left" wrapText="1"/>
    </xf>
    <xf numFmtId="0" fontId="8" fillId="2" borderId="1" xfId="0" applyFont="1" applyFill="1" applyBorder="1" applyAlignment="1">
      <alignment horizontal="right"/>
    </xf>
    <xf numFmtId="49" fontId="8" fillId="2" borderId="1" xfId="0" applyNumberFormat="1" applyFont="1" applyFill="1" applyBorder="1" applyAlignment="1">
      <alignment horizontal="left"/>
    </xf>
    <xf numFmtId="0" fontId="8" fillId="2" borderId="1" xfId="0" applyFont="1" applyFill="1" applyBorder="1" applyAlignment="1">
      <alignment horizontal="right"/>
    </xf>
    <xf numFmtId="0" fontId="8" fillId="2" borderId="1" xfId="0" applyFont="1" applyFill="1" applyBorder="1" applyAlignment="1">
      <alignment horizontal="left"/>
    </xf>
    <xf numFmtId="0" fontId="4" fillId="2" borderId="1" xfId="0" applyFont="1" applyFill="1" applyBorder="1" applyAlignment="1">
      <alignment horizontal="left" wrapText="1"/>
    </xf>
    <xf numFmtId="49" fontId="4" fillId="2" borderId="1" xfId="0" applyNumberFormat="1" applyFont="1" applyFill="1" applyBorder="1" applyAlignment="1">
      <alignment horizontal="center" vertical="center"/>
    </xf>
    <xf numFmtId="49" fontId="4" fillId="2" borderId="3"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xf>
    <xf numFmtId="49" fontId="4" fillId="2" borderId="4"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9" fillId="2" borderId="0" xfId="0" applyFont="1" applyFill="1" applyAlignment="1">
      <alignment horizontal="left"/>
    </xf>
    <xf numFmtId="49" fontId="10" fillId="2" borderId="1" xfId="0" applyNumberFormat="1" applyFont="1" applyFill="1" applyBorder="1" applyAlignment="1">
      <alignment horizontal="left" wrapText="1"/>
    </xf>
    <xf numFmtId="49" fontId="4" fillId="2" borderId="5"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49" fontId="4" fillId="2" borderId="1" xfId="0" applyNumberFormat="1" applyFont="1" applyFill="1" applyBorder="1" applyAlignment="1">
      <alignment horizontal="center" vertical="center"/>
    </xf>
    <xf numFmtId="49" fontId="2" fillId="2" borderId="0" xfId="0" applyNumberFormat="1" applyFont="1" applyFill="1" applyAlignment="1">
      <alignment horizontal="center"/>
    </xf>
    <xf numFmtId="0" fontId="3" fillId="2" borderId="0" xfId="0" applyFont="1" applyFill="1" applyAlignment="1">
      <alignment horizontal="left"/>
    </xf>
    <xf numFmtId="164" fontId="11" fillId="2" borderId="1" xfId="0" applyNumberFormat="1" applyFont="1" applyFill="1" applyBorder="1" applyAlignment="1">
      <alignment horizontal="right" vertical="center"/>
    </xf>
    <xf numFmtId="164" fontId="11" fillId="2" borderId="3" xfId="0" applyNumberFormat="1" applyFont="1" applyFill="1" applyBorder="1" applyAlignment="1">
      <alignment horizontal="right" vertical="center"/>
    </xf>
    <xf numFmtId="164" fontId="11" fillId="2" borderId="4" xfId="0" applyNumberFormat="1" applyFont="1" applyFill="1" applyBorder="1" applyAlignment="1">
      <alignment horizontal="right" vertical="center"/>
    </xf>
    <xf numFmtId="164" fontId="12" fillId="2" borderId="1" xfId="0" applyNumberFormat="1" applyFont="1" applyFill="1" applyBorder="1" applyAlignment="1">
      <alignment horizontal="right" vertical="center"/>
    </xf>
    <xf numFmtId="164" fontId="13" fillId="2" borderId="1" xfId="0" applyNumberFormat="1" applyFont="1" applyFill="1" applyBorder="1" applyAlignment="1">
      <alignment horizontal="right" vertical="center"/>
    </xf>
    <xf numFmtId="164" fontId="13" fillId="2" borderId="7" xfId="0" applyNumberFormat="1" applyFont="1" applyFill="1" applyBorder="1" applyAlignment="1">
      <alignment horizontal="right" vertical="center"/>
    </xf>
    <xf numFmtId="164" fontId="13" fillId="2" borderId="8" xfId="0" applyNumberFormat="1" applyFont="1" applyFill="1" applyBorder="1" applyAlignment="1">
      <alignment horizontal="right" vertical="center"/>
    </xf>
    <xf numFmtId="164" fontId="13" fillId="2" borderId="3" xfId="0" applyNumberFormat="1" applyFont="1" applyFill="1" applyBorder="1" applyAlignment="1">
      <alignment horizontal="right" vertical="center"/>
    </xf>
    <xf numFmtId="164" fontId="13" fillId="2" borderId="9" xfId="0" applyNumberFormat="1" applyFont="1" applyFill="1" applyBorder="1" applyAlignment="1">
      <alignment horizontal="right" vertical="center"/>
    </xf>
    <xf numFmtId="0" fontId="14" fillId="2" borderId="2" xfId="0" applyFont="1" applyFill="1" applyBorder="1"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68"/>
  <sheetViews>
    <sheetView tabSelected="1" topLeftCell="A64" workbookViewId="0">
      <pane xSplit="5" topLeftCell="H1" activePane="topRight" state="frozen"/>
      <selection activeCell="A13" sqref="A13"/>
      <selection pane="topRight" activeCell="F9" sqref="F9:X67"/>
    </sheetView>
  </sheetViews>
  <sheetFormatPr defaultRowHeight="12.75" x14ac:dyDescent="0.2"/>
  <cols>
    <col min="1" max="1" width="2.140625" customWidth="1"/>
    <col min="2" max="3" width="7.42578125" customWidth="1"/>
    <col min="4" max="4" width="7.5703125" customWidth="1"/>
    <col min="5" max="5" width="41" customWidth="1"/>
    <col min="6" max="6" width="17" customWidth="1"/>
    <col min="7" max="7" width="16.140625" customWidth="1"/>
    <col min="8" max="8" width="15.28515625" customWidth="1"/>
    <col min="9" max="9" width="15.7109375" customWidth="1"/>
    <col min="10" max="10" width="15.42578125" customWidth="1"/>
    <col min="11" max="11" width="15.28515625" customWidth="1"/>
    <col min="12" max="12" width="6.28515625" customWidth="1"/>
    <col min="13" max="13" width="13.28515625" customWidth="1"/>
    <col min="14" max="14" width="8.7109375" customWidth="1"/>
    <col min="18" max="18" width="9.7109375" customWidth="1"/>
    <col min="23" max="23" width="11.7109375" customWidth="1"/>
    <col min="24" max="24" width="12.7109375" customWidth="1"/>
  </cols>
  <sheetData>
    <row r="1" spans="2:24" s="1" customFormat="1" ht="14.45" customHeight="1" x14ac:dyDescent="0.2"/>
    <row r="2" spans="2:24" s="1" customFormat="1" ht="23.45" customHeight="1" x14ac:dyDescent="0.25">
      <c r="B2" s="26" t="s">
        <v>61</v>
      </c>
      <c r="C2" s="26"/>
      <c r="D2" s="26"/>
      <c r="E2" s="26"/>
      <c r="F2" s="26"/>
      <c r="G2" s="26"/>
      <c r="H2" s="26"/>
      <c r="I2" s="26"/>
      <c r="J2" s="26"/>
      <c r="K2" s="26"/>
      <c r="L2" s="26"/>
      <c r="M2" s="26"/>
    </row>
    <row r="3" spans="2:24" s="1" customFormat="1" ht="23.45" customHeight="1" x14ac:dyDescent="0.25">
      <c r="B3" s="26" t="s">
        <v>62</v>
      </c>
      <c r="C3" s="26"/>
      <c r="D3" s="26"/>
      <c r="E3" s="26"/>
      <c r="F3" s="26"/>
      <c r="G3" s="26"/>
      <c r="H3" s="26"/>
      <c r="I3" s="26"/>
      <c r="J3" s="26"/>
      <c r="K3" s="26"/>
      <c r="L3" s="26"/>
      <c r="M3" s="26"/>
    </row>
    <row r="4" spans="2:24" s="1" customFormat="1" ht="11.1" customHeight="1" x14ac:dyDescent="0.2">
      <c r="B4" s="27"/>
      <c r="C4" s="27"/>
      <c r="D4" s="27"/>
      <c r="E4" s="27"/>
      <c r="F4" s="27"/>
      <c r="G4" s="27"/>
      <c r="H4" s="27"/>
      <c r="I4" s="27"/>
      <c r="J4" s="27"/>
      <c r="K4" s="27"/>
      <c r="L4" s="27"/>
      <c r="M4" s="27"/>
      <c r="V4" s="18" t="s">
        <v>60</v>
      </c>
    </row>
    <row r="5" spans="2:24" s="1" customFormat="1" ht="12.75" customHeight="1" x14ac:dyDescent="0.2"/>
    <row r="6" spans="2:24" s="1" customFormat="1" ht="34.5" customHeight="1" x14ac:dyDescent="0.2">
      <c r="B6" s="25" t="s">
        <v>0</v>
      </c>
      <c r="C6" s="25"/>
      <c r="D6" s="25"/>
      <c r="E6" s="25" t="s">
        <v>63</v>
      </c>
      <c r="F6" s="22" t="s">
        <v>67</v>
      </c>
      <c r="G6" s="22" t="s">
        <v>68</v>
      </c>
      <c r="H6" s="22"/>
      <c r="I6" s="22" t="s">
        <v>71</v>
      </c>
      <c r="J6" s="22" t="s">
        <v>72</v>
      </c>
      <c r="K6" s="22" t="s">
        <v>73</v>
      </c>
      <c r="L6" s="22" t="s">
        <v>74</v>
      </c>
      <c r="M6" s="22" t="s">
        <v>75</v>
      </c>
      <c r="N6" s="22" t="s">
        <v>76</v>
      </c>
      <c r="O6" s="22" t="s">
        <v>77</v>
      </c>
      <c r="P6" s="22"/>
      <c r="Q6" s="22"/>
      <c r="R6" s="22" t="s">
        <v>81</v>
      </c>
      <c r="S6" s="22" t="s">
        <v>77</v>
      </c>
      <c r="T6" s="22"/>
      <c r="U6" s="22"/>
      <c r="V6" s="23"/>
      <c r="W6" s="20" t="s">
        <v>86</v>
      </c>
      <c r="X6" s="20" t="s">
        <v>87</v>
      </c>
    </row>
    <row r="7" spans="2:24" s="1" customFormat="1" ht="87.75" customHeight="1" x14ac:dyDescent="0.2">
      <c r="B7" s="17" t="s">
        <v>64</v>
      </c>
      <c r="C7" s="3" t="s">
        <v>65</v>
      </c>
      <c r="D7" s="3" t="s">
        <v>66</v>
      </c>
      <c r="E7" s="25"/>
      <c r="F7" s="22"/>
      <c r="G7" s="3" t="s">
        <v>69</v>
      </c>
      <c r="H7" s="3" t="s">
        <v>70</v>
      </c>
      <c r="I7" s="22"/>
      <c r="J7" s="22"/>
      <c r="K7" s="22"/>
      <c r="L7" s="22"/>
      <c r="M7" s="22"/>
      <c r="N7" s="22"/>
      <c r="O7" s="3" t="s">
        <v>78</v>
      </c>
      <c r="P7" s="3" t="s">
        <v>79</v>
      </c>
      <c r="Q7" s="3" t="s">
        <v>80</v>
      </c>
      <c r="R7" s="22"/>
      <c r="S7" s="3" t="s">
        <v>82</v>
      </c>
      <c r="T7" s="3" t="s">
        <v>83</v>
      </c>
      <c r="U7" s="3" t="s">
        <v>84</v>
      </c>
      <c r="V7" s="14" t="s">
        <v>85</v>
      </c>
      <c r="W7" s="21"/>
      <c r="X7" s="21"/>
    </row>
    <row r="8" spans="2:24" s="1" customFormat="1" ht="24" customHeight="1" x14ac:dyDescent="0.2">
      <c r="B8" s="2" t="s">
        <v>1</v>
      </c>
      <c r="C8" s="2" t="s">
        <v>2</v>
      </c>
      <c r="D8" s="2" t="s">
        <v>3</v>
      </c>
      <c r="E8" s="2" t="s">
        <v>4</v>
      </c>
      <c r="F8" s="2" t="s">
        <v>5</v>
      </c>
      <c r="G8" s="2" t="s">
        <v>6</v>
      </c>
      <c r="H8" s="2" t="s">
        <v>7</v>
      </c>
      <c r="I8" s="2" t="s">
        <v>8</v>
      </c>
      <c r="J8" s="2" t="s">
        <v>9</v>
      </c>
      <c r="K8" s="2" t="s">
        <v>10</v>
      </c>
      <c r="L8" s="2" t="s">
        <v>11</v>
      </c>
      <c r="M8" s="2" t="s">
        <v>12</v>
      </c>
      <c r="N8" s="2" t="s">
        <v>13</v>
      </c>
      <c r="O8" s="2" t="s">
        <v>14</v>
      </c>
      <c r="P8" s="2" t="s">
        <v>15</v>
      </c>
      <c r="Q8" s="2" t="s">
        <v>51</v>
      </c>
      <c r="R8" s="2" t="s">
        <v>52</v>
      </c>
      <c r="S8" s="2" t="s">
        <v>53</v>
      </c>
      <c r="T8" s="2" t="s">
        <v>54</v>
      </c>
      <c r="U8" s="2" t="s">
        <v>55</v>
      </c>
      <c r="V8" s="15" t="s">
        <v>56</v>
      </c>
      <c r="W8" s="2" t="s">
        <v>57</v>
      </c>
      <c r="X8" s="16" t="s">
        <v>58</v>
      </c>
    </row>
    <row r="9" spans="2:24" s="1" customFormat="1" ht="30.4" customHeight="1" x14ac:dyDescent="0.2">
      <c r="B9" s="4">
        <v>212</v>
      </c>
      <c r="C9" s="5"/>
      <c r="D9" s="5"/>
      <c r="E9" s="6" t="s">
        <v>88</v>
      </c>
      <c r="F9" s="28">
        <v>1008768592</v>
      </c>
      <c r="G9" s="28">
        <v>738188406.60000002</v>
      </c>
      <c r="H9" s="28">
        <v>368183607.5</v>
      </c>
      <c r="I9" s="28">
        <v>400683893.83982998</v>
      </c>
      <c r="J9" s="28">
        <v>-337504512.76016998</v>
      </c>
      <c r="K9" s="28">
        <v>365896747.06094003</v>
      </c>
      <c r="L9" s="28">
        <v>99.378880430177801</v>
      </c>
      <c r="M9" s="28">
        <v>-2286860.43906003</v>
      </c>
      <c r="N9" s="28">
        <v>-770830</v>
      </c>
      <c r="O9" s="28">
        <v>-59752.4</v>
      </c>
      <c r="P9" s="28">
        <v>-621482.9</v>
      </c>
      <c r="Q9" s="28">
        <v>-89594.7</v>
      </c>
      <c r="R9" s="28">
        <v>-1516030.43906003</v>
      </c>
      <c r="S9" s="28">
        <v>-392467.8</v>
      </c>
      <c r="T9" s="28">
        <v>-183508.1</v>
      </c>
      <c r="U9" s="28">
        <v>-467216.5</v>
      </c>
      <c r="V9" s="28">
        <v>-472837.9</v>
      </c>
      <c r="W9" s="29">
        <f>SUM(W11,W22,W24,W27,W29,W31,W33,W35,W37,W39,W46,W51,W57,W59,W61)</f>
        <v>13198905.5</v>
      </c>
      <c r="X9" s="30">
        <f>SUM(X11,X22,X24,X27,X29,X31,X33,X35,X37,X39,X46,X51,X57,X59,X61)</f>
        <v>9666.2000000000007</v>
      </c>
    </row>
    <row r="10" spans="2:24" s="1" customFormat="1" ht="24" customHeight="1" x14ac:dyDescent="0.2">
      <c r="B10" s="24" t="s">
        <v>89</v>
      </c>
      <c r="C10" s="24"/>
      <c r="D10" s="24"/>
      <c r="E10" s="24"/>
      <c r="F10" s="31">
        <v>992004829</v>
      </c>
      <c r="G10" s="31">
        <v>721424643.60000002</v>
      </c>
      <c r="H10" s="31">
        <v>358125376.5</v>
      </c>
      <c r="I10" s="31">
        <v>390625662.83982998</v>
      </c>
      <c r="J10" s="31">
        <v>-330798980.76016998</v>
      </c>
      <c r="K10" s="31">
        <v>355838516.06094003</v>
      </c>
      <c r="L10" s="31">
        <v>99.361435801782704</v>
      </c>
      <c r="M10" s="31">
        <v>-2286860.43906003</v>
      </c>
      <c r="N10" s="31">
        <v>-770830</v>
      </c>
      <c r="O10" s="31">
        <v>-59752.4</v>
      </c>
      <c r="P10" s="31">
        <v>-621482.9</v>
      </c>
      <c r="Q10" s="31">
        <v>-89594.7</v>
      </c>
      <c r="R10" s="31">
        <v>-1516030.43906003</v>
      </c>
      <c r="S10" s="31">
        <v>-392467.8</v>
      </c>
      <c r="T10" s="31">
        <v>-183508.1</v>
      </c>
      <c r="U10" s="31">
        <v>-467216.5</v>
      </c>
      <c r="V10" s="31">
        <v>-472837.9</v>
      </c>
      <c r="W10" s="29">
        <f>SUM(W9)</f>
        <v>13198905.5</v>
      </c>
      <c r="X10" s="30">
        <f>SUM(X9)</f>
        <v>9666.2000000000007</v>
      </c>
    </row>
    <row r="11" spans="2:24" s="1" customFormat="1" ht="41.1" customHeight="1" x14ac:dyDescent="0.2">
      <c r="B11" s="5"/>
      <c r="C11" s="2" t="s">
        <v>16</v>
      </c>
      <c r="D11" s="5"/>
      <c r="E11" s="7" t="s">
        <v>90</v>
      </c>
      <c r="F11" s="32">
        <v>38311823</v>
      </c>
      <c r="G11" s="32">
        <v>28782741.600000001</v>
      </c>
      <c r="H11" s="32">
        <v>26561541.600000001</v>
      </c>
      <c r="I11" s="32">
        <v>26813184.072009999</v>
      </c>
      <c r="J11" s="32">
        <v>-1969557.5279900001</v>
      </c>
      <c r="K11" s="32">
        <v>25059691.622030001</v>
      </c>
      <c r="L11" s="32">
        <v>94.345772543676503</v>
      </c>
      <c r="M11" s="32">
        <v>-1501849.9779699999</v>
      </c>
      <c r="N11" s="32">
        <v>-601296.1</v>
      </c>
      <c r="O11" s="32">
        <v>-49160.2</v>
      </c>
      <c r="P11" s="32">
        <v>-473039.7</v>
      </c>
      <c r="Q11" s="32">
        <v>-79096.2</v>
      </c>
      <c r="R11" s="32">
        <v>-900553.87797000003</v>
      </c>
      <c r="S11" s="32">
        <v>-392467.8</v>
      </c>
      <c r="T11" s="32">
        <v>-132465.29999999999</v>
      </c>
      <c r="U11" s="32">
        <v>0</v>
      </c>
      <c r="V11" s="32">
        <v>-375620.7</v>
      </c>
      <c r="W11" s="33">
        <f>SUM(W12:W15)</f>
        <v>16757.400000000001</v>
      </c>
      <c r="X11" s="34">
        <f>SUM(X12:X15)</f>
        <v>8033.8</v>
      </c>
    </row>
    <row r="12" spans="2:24" s="1" customFormat="1" ht="52.35" customHeight="1" x14ac:dyDescent="0.2">
      <c r="B12" s="8">
        <v>212</v>
      </c>
      <c r="C12" s="9" t="s">
        <v>16</v>
      </c>
      <c r="D12" s="2" t="s">
        <v>17</v>
      </c>
      <c r="E12" s="7" t="s">
        <v>91</v>
      </c>
      <c r="F12" s="32">
        <v>3818543.1</v>
      </c>
      <c r="G12" s="32">
        <v>2519978.1</v>
      </c>
      <c r="H12" s="32">
        <v>2517430.1</v>
      </c>
      <c r="I12" s="32">
        <v>2432206.9555899999</v>
      </c>
      <c r="J12" s="32">
        <v>-87771.144410000197</v>
      </c>
      <c r="K12" s="32">
        <v>2432206.9555899999</v>
      </c>
      <c r="L12" s="32">
        <v>96.614676832139295</v>
      </c>
      <c r="M12" s="32">
        <v>-85223.144410000197</v>
      </c>
      <c r="N12" s="32">
        <v>-85223.1</v>
      </c>
      <c r="O12" s="32">
        <v>0</v>
      </c>
      <c r="P12" s="32">
        <v>-77784.2</v>
      </c>
      <c r="Q12" s="32">
        <v>-7438.9</v>
      </c>
      <c r="R12" s="32">
        <v>-4.4410000191419399E-2</v>
      </c>
      <c r="S12" s="32">
        <v>0</v>
      </c>
      <c r="T12" s="32">
        <v>0</v>
      </c>
      <c r="U12" s="32">
        <v>0</v>
      </c>
      <c r="V12" s="32">
        <v>0</v>
      </c>
      <c r="W12" s="35">
        <v>641.20000000000005</v>
      </c>
      <c r="X12" s="36"/>
    </row>
    <row r="13" spans="2:24" s="1" customFormat="1" ht="52.35" customHeight="1" x14ac:dyDescent="0.2">
      <c r="B13" s="10"/>
      <c r="C13" s="11"/>
      <c r="D13" s="2" t="s">
        <v>18</v>
      </c>
      <c r="E13" s="7" t="s">
        <v>92</v>
      </c>
      <c r="F13" s="32">
        <v>300203</v>
      </c>
      <c r="G13" s="32">
        <v>300203</v>
      </c>
      <c r="H13" s="32">
        <v>0</v>
      </c>
      <c r="I13" s="32">
        <v>0</v>
      </c>
      <c r="J13" s="32">
        <v>-300203</v>
      </c>
      <c r="K13" s="32">
        <v>0</v>
      </c>
      <c r="L13" s="32">
        <v>0</v>
      </c>
      <c r="M13" s="32">
        <v>0</v>
      </c>
      <c r="N13" s="32">
        <v>0</v>
      </c>
      <c r="O13" s="32">
        <v>0</v>
      </c>
      <c r="P13" s="32">
        <v>0</v>
      </c>
      <c r="Q13" s="32">
        <v>0</v>
      </c>
      <c r="R13" s="32">
        <v>0</v>
      </c>
      <c r="S13" s="32">
        <v>0</v>
      </c>
      <c r="T13" s="32">
        <v>0</v>
      </c>
      <c r="U13" s="32">
        <v>0</v>
      </c>
      <c r="V13" s="32">
        <v>0</v>
      </c>
      <c r="W13" s="35">
        <v>4875</v>
      </c>
      <c r="X13" s="36"/>
    </row>
    <row r="14" spans="2:24" s="1" customFormat="1" ht="52.35" customHeight="1" x14ac:dyDescent="0.2">
      <c r="B14" s="10"/>
      <c r="C14" s="11"/>
      <c r="D14" s="2" t="s">
        <v>19</v>
      </c>
      <c r="E14" s="7" t="s">
        <v>93</v>
      </c>
      <c r="F14" s="32">
        <v>2338353.2000000002</v>
      </c>
      <c r="G14" s="32">
        <v>2337973.2000000002</v>
      </c>
      <c r="H14" s="32">
        <v>1288425</v>
      </c>
      <c r="I14" s="32">
        <v>1988178.8066</v>
      </c>
      <c r="J14" s="32">
        <v>-349794.3934</v>
      </c>
      <c r="K14" s="32">
        <v>883969.59152999998</v>
      </c>
      <c r="L14" s="32">
        <v>68.6085407788579</v>
      </c>
      <c r="M14" s="32">
        <v>-404455.40847000002</v>
      </c>
      <c r="N14" s="32">
        <v>-10669.8</v>
      </c>
      <c r="O14" s="32">
        <v>-10669.8</v>
      </c>
      <c r="P14" s="32">
        <v>0</v>
      </c>
      <c r="Q14" s="32">
        <v>0</v>
      </c>
      <c r="R14" s="32">
        <v>-393785.60846999998</v>
      </c>
      <c r="S14" s="32">
        <v>0</v>
      </c>
      <c r="T14" s="32">
        <v>-18164.900000000001</v>
      </c>
      <c r="U14" s="32">
        <v>0</v>
      </c>
      <c r="V14" s="32">
        <v>-375620.7</v>
      </c>
      <c r="W14" s="35"/>
      <c r="X14" s="36">
        <v>1221.8</v>
      </c>
    </row>
    <row r="15" spans="2:24" s="1" customFormat="1" ht="19.7" customHeight="1" x14ac:dyDescent="0.2">
      <c r="B15" s="10"/>
      <c r="C15" s="11"/>
      <c r="D15" s="2" t="s">
        <v>20</v>
      </c>
      <c r="E15" s="7" t="s">
        <v>94</v>
      </c>
      <c r="F15" s="32">
        <v>2241.9</v>
      </c>
      <c r="G15" s="32">
        <v>2241.9</v>
      </c>
      <c r="H15" s="32">
        <v>0.9</v>
      </c>
      <c r="I15" s="32">
        <v>0</v>
      </c>
      <c r="J15" s="32">
        <v>-2241.9</v>
      </c>
      <c r="K15" s="32">
        <v>0</v>
      </c>
      <c r="L15" s="32">
        <v>0</v>
      </c>
      <c r="M15" s="32">
        <v>-0.9</v>
      </c>
      <c r="N15" s="32">
        <v>-0.9</v>
      </c>
      <c r="O15" s="32">
        <v>0</v>
      </c>
      <c r="P15" s="32">
        <v>0</v>
      </c>
      <c r="Q15" s="32">
        <v>-0.9</v>
      </c>
      <c r="R15" s="32">
        <v>0</v>
      </c>
      <c r="S15" s="32">
        <v>0</v>
      </c>
      <c r="T15" s="32">
        <v>0</v>
      </c>
      <c r="U15" s="32">
        <v>0</v>
      </c>
      <c r="V15" s="32">
        <v>0</v>
      </c>
      <c r="W15" s="35">
        <v>11241.2</v>
      </c>
      <c r="X15" s="36">
        <v>6812</v>
      </c>
    </row>
    <row r="16" spans="2:24" s="1" customFormat="1" ht="52.35" customHeight="1" x14ac:dyDescent="0.2">
      <c r="B16" s="5"/>
      <c r="C16" s="2" t="s">
        <v>21</v>
      </c>
      <c r="D16" s="5"/>
      <c r="E16" s="7" t="s">
        <v>95</v>
      </c>
      <c r="F16" s="32">
        <v>31852481.800000001</v>
      </c>
      <c r="G16" s="32">
        <v>23622345.399999999</v>
      </c>
      <c r="H16" s="32">
        <v>22755685.600000001</v>
      </c>
      <c r="I16" s="32">
        <v>22392798.30982</v>
      </c>
      <c r="J16" s="32">
        <v>-1229547.0901800001</v>
      </c>
      <c r="K16" s="32">
        <v>21743515.07491</v>
      </c>
      <c r="L16" s="32">
        <v>95.552010416728507</v>
      </c>
      <c r="M16" s="32">
        <v>-1012170.52509</v>
      </c>
      <c r="N16" s="32">
        <v>-505402.3</v>
      </c>
      <c r="O16" s="32">
        <v>-38490.400000000001</v>
      </c>
      <c r="P16" s="32">
        <v>-395255.5</v>
      </c>
      <c r="Q16" s="32">
        <v>-71656.399999999994</v>
      </c>
      <c r="R16" s="32">
        <v>-506768.22509000101</v>
      </c>
      <c r="S16" s="32">
        <v>-392467.8</v>
      </c>
      <c r="T16" s="32">
        <v>-114300.4</v>
      </c>
      <c r="U16" s="32">
        <v>0</v>
      </c>
      <c r="V16" s="32">
        <v>0</v>
      </c>
      <c r="W16" s="35"/>
      <c r="X16" s="36"/>
    </row>
    <row r="17" spans="2:24" s="1" customFormat="1" ht="19.7" customHeight="1" x14ac:dyDescent="0.2">
      <c r="B17" s="10"/>
      <c r="C17" s="9" t="s">
        <v>21</v>
      </c>
      <c r="D17" s="2" t="s">
        <v>22</v>
      </c>
      <c r="E17" s="7"/>
      <c r="F17" s="32">
        <v>100000000</v>
      </c>
      <c r="G17" s="32">
        <v>100000000</v>
      </c>
      <c r="H17" s="32">
        <v>71000000</v>
      </c>
      <c r="I17" s="32">
        <v>71000000</v>
      </c>
      <c r="J17" s="32">
        <v>-29000000</v>
      </c>
      <c r="K17" s="32">
        <v>71000000</v>
      </c>
      <c r="L17" s="32">
        <v>100</v>
      </c>
      <c r="M17" s="32">
        <v>0</v>
      </c>
      <c r="N17" s="32">
        <v>0</v>
      </c>
      <c r="O17" s="32">
        <v>0</v>
      </c>
      <c r="P17" s="32">
        <v>0</v>
      </c>
      <c r="Q17" s="32">
        <v>0</v>
      </c>
      <c r="R17" s="32">
        <v>0</v>
      </c>
      <c r="S17" s="32">
        <v>0</v>
      </c>
      <c r="T17" s="32">
        <v>0</v>
      </c>
      <c r="U17" s="32">
        <v>0</v>
      </c>
      <c r="V17" s="32">
        <v>0</v>
      </c>
      <c r="W17" s="35"/>
      <c r="X17" s="36"/>
    </row>
    <row r="18" spans="2:24" s="1" customFormat="1" ht="73.5" customHeight="1" x14ac:dyDescent="0.2">
      <c r="B18" s="5"/>
      <c r="C18" s="2" t="s">
        <v>23</v>
      </c>
      <c r="D18" s="5"/>
      <c r="E18" s="7" t="s">
        <v>96</v>
      </c>
      <c r="F18" s="32">
        <v>100000000</v>
      </c>
      <c r="G18" s="32">
        <v>100000000</v>
      </c>
      <c r="H18" s="32">
        <v>71000000</v>
      </c>
      <c r="I18" s="32">
        <v>71000000</v>
      </c>
      <c r="J18" s="32">
        <v>-29000000</v>
      </c>
      <c r="K18" s="32">
        <v>71000000</v>
      </c>
      <c r="L18" s="32">
        <v>100</v>
      </c>
      <c r="M18" s="32">
        <v>0</v>
      </c>
      <c r="N18" s="32">
        <v>0</v>
      </c>
      <c r="O18" s="32">
        <v>0</v>
      </c>
      <c r="P18" s="32">
        <v>0</v>
      </c>
      <c r="Q18" s="32">
        <v>0</v>
      </c>
      <c r="R18" s="32">
        <v>0</v>
      </c>
      <c r="S18" s="32">
        <v>0</v>
      </c>
      <c r="T18" s="32">
        <v>0</v>
      </c>
      <c r="U18" s="32">
        <v>0</v>
      </c>
      <c r="V18" s="32">
        <v>0</v>
      </c>
      <c r="W18" s="35"/>
      <c r="X18" s="36"/>
    </row>
    <row r="19" spans="2:24" s="1" customFormat="1" ht="19.7" customHeight="1" x14ac:dyDescent="0.2">
      <c r="B19" s="10"/>
      <c r="C19" s="9" t="s">
        <v>23</v>
      </c>
      <c r="D19" s="2" t="s">
        <v>22</v>
      </c>
      <c r="E19" s="7"/>
      <c r="F19" s="32">
        <v>100000000</v>
      </c>
      <c r="G19" s="32">
        <v>68000000</v>
      </c>
      <c r="H19" s="32">
        <v>30000000</v>
      </c>
      <c r="I19" s="32">
        <v>30000000</v>
      </c>
      <c r="J19" s="32">
        <v>-38000000</v>
      </c>
      <c r="K19" s="32">
        <v>30000000</v>
      </c>
      <c r="L19" s="32">
        <v>100</v>
      </c>
      <c r="M19" s="32">
        <v>0</v>
      </c>
      <c r="N19" s="32">
        <v>0</v>
      </c>
      <c r="O19" s="32">
        <v>0</v>
      </c>
      <c r="P19" s="32">
        <v>0</v>
      </c>
      <c r="Q19" s="32">
        <v>0</v>
      </c>
      <c r="R19" s="32">
        <v>0</v>
      </c>
      <c r="S19" s="32">
        <v>0</v>
      </c>
      <c r="T19" s="32">
        <v>0</v>
      </c>
      <c r="U19" s="32">
        <v>0</v>
      </c>
      <c r="V19" s="32">
        <v>0</v>
      </c>
      <c r="W19" s="35"/>
      <c r="X19" s="36"/>
    </row>
    <row r="20" spans="2:24" s="1" customFormat="1" ht="84.2" customHeight="1" x14ac:dyDescent="0.2">
      <c r="B20" s="5"/>
      <c r="C20" s="2" t="s">
        <v>24</v>
      </c>
      <c r="D20" s="5"/>
      <c r="E20" s="12" t="s">
        <v>97</v>
      </c>
      <c r="F20" s="32">
        <v>100000000</v>
      </c>
      <c r="G20" s="32">
        <v>68000000</v>
      </c>
      <c r="H20" s="32">
        <v>30000000</v>
      </c>
      <c r="I20" s="32">
        <v>30000000</v>
      </c>
      <c r="J20" s="32">
        <v>-38000000</v>
      </c>
      <c r="K20" s="32">
        <v>30000000</v>
      </c>
      <c r="L20" s="32">
        <v>100</v>
      </c>
      <c r="M20" s="32">
        <v>0</v>
      </c>
      <c r="N20" s="32">
        <v>0</v>
      </c>
      <c r="O20" s="32">
        <v>0</v>
      </c>
      <c r="P20" s="32">
        <v>0</v>
      </c>
      <c r="Q20" s="32">
        <v>0</v>
      </c>
      <c r="R20" s="32">
        <v>0</v>
      </c>
      <c r="S20" s="32">
        <v>0</v>
      </c>
      <c r="T20" s="32">
        <v>0</v>
      </c>
      <c r="U20" s="32">
        <v>0</v>
      </c>
      <c r="V20" s="32">
        <v>0</v>
      </c>
      <c r="W20" s="35"/>
      <c r="X20" s="36"/>
    </row>
    <row r="21" spans="2:24" s="1" customFormat="1" ht="19.7" customHeight="1" x14ac:dyDescent="0.2">
      <c r="B21" s="10"/>
      <c r="C21" s="9" t="s">
        <v>24</v>
      </c>
      <c r="D21" s="2" t="s">
        <v>22</v>
      </c>
      <c r="E21" s="7"/>
      <c r="F21" s="32">
        <v>50000000</v>
      </c>
      <c r="G21" s="32">
        <v>50000000</v>
      </c>
      <c r="H21" s="32">
        <v>0</v>
      </c>
      <c r="I21" s="32">
        <v>0</v>
      </c>
      <c r="J21" s="32">
        <v>-50000000</v>
      </c>
      <c r="K21" s="32">
        <v>0</v>
      </c>
      <c r="L21" s="32">
        <v>0</v>
      </c>
      <c r="M21" s="32">
        <v>0</v>
      </c>
      <c r="N21" s="32">
        <v>0</v>
      </c>
      <c r="O21" s="32">
        <v>0</v>
      </c>
      <c r="P21" s="32">
        <v>0</v>
      </c>
      <c r="Q21" s="32">
        <v>0</v>
      </c>
      <c r="R21" s="32">
        <v>0</v>
      </c>
      <c r="S21" s="32">
        <v>0</v>
      </c>
      <c r="T21" s="32">
        <v>0</v>
      </c>
      <c r="U21" s="32">
        <v>0</v>
      </c>
      <c r="V21" s="32">
        <v>0</v>
      </c>
      <c r="W21" s="35"/>
      <c r="X21" s="36"/>
    </row>
    <row r="22" spans="2:24" s="1" customFormat="1" ht="41.1" customHeight="1" x14ac:dyDescent="0.2">
      <c r="B22" s="5"/>
      <c r="C22" s="2" t="s">
        <v>25</v>
      </c>
      <c r="D22" s="5"/>
      <c r="E22" s="7" t="s">
        <v>98</v>
      </c>
      <c r="F22" s="32">
        <v>50000000</v>
      </c>
      <c r="G22" s="32">
        <v>50000000</v>
      </c>
      <c r="H22" s="32">
        <v>0</v>
      </c>
      <c r="I22" s="32">
        <v>0</v>
      </c>
      <c r="J22" s="32">
        <v>-50000000</v>
      </c>
      <c r="K22" s="32">
        <v>0</v>
      </c>
      <c r="L22" s="32">
        <v>0</v>
      </c>
      <c r="M22" s="32">
        <v>0</v>
      </c>
      <c r="N22" s="32">
        <v>0</v>
      </c>
      <c r="O22" s="32">
        <v>0</v>
      </c>
      <c r="P22" s="32">
        <v>0</v>
      </c>
      <c r="Q22" s="32">
        <v>0</v>
      </c>
      <c r="R22" s="32">
        <v>0</v>
      </c>
      <c r="S22" s="32">
        <v>0</v>
      </c>
      <c r="T22" s="32">
        <v>0</v>
      </c>
      <c r="U22" s="32">
        <v>0</v>
      </c>
      <c r="V22" s="32">
        <v>0</v>
      </c>
      <c r="W22" s="35">
        <v>1662948.1</v>
      </c>
      <c r="X22" s="36"/>
    </row>
    <row r="23" spans="2:24" s="1" customFormat="1" ht="19.7" customHeight="1" x14ac:dyDescent="0.2">
      <c r="B23" s="10"/>
      <c r="C23" s="9" t="s">
        <v>25</v>
      </c>
      <c r="D23" s="2" t="s">
        <v>22</v>
      </c>
      <c r="E23" s="7"/>
      <c r="F23" s="32">
        <v>940000</v>
      </c>
      <c r="G23" s="32">
        <v>940000</v>
      </c>
      <c r="H23" s="32">
        <v>940000</v>
      </c>
      <c r="I23" s="32">
        <v>939999.99742000003</v>
      </c>
      <c r="J23" s="32">
        <v>-2.5799999712035099E-3</v>
      </c>
      <c r="K23" s="32">
        <v>939999.99742000003</v>
      </c>
      <c r="L23" s="32">
        <v>99.999999725531893</v>
      </c>
      <c r="M23" s="32">
        <v>-2.5799999712035099E-3</v>
      </c>
      <c r="N23" s="32">
        <v>0</v>
      </c>
      <c r="O23" s="32">
        <v>0</v>
      </c>
      <c r="P23" s="32">
        <v>0</v>
      </c>
      <c r="Q23" s="32">
        <v>0</v>
      </c>
      <c r="R23" s="32">
        <v>-2.5799999712035099E-3</v>
      </c>
      <c r="S23" s="32">
        <v>0</v>
      </c>
      <c r="T23" s="32">
        <v>0</v>
      </c>
      <c r="U23" s="32">
        <v>0</v>
      </c>
      <c r="V23" s="32">
        <v>0</v>
      </c>
      <c r="W23" s="35">
        <v>1662948.1</v>
      </c>
      <c r="X23" s="36"/>
    </row>
    <row r="24" spans="2:24" s="1" customFormat="1" ht="30.4" customHeight="1" x14ac:dyDescent="0.2">
      <c r="B24" s="5"/>
      <c r="C24" s="2" t="s">
        <v>26</v>
      </c>
      <c r="D24" s="5"/>
      <c r="E24" s="7" t="s">
        <v>99</v>
      </c>
      <c r="F24" s="32">
        <v>940000</v>
      </c>
      <c r="G24" s="32">
        <v>940000</v>
      </c>
      <c r="H24" s="32">
        <v>940000</v>
      </c>
      <c r="I24" s="32">
        <v>939999.99742000003</v>
      </c>
      <c r="J24" s="32">
        <v>-2.5799999712035099E-3</v>
      </c>
      <c r="K24" s="32">
        <v>939999.99742000003</v>
      </c>
      <c r="L24" s="32">
        <v>99.999999725531893</v>
      </c>
      <c r="M24" s="32">
        <v>-2.5799999712035099E-3</v>
      </c>
      <c r="N24" s="32">
        <v>0</v>
      </c>
      <c r="O24" s="32">
        <v>0</v>
      </c>
      <c r="P24" s="32">
        <v>0</v>
      </c>
      <c r="Q24" s="32">
        <v>0</v>
      </c>
      <c r="R24" s="32">
        <v>-2.5799999712035099E-3</v>
      </c>
      <c r="S24" s="32">
        <v>0</v>
      </c>
      <c r="T24" s="32">
        <v>0</v>
      </c>
      <c r="U24" s="32">
        <v>0</v>
      </c>
      <c r="V24" s="32">
        <v>0</v>
      </c>
      <c r="W24" s="35">
        <v>1387231.7</v>
      </c>
      <c r="X24" s="36"/>
    </row>
    <row r="25" spans="2:24" s="1" customFormat="1" ht="41.1" customHeight="1" x14ac:dyDescent="0.2">
      <c r="B25" s="10"/>
      <c r="C25" s="9" t="s">
        <v>26</v>
      </c>
      <c r="D25" s="2" t="s">
        <v>17</v>
      </c>
      <c r="E25" s="7" t="s">
        <v>100</v>
      </c>
      <c r="F25" s="32">
        <v>2839158</v>
      </c>
      <c r="G25" s="32">
        <v>2674068</v>
      </c>
      <c r="H25" s="32">
        <v>1292804</v>
      </c>
      <c r="I25" s="32">
        <v>2302207.5865099998</v>
      </c>
      <c r="J25" s="32">
        <v>-371860.41349000001</v>
      </c>
      <c r="K25" s="32">
        <v>1290866.1235100001</v>
      </c>
      <c r="L25" s="32">
        <v>99.850102839254802</v>
      </c>
      <c r="M25" s="32">
        <v>-1937.87649000017</v>
      </c>
      <c r="N25" s="32">
        <v>-1460.6</v>
      </c>
      <c r="O25" s="32">
        <v>0</v>
      </c>
      <c r="P25" s="32">
        <v>-1037.5</v>
      </c>
      <c r="Q25" s="32">
        <v>-423.1</v>
      </c>
      <c r="R25" s="32">
        <v>-477.27649000016999</v>
      </c>
      <c r="S25" s="32">
        <v>0</v>
      </c>
      <c r="T25" s="32">
        <v>0</v>
      </c>
      <c r="U25" s="32">
        <v>0</v>
      </c>
      <c r="V25" s="32">
        <v>-477.3</v>
      </c>
      <c r="W25" s="35">
        <v>1387231.7</v>
      </c>
      <c r="X25" s="36"/>
    </row>
    <row r="26" spans="2:24" s="1" customFormat="1" ht="30.4" customHeight="1" x14ac:dyDescent="0.2">
      <c r="B26" s="10"/>
      <c r="C26" s="11"/>
      <c r="D26" s="2" t="s">
        <v>19</v>
      </c>
      <c r="E26" s="7" t="s">
        <v>101</v>
      </c>
      <c r="F26" s="32">
        <v>2702096</v>
      </c>
      <c r="G26" s="32">
        <v>2537006</v>
      </c>
      <c r="H26" s="32">
        <v>1269441</v>
      </c>
      <c r="I26" s="32">
        <v>2278845.0058300002</v>
      </c>
      <c r="J26" s="32">
        <v>-258160.99416999999</v>
      </c>
      <c r="K26" s="32">
        <v>1267503.5428299999</v>
      </c>
      <c r="L26" s="32">
        <v>99.847377139228996</v>
      </c>
      <c r="M26" s="32">
        <v>-1937.4571700000699</v>
      </c>
      <c r="N26" s="32">
        <v>-1460.2</v>
      </c>
      <c r="O26" s="32">
        <v>0</v>
      </c>
      <c r="P26" s="32">
        <v>-1037.5</v>
      </c>
      <c r="Q26" s="32">
        <v>-422.7</v>
      </c>
      <c r="R26" s="32">
        <v>-477.25717000006699</v>
      </c>
      <c r="S26" s="32">
        <v>0</v>
      </c>
      <c r="T26" s="32">
        <v>0</v>
      </c>
      <c r="U26" s="32">
        <v>0</v>
      </c>
      <c r="V26" s="32">
        <v>-477.3</v>
      </c>
      <c r="W26" s="35"/>
      <c r="X26" s="36"/>
    </row>
    <row r="27" spans="2:24" s="1" customFormat="1" ht="30.4" customHeight="1" x14ac:dyDescent="0.2">
      <c r="B27" s="5"/>
      <c r="C27" s="2" t="s">
        <v>27</v>
      </c>
      <c r="D27" s="5"/>
      <c r="E27" s="7" t="s">
        <v>102</v>
      </c>
      <c r="F27" s="32">
        <v>137062</v>
      </c>
      <c r="G27" s="32">
        <v>137062</v>
      </c>
      <c r="H27" s="32">
        <v>23363</v>
      </c>
      <c r="I27" s="32">
        <v>23362.580679999999</v>
      </c>
      <c r="J27" s="32">
        <v>-113699.41932</v>
      </c>
      <c r="K27" s="32">
        <v>23362.580679999999</v>
      </c>
      <c r="L27" s="32">
        <v>99.998205196250495</v>
      </c>
      <c r="M27" s="32">
        <v>-0.41932000000087999</v>
      </c>
      <c r="N27" s="32">
        <v>-0.4</v>
      </c>
      <c r="O27" s="32">
        <v>0</v>
      </c>
      <c r="P27" s="32">
        <v>0</v>
      </c>
      <c r="Q27" s="32">
        <v>-0.4</v>
      </c>
      <c r="R27" s="32">
        <v>-1.9320000000880098E-2</v>
      </c>
      <c r="S27" s="32">
        <v>0</v>
      </c>
      <c r="T27" s="32">
        <v>0</v>
      </c>
      <c r="U27" s="32">
        <v>0</v>
      </c>
      <c r="V27" s="32">
        <v>0</v>
      </c>
      <c r="W27" s="35"/>
      <c r="X27" s="36"/>
    </row>
    <row r="28" spans="2:24" s="1" customFormat="1" ht="19.7" customHeight="1" x14ac:dyDescent="0.2">
      <c r="B28" s="10"/>
      <c r="C28" s="9" t="s">
        <v>27</v>
      </c>
      <c r="D28" s="2" t="s">
        <v>22</v>
      </c>
      <c r="E28" s="7"/>
      <c r="F28" s="32">
        <v>13072.2</v>
      </c>
      <c r="G28" s="32">
        <v>13072.2</v>
      </c>
      <c r="H28" s="32">
        <v>13072.2</v>
      </c>
      <c r="I28" s="32">
        <v>13072.11385</v>
      </c>
      <c r="J28" s="32">
        <v>-8.6150000000998303E-2</v>
      </c>
      <c r="K28" s="32">
        <v>13072.11385</v>
      </c>
      <c r="L28" s="32">
        <v>99.999340967855403</v>
      </c>
      <c r="M28" s="32">
        <v>-8.6150000000998303E-2</v>
      </c>
      <c r="N28" s="32">
        <v>-0.1</v>
      </c>
      <c r="O28" s="32">
        <v>0</v>
      </c>
      <c r="P28" s="32">
        <v>0</v>
      </c>
      <c r="Q28" s="32">
        <v>-0.1</v>
      </c>
      <c r="R28" s="32">
        <v>1.3849999999001701E-2</v>
      </c>
      <c r="S28" s="32">
        <v>0</v>
      </c>
      <c r="T28" s="32">
        <v>0</v>
      </c>
      <c r="U28" s="32">
        <v>0</v>
      </c>
      <c r="V28" s="32">
        <v>0</v>
      </c>
      <c r="W28" s="35"/>
      <c r="X28" s="36"/>
    </row>
    <row r="29" spans="2:24" s="1" customFormat="1" ht="41.1" customHeight="1" x14ac:dyDescent="0.2">
      <c r="B29" s="5"/>
      <c r="C29" s="2" t="s">
        <v>28</v>
      </c>
      <c r="D29" s="5"/>
      <c r="E29" s="7" t="s">
        <v>103</v>
      </c>
      <c r="F29" s="32">
        <v>13072.2</v>
      </c>
      <c r="G29" s="32">
        <v>13072.2</v>
      </c>
      <c r="H29" s="32">
        <v>13072.2</v>
      </c>
      <c r="I29" s="32">
        <v>13072.11385</v>
      </c>
      <c r="J29" s="32">
        <v>-8.6150000000998303E-2</v>
      </c>
      <c r="K29" s="32">
        <v>13072.11385</v>
      </c>
      <c r="L29" s="32">
        <v>99.999340967855403</v>
      </c>
      <c r="M29" s="32">
        <v>-8.6150000000998303E-2</v>
      </c>
      <c r="N29" s="32">
        <v>-0.1</v>
      </c>
      <c r="O29" s="32">
        <v>0</v>
      </c>
      <c r="P29" s="32">
        <v>0</v>
      </c>
      <c r="Q29" s="32">
        <v>-0.1</v>
      </c>
      <c r="R29" s="32">
        <v>1.3849999999001701E-2</v>
      </c>
      <c r="S29" s="32">
        <v>0</v>
      </c>
      <c r="T29" s="32">
        <v>0</v>
      </c>
      <c r="U29" s="32">
        <v>0</v>
      </c>
      <c r="V29" s="32">
        <v>0</v>
      </c>
      <c r="W29" s="35"/>
      <c r="X29" s="36"/>
    </row>
    <row r="30" spans="2:24" s="1" customFormat="1" ht="19.7" customHeight="1" x14ac:dyDescent="0.2">
      <c r="B30" s="10"/>
      <c r="C30" s="9" t="s">
        <v>28</v>
      </c>
      <c r="D30" s="2" t="s">
        <v>22</v>
      </c>
      <c r="E30" s="7"/>
      <c r="F30" s="32">
        <v>8100000</v>
      </c>
      <c r="G30" s="32">
        <v>8100000</v>
      </c>
      <c r="H30" s="32">
        <v>8100000</v>
      </c>
      <c r="I30" s="32">
        <v>8100000</v>
      </c>
      <c r="J30" s="32">
        <v>0</v>
      </c>
      <c r="K30" s="32">
        <v>8100000</v>
      </c>
      <c r="L30" s="32">
        <v>100</v>
      </c>
      <c r="M30" s="32">
        <v>0</v>
      </c>
      <c r="N30" s="32">
        <v>0</v>
      </c>
      <c r="O30" s="32">
        <v>0</v>
      </c>
      <c r="P30" s="32">
        <v>0</v>
      </c>
      <c r="Q30" s="32">
        <v>0</v>
      </c>
      <c r="R30" s="32">
        <v>0</v>
      </c>
      <c r="S30" s="32">
        <v>0</v>
      </c>
      <c r="T30" s="32">
        <v>0</v>
      </c>
      <c r="U30" s="32">
        <v>0</v>
      </c>
      <c r="V30" s="32">
        <v>0</v>
      </c>
      <c r="W30" s="35"/>
      <c r="X30" s="36"/>
    </row>
    <row r="31" spans="2:24" s="1" customFormat="1" ht="52.35" customHeight="1" x14ac:dyDescent="0.2">
      <c r="B31" s="5"/>
      <c r="C31" s="2" t="s">
        <v>29</v>
      </c>
      <c r="D31" s="5"/>
      <c r="E31" s="7" t="s">
        <v>30</v>
      </c>
      <c r="F31" s="32">
        <v>8100000</v>
      </c>
      <c r="G31" s="32">
        <v>8100000</v>
      </c>
      <c r="H31" s="32">
        <v>8100000</v>
      </c>
      <c r="I31" s="32">
        <v>8100000</v>
      </c>
      <c r="J31" s="32">
        <v>0</v>
      </c>
      <c r="K31" s="32">
        <v>8100000</v>
      </c>
      <c r="L31" s="32">
        <v>100</v>
      </c>
      <c r="M31" s="32">
        <v>0</v>
      </c>
      <c r="N31" s="32">
        <v>0</v>
      </c>
      <c r="O31" s="32">
        <v>0</v>
      </c>
      <c r="P31" s="32">
        <v>0</v>
      </c>
      <c r="Q31" s="32">
        <v>0</v>
      </c>
      <c r="R31" s="32">
        <v>0</v>
      </c>
      <c r="S31" s="32">
        <v>0</v>
      </c>
      <c r="T31" s="32">
        <v>0</v>
      </c>
      <c r="U31" s="32">
        <v>0</v>
      </c>
      <c r="V31" s="32">
        <v>0</v>
      </c>
      <c r="W31" s="35"/>
      <c r="X31" s="36"/>
    </row>
    <row r="32" spans="2:24" s="1" customFormat="1" ht="19.7" customHeight="1" x14ac:dyDescent="0.2">
      <c r="B32" s="10"/>
      <c r="C32" s="9" t="s">
        <v>29</v>
      </c>
      <c r="D32" s="2" t="s">
        <v>22</v>
      </c>
      <c r="E32" s="7"/>
      <c r="F32" s="32">
        <v>10000000</v>
      </c>
      <c r="G32" s="32">
        <v>10000000</v>
      </c>
      <c r="H32" s="32">
        <v>10000000</v>
      </c>
      <c r="I32" s="32">
        <v>10000000</v>
      </c>
      <c r="J32" s="32">
        <v>0</v>
      </c>
      <c r="K32" s="32">
        <v>10000000</v>
      </c>
      <c r="L32" s="32">
        <v>100</v>
      </c>
      <c r="M32" s="32">
        <v>0</v>
      </c>
      <c r="N32" s="32">
        <v>0</v>
      </c>
      <c r="O32" s="32">
        <v>0</v>
      </c>
      <c r="P32" s="32">
        <v>0</v>
      </c>
      <c r="Q32" s="32">
        <v>0</v>
      </c>
      <c r="R32" s="32">
        <v>0</v>
      </c>
      <c r="S32" s="32">
        <v>0</v>
      </c>
      <c r="T32" s="32">
        <v>0</v>
      </c>
      <c r="U32" s="32">
        <v>0</v>
      </c>
      <c r="V32" s="32">
        <v>0</v>
      </c>
      <c r="W32" s="35"/>
      <c r="X32" s="36"/>
    </row>
    <row r="33" spans="2:24" s="1" customFormat="1" ht="41.1" customHeight="1" x14ac:dyDescent="0.2">
      <c r="B33" s="5"/>
      <c r="C33" s="2" t="s">
        <v>31</v>
      </c>
      <c r="D33" s="5"/>
      <c r="E33" s="7" t="s">
        <v>103</v>
      </c>
      <c r="F33" s="32">
        <v>10000000</v>
      </c>
      <c r="G33" s="32">
        <v>10000000</v>
      </c>
      <c r="H33" s="32">
        <v>10000000</v>
      </c>
      <c r="I33" s="32">
        <v>10000000</v>
      </c>
      <c r="J33" s="32">
        <v>0</v>
      </c>
      <c r="K33" s="32">
        <v>10000000</v>
      </c>
      <c r="L33" s="32">
        <v>100</v>
      </c>
      <c r="M33" s="32">
        <v>0</v>
      </c>
      <c r="N33" s="32">
        <v>0</v>
      </c>
      <c r="O33" s="32">
        <v>0</v>
      </c>
      <c r="P33" s="32">
        <v>0</v>
      </c>
      <c r="Q33" s="32">
        <v>0</v>
      </c>
      <c r="R33" s="32">
        <v>0</v>
      </c>
      <c r="S33" s="32">
        <v>0</v>
      </c>
      <c r="T33" s="32">
        <v>0</v>
      </c>
      <c r="U33" s="32">
        <v>0</v>
      </c>
      <c r="V33" s="32">
        <v>0</v>
      </c>
      <c r="W33" s="35">
        <v>1317352</v>
      </c>
      <c r="X33" s="36"/>
    </row>
    <row r="34" spans="2:24" s="1" customFormat="1" ht="19.7" customHeight="1" x14ac:dyDescent="0.2">
      <c r="B34" s="10"/>
      <c r="C34" s="9" t="s">
        <v>31</v>
      </c>
      <c r="D34" s="2" t="s">
        <v>22</v>
      </c>
      <c r="E34" s="7"/>
      <c r="F34" s="32">
        <v>2634704</v>
      </c>
      <c r="G34" s="32">
        <v>2634704</v>
      </c>
      <c r="H34" s="32">
        <v>1976028</v>
      </c>
      <c r="I34" s="32">
        <v>2634704</v>
      </c>
      <c r="J34" s="32">
        <v>0</v>
      </c>
      <c r="K34" s="32">
        <v>1976027.99975</v>
      </c>
      <c r="L34" s="32">
        <v>99.999999987348403</v>
      </c>
      <c r="M34" s="32">
        <v>-2.5000004097819301E-4</v>
      </c>
      <c r="N34" s="32">
        <v>0</v>
      </c>
      <c r="O34" s="32">
        <v>0</v>
      </c>
      <c r="P34" s="32">
        <v>0</v>
      </c>
      <c r="Q34" s="32">
        <v>0</v>
      </c>
      <c r="R34" s="32">
        <v>-2.5000004097819301E-4</v>
      </c>
      <c r="S34" s="32">
        <v>0</v>
      </c>
      <c r="T34" s="32">
        <v>0</v>
      </c>
      <c r="U34" s="32">
        <v>0</v>
      </c>
      <c r="V34" s="32">
        <v>0</v>
      </c>
      <c r="W34" s="35">
        <v>1317352</v>
      </c>
      <c r="X34" s="36"/>
    </row>
    <row r="35" spans="2:24" s="1" customFormat="1" ht="30.4" customHeight="1" x14ac:dyDescent="0.2">
      <c r="B35" s="5"/>
      <c r="C35" s="2" t="s">
        <v>32</v>
      </c>
      <c r="D35" s="5"/>
      <c r="E35" s="12" t="s">
        <v>104</v>
      </c>
      <c r="F35" s="32">
        <v>2634704</v>
      </c>
      <c r="G35" s="32">
        <v>2634704</v>
      </c>
      <c r="H35" s="32">
        <v>1976028</v>
      </c>
      <c r="I35" s="32">
        <v>2634704</v>
      </c>
      <c r="J35" s="32">
        <v>0</v>
      </c>
      <c r="K35" s="32">
        <v>1976027.99975</v>
      </c>
      <c r="L35" s="32">
        <v>99.999999987348403</v>
      </c>
      <c r="M35" s="32">
        <v>-2.5000004097819301E-4</v>
      </c>
      <c r="N35" s="32">
        <v>0</v>
      </c>
      <c r="O35" s="32">
        <v>0</v>
      </c>
      <c r="P35" s="32">
        <v>0</v>
      </c>
      <c r="Q35" s="32">
        <v>0</v>
      </c>
      <c r="R35" s="32">
        <v>-2.5000004097819301E-4</v>
      </c>
      <c r="S35" s="32">
        <v>0</v>
      </c>
      <c r="T35" s="32">
        <v>0</v>
      </c>
      <c r="U35" s="32">
        <v>0</v>
      </c>
      <c r="V35" s="32">
        <v>0</v>
      </c>
      <c r="W35" s="35"/>
      <c r="X35" s="36"/>
    </row>
    <row r="36" spans="2:24" s="1" customFormat="1" ht="19.7" customHeight="1" x14ac:dyDescent="0.2">
      <c r="B36" s="10"/>
      <c r="C36" s="9" t="s">
        <v>32</v>
      </c>
      <c r="D36" s="2" t="s">
        <v>22</v>
      </c>
      <c r="E36" s="7"/>
      <c r="F36" s="32">
        <v>46130.8</v>
      </c>
      <c r="G36" s="32">
        <v>45312.800000000003</v>
      </c>
      <c r="H36" s="32">
        <v>29513.4</v>
      </c>
      <c r="I36" s="32">
        <v>34862.008000000002</v>
      </c>
      <c r="J36" s="32">
        <v>-10450.791999999999</v>
      </c>
      <c r="K36" s="32">
        <v>18082.668000000001</v>
      </c>
      <c r="L36" s="32">
        <v>61.269348838154897</v>
      </c>
      <c r="M36" s="32">
        <v>-11430.732</v>
      </c>
      <c r="N36" s="32">
        <v>0</v>
      </c>
      <c r="O36" s="32">
        <v>0</v>
      </c>
      <c r="P36" s="32">
        <v>0</v>
      </c>
      <c r="Q36" s="32">
        <v>0</v>
      </c>
      <c r="R36" s="32">
        <v>-11430.732</v>
      </c>
      <c r="S36" s="32">
        <v>0</v>
      </c>
      <c r="T36" s="32">
        <v>0</v>
      </c>
      <c r="U36" s="32">
        <v>0</v>
      </c>
      <c r="V36" s="32">
        <v>-11430.7</v>
      </c>
      <c r="W36" s="35"/>
      <c r="X36" s="36"/>
    </row>
    <row r="37" spans="2:24" s="1" customFormat="1" ht="52.35" customHeight="1" x14ac:dyDescent="0.2">
      <c r="B37" s="5"/>
      <c r="C37" s="2" t="s">
        <v>33</v>
      </c>
      <c r="D37" s="5"/>
      <c r="E37" s="7" t="s">
        <v>105</v>
      </c>
      <c r="F37" s="32">
        <v>46130.8</v>
      </c>
      <c r="G37" s="32">
        <v>45312.800000000003</v>
      </c>
      <c r="H37" s="32">
        <v>29513.4</v>
      </c>
      <c r="I37" s="32">
        <v>34862.008000000002</v>
      </c>
      <c r="J37" s="32">
        <v>-10450.791999999999</v>
      </c>
      <c r="K37" s="32">
        <v>18082.668000000001</v>
      </c>
      <c r="L37" s="32">
        <v>61.269348838154897</v>
      </c>
      <c r="M37" s="32">
        <v>-11430.732</v>
      </c>
      <c r="N37" s="32">
        <v>0</v>
      </c>
      <c r="O37" s="32">
        <v>0</v>
      </c>
      <c r="P37" s="32">
        <v>0</v>
      </c>
      <c r="Q37" s="32">
        <v>0</v>
      </c>
      <c r="R37" s="32">
        <v>-11430.732</v>
      </c>
      <c r="S37" s="32">
        <v>0</v>
      </c>
      <c r="T37" s="32">
        <v>0</v>
      </c>
      <c r="U37" s="32">
        <v>0</v>
      </c>
      <c r="V37" s="32">
        <v>-11430.7</v>
      </c>
      <c r="W37" s="35"/>
      <c r="X37" s="36"/>
    </row>
    <row r="38" spans="2:24" s="1" customFormat="1" ht="19.7" customHeight="1" x14ac:dyDescent="0.2">
      <c r="B38" s="10"/>
      <c r="C38" s="9" t="s">
        <v>33</v>
      </c>
      <c r="D38" s="2" t="s">
        <v>22</v>
      </c>
      <c r="E38" s="7"/>
      <c r="F38" s="32">
        <v>100000000</v>
      </c>
      <c r="G38" s="32">
        <v>85800000</v>
      </c>
      <c r="H38" s="32">
        <v>85800000</v>
      </c>
      <c r="I38" s="32">
        <v>85800000</v>
      </c>
      <c r="J38" s="32">
        <v>0</v>
      </c>
      <c r="K38" s="32">
        <v>85800000</v>
      </c>
      <c r="L38" s="32">
        <v>100</v>
      </c>
      <c r="M38" s="32">
        <v>0</v>
      </c>
      <c r="N38" s="32">
        <v>0</v>
      </c>
      <c r="O38" s="32">
        <v>0</v>
      </c>
      <c r="P38" s="32">
        <v>0</v>
      </c>
      <c r="Q38" s="32">
        <v>0</v>
      </c>
      <c r="R38" s="32">
        <v>0</v>
      </c>
      <c r="S38" s="32">
        <v>0</v>
      </c>
      <c r="T38" s="32">
        <v>0</v>
      </c>
      <c r="U38" s="32">
        <v>0</v>
      </c>
      <c r="V38" s="32">
        <v>0</v>
      </c>
      <c r="W38" s="35"/>
      <c r="X38" s="36"/>
    </row>
    <row r="39" spans="2:24" s="1" customFormat="1" ht="41.1" customHeight="1" x14ac:dyDescent="0.2">
      <c r="B39" s="5"/>
      <c r="C39" s="2" t="s">
        <v>34</v>
      </c>
      <c r="D39" s="5"/>
      <c r="E39" s="7" t="s">
        <v>106</v>
      </c>
      <c r="F39" s="32">
        <v>100000000</v>
      </c>
      <c r="G39" s="32">
        <v>85800000</v>
      </c>
      <c r="H39" s="32">
        <v>85800000</v>
      </c>
      <c r="I39" s="32">
        <v>85800000</v>
      </c>
      <c r="J39" s="32">
        <v>0</v>
      </c>
      <c r="K39" s="32">
        <v>85800000</v>
      </c>
      <c r="L39" s="32">
        <v>100</v>
      </c>
      <c r="M39" s="32">
        <v>0</v>
      </c>
      <c r="N39" s="32">
        <v>0</v>
      </c>
      <c r="O39" s="32">
        <v>0</v>
      </c>
      <c r="P39" s="32">
        <v>0</v>
      </c>
      <c r="Q39" s="32">
        <v>0</v>
      </c>
      <c r="R39" s="32">
        <v>0</v>
      </c>
      <c r="S39" s="32">
        <v>0</v>
      </c>
      <c r="T39" s="32">
        <v>0</v>
      </c>
      <c r="U39" s="32">
        <v>0</v>
      </c>
      <c r="V39" s="32">
        <v>0</v>
      </c>
      <c r="W39" s="35">
        <f>SUM(W40:W45)</f>
        <v>4214.1000000000004</v>
      </c>
      <c r="X39" s="36">
        <f>SUM(X40:X45)</f>
        <v>1632.4</v>
      </c>
    </row>
    <row r="40" spans="2:24" s="1" customFormat="1" ht="19.7" customHeight="1" x14ac:dyDescent="0.2">
      <c r="B40" s="10"/>
      <c r="C40" s="9" t="s">
        <v>34</v>
      </c>
      <c r="D40" s="2" t="s">
        <v>17</v>
      </c>
      <c r="E40" s="7" t="s">
        <v>35</v>
      </c>
      <c r="F40" s="32">
        <v>43187576</v>
      </c>
      <c r="G40" s="32">
        <v>42462199</v>
      </c>
      <c r="H40" s="32">
        <v>20199253.100000001</v>
      </c>
      <c r="I40" s="32">
        <v>40362420.22208</v>
      </c>
      <c r="J40" s="32">
        <v>-2099778.77791999</v>
      </c>
      <c r="K40" s="32">
        <v>20003121.895769998</v>
      </c>
      <c r="L40" s="32">
        <v>99.029017542089207</v>
      </c>
      <c r="M40" s="32">
        <v>-196131.20422999901</v>
      </c>
      <c r="N40" s="32">
        <v>-109248.9</v>
      </c>
      <c r="O40" s="32">
        <v>0</v>
      </c>
      <c r="P40" s="32">
        <v>-100940.8</v>
      </c>
      <c r="Q40" s="32">
        <v>-8308.1</v>
      </c>
      <c r="R40" s="32">
        <v>-86882.304229999296</v>
      </c>
      <c r="S40" s="32">
        <v>0</v>
      </c>
      <c r="T40" s="32">
        <v>-46899.1</v>
      </c>
      <c r="U40" s="32">
        <v>0</v>
      </c>
      <c r="V40" s="32">
        <v>-39983.199999999997</v>
      </c>
      <c r="W40" s="35"/>
      <c r="X40" s="36">
        <v>1214.2</v>
      </c>
    </row>
    <row r="41" spans="2:24" s="1" customFormat="1" ht="41.1" customHeight="1" x14ac:dyDescent="0.2">
      <c r="B41" s="10"/>
      <c r="C41" s="11"/>
      <c r="D41" s="2" t="s">
        <v>27</v>
      </c>
      <c r="E41" s="7" t="s">
        <v>36</v>
      </c>
      <c r="F41" s="32">
        <v>15210790</v>
      </c>
      <c r="G41" s="32">
        <v>15210790</v>
      </c>
      <c r="H41" s="32">
        <v>9885248.8000000007</v>
      </c>
      <c r="I41" s="32">
        <v>15210789.70774</v>
      </c>
      <c r="J41" s="32">
        <v>-0.29226000048220202</v>
      </c>
      <c r="K41" s="32">
        <v>9885248.7522100005</v>
      </c>
      <c r="L41" s="32">
        <v>99.999999516552407</v>
      </c>
      <c r="M41" s="32">
        <v>-4.7790000215172802E-2</v>
      </c>
      <c r="N41" s="32">
        <v>0</v>
      </c>
      <c r="O41" s="32">
        <v>0</v>
      </c>
      <c r="P41" s="32">
        <v>0</v>
      </c>
      <c r="Q41" s="32">
        <v>0</v>
      </c>
      <c r="R41" s="32">
        <v>-4.7790000215172802E-2</v>
      </c>
      <c r="S41" s="32">
        <v>0</v>
      </c>
      <c r="T41" s="32">
        <v>0</v>
      </c>
      <c r="U41" s="32">
        <v>0</v>
      </c>
      <c r="V41" s="32">
        <v>0</v>
      </c>
      <c r="W41" s="35">
        <v>4214.1000000000004</v>
      </c>
      <c r="X41" s="36"/>
    </row>
    <row r="42" spans="2:24" s="1" customFormat="1" ht="30.4" customHeight="1" x14ac:dyDescent="0.2">
      <c r="B42" s="10"/>
      <c r="C42" s="11"/>
      <c r="D42" s="2" t="s">
        <v>37</v>
      </c>
      <c r="E42" s="7" t="s">
        <v>38</v>
      </c>
      <c r="F42" s="32">
        <v>25853954</v>
      </c>
      <c r="G42" s="32">
        <v>25128577</v>
      </c>
      <c r="H42" s="32">
        <v>9301587.3000000007</v>
      </c>
      <c r="I42" s="32">
        <v>23131596.70425</v>
      </c>
      <c r="J42" s="32">
        <v>-1996980.29575</v>
      </c>
      <c r="K42" s="32">
        <v>9105456.5435600001</v>
      </c>
      <c r="L42" s="32">
        <v>97.891427020848397</v>
      </c>
      <c r="M42" s="32">
        <v>-196130.75644000099</v>
      </c>
      <c r="N42" s="32">
        <v>-109248.5</v>
      </c>
      <c r="O42" s="32">
        <v>0</v>
      </c>
      <c r="P42" s="32">
        <v>-100940.8</v>
      </c>
      <c r="Q42" s="32">
        <v>-8307.7000000000007</v>
      </c>
      <c r="R42" s="32">
        <v>-86882.256440000594</v>
      </c>
      <c r="S42" s="32">
        <v>0</v>
      </c>
      <c r="T42" s="32">
        <v>-46899.1</v>
      </c>
      <c r="U42" s="32">
        <v>0</v>
      </c>
      <c r="V42" s="32">
        <v>-39983.199999999997</v>
      </c>
      <c r="W42" s="35"/>
      <c r="X42" s="36"/>
    </row>
    <row r="43" spans="2:24" s="1" customFormat="1" ht="19.7" customHeight="1" x14ac:dyDescent="0.2">
      <c r="B43" s="10"/>
      <c r="C43" s="11"/>
      <c r="D43" s="2" t="s">
        <v>18</v>
      </c>
      <c r="E43" s="7" t="s">
        <v>107</v>
      </c>
      <c r="F43" s="32">
        <v>1462466.6</v>
      </c>
      <c r="G43" s="32">
        <v>1462466.6</v>
      </c>
      <c r="H43" s="32">
        <v>683757.6</v>
      </c>
      <c r="I43" s="32">
        <v>1462464.6699900001</v>
      </c>
      <c r="J43" s="32">
        <v>-1.9300100000109499</v>
      </c>
      <c r="K43" s="32">
        <v>683757.6</v>
      </c>
      <c r="L43" s="32">
        <v>100</v>
      </c>
      <c r="M43" s="32">
        <v>0</v>
      </c>
      <c r="N43" s="32">
        <v>0</v>
      </c>
      <c r="O43" s="32">
        <v>0</v>
      </c>
      <c r="P43" s="32">
        <v>0</v>
      </c>
      <c r="Q43" s="32">
        <v>0</v>
      </c>
      <c r="R43" s="32">
        <v>0</v>
      </c>
      <c r="S43" s="32">
        <v>0</v>
      </c>
      <c r="T43" s="32">
        <v>0</v>
      </c>
      <c r="U43" s="32">
        <v>0</v>
      </c>
      <c r="V43" s="32">
        <v>0</v>
      </c>
      <c r="W43" s="35"/>
      <c r="X43" s="36"/>
    </row>
    <row r="44" spans="2:24" s="1" customFormat="1" ht="19.7" customHeight="1" x14ac:dyDescent="0.2">
      <c r="B44" s="10"/>
      <c r="C44" s="11"/>
      <c r="D44" s="13" t="s">
        <v>59</v>
      </c>
      <c r="E44" s="7" t="s">
        <v>108</v>
      </c>
      <c r="F44" s="32">
        <v>646784.4</v>
      </c>
      <c r="G44" s="32">
        <v>646784.4</v>
      </c>
      <c r="H44" s="32">
        <v>328659.40000000002</v>
      </c>
      <c r="I44" s="32">
        <v>557569.14009999996</v>
      </c>
      <c r="J44" s="32">
        <v>-89215.259900000106</v>
      </c>
      <c r="K44" s="32">
        <v>328659</v>
      </c>
      <c r="L44" s="32">
        <v>99.999878293455197</v>
      </c>
      <c r="M44" s="32">
        <v>-0.40000000002328301</v>
      </c>
      <c r="N44" s="32">
        <v>-0.4</v>
      </c>
      <c r="O44" s="32">
        <v>0</v>
      </c>
      <c r="P44" s="32">
        <v>0</v>
      </c>
      <c r="Q44" s="32">
        <v>-0.4</v>
      </c>
      <c r="R44" s="32">
        <v>-2.3283042160926499E-11</v>
      </c>
      <c r="S44" s="32">
        <v>0</v>
      </c>
      <c r="T44" s="32">
        <v>0</v>
      </c>
      <c r="U44" s="32">
        <v>0</v>
      </c>
      <c r="V44" s="32">
        <v>0</v>
      </c>
      <c r="W44" s="35"/>
      <c r="X44" s="36">
        <v>418.2</v>
      </c>
    </row>
    <row r="45" spans="2:24" s="1" customFormat="1" ht="127.5" customHeight="1" x14ac:dyDescent="0.2">
      <c r="B45" s="10"/>
      <c r="C45" s="11"/>
      <c r="D45" s="2" t="s">
        <v>39</v>
      </c>
      <c r="E45" s="12" t="s">
        <v>109</v>
      </c>
      <c r="F45" s="32">
        <v>13581</v>
      </c>
      <c r="G45" s="32">
        <v>13581</v>
      </c>
      <c r="H45" s="32">
        <v>0</v>
      </c>
      <c r="I45" s="32">
        <v>0</v>
      </c>
      <c r="J45" s="32">
        <v>-13581</v>
      </c>
      <c r="K45" s="32">
        <v>0</v>
      </c>
      <c r="L45" s="32">
        <v>0</v>
      </c>
      <c r="M45" s="32">
        <v>0</v>
      </c>
      <c r="N45" s="32">
        <v>0</v>
      </c>
      <c r="O45" s="32">
        <v>0</v>
      </c>
      <c r="P45" s="32">
        <v>0</v>
      </c>
      <c r="Q45" s="32">
        <v>0</v>
      </c>
      <c r="R45" s="32">
        <v>0</v>
      </c>
      <c r="S45" s="32">
        <v>0</v>
      </c>
      <c r="T45" s="32">
        <v>0</v>
      </c>
      <c r="U45" s="32">
        <v>0</v>
      </c>
      <c r="V45" s="32">
        <v>0</v>
      </c>
      <c r="W45" s="35"/>
      <c r="X45" s="36"/>
    </row>
    <row r="46" spans="2:24" s="1" customFormat="1" ht="24" customHeight="1" x14ac:dyDescent="0.2">
      <c r="B46" s="5"/>
      <c r="C46" s="2" t="s">
        <v>40</v>
      </c>
      <c r="D46" s="5"/>
      <c r="E46" s="7" t="s">
        <v>110</v>
      </c>
      <c r="F46" s="32">
        <v>353750000</v>
      </c>
      <c r="G46" s="32">
        <v>142947675</v>
      </c>
      <c r="H46" s="32">
        <v>76075889.900000006</v>
      </c>
      <c r="I46" s="32">
        <v>76075889.113499999</v>
      </c>
      <c r="J46" s="32">
        <v>-66871785.886500001</v>
      </c>
      <c r="K46" s="32">
        <v>76075889.113499999</v>
      </c>
      <c r="L46" s="32">
        <v>99.999998966163901</v>
      </c>
      <c r="M46" s="32">
        <v>-0.78650000691413902</v>
      </c>
      <c r="N46" s="32">
        <v>-0.8</v>
      </c>
      <c r="O46" s="32">
        <v>0</v>
      </c>
      <c r="P46" s="32">
        <v>0</v>
      </c>
      <c r="Q46" s="32">
        <v>-0.8</v>
      </c>
      <c r="R46" s="32">
        <v>1.3499993085861301E-2</v>
      </c>
      <c r="S46" s="32">
        <v>0</v>
      </c>
      <c r="T46" s="32">
        <v>0</v>
      </c>
      <c r="U46" s="32">
        <v>0</v>
      </c>
      <c r="V46" s="32">
        <v>0</v>
      </c>
      <c r="W46" s="35"/>
      <c r="X46" s="36"/>
    </row>
    <row r="47" spans="2:24" s="1" customFormat="1" ht="30.4" customHeight="1" x14ac:dyDescent="0.2">
      <c r="B47" s="10"/>
      <c r="C47" s="9" t="s">
        <v>40</v>
      </c>
      <c r="D47" s="2" t="s">
        <v>27</v>
      </c>
      <c r="E47" s="7" t="s">
        <v>111</v>
      </c>
      <c r="F47" s="32">
        <v>283750000</v>
      </c>
      <c r="G47" s="32">
        <v>72947675</v>
      </c>
      <c r="H47" s="32">
        <v>58318237.899999999</v>
      </c>
      <c r="I47" s="32">
        <v>58318237.883019999</v>
      </c>
      <c r="J47" s="32">
        <v>-14629437.116979999</v>
      </c>
      <c r="K47" s="32">
        <v>58318237.883019999</v>
      </c>
      <c r="L47" s="32">
        <v>99.999999970883906</v>
      </c>
      <c r="M47" s="32">
        <v>-1.6979999840259601E-2</v>
      </c>
      <c r="N47" s="32">
        <v>0</v>
      </c>
      <c r="O47" s="32">
        <v>0</v>
      </c>
      <c r="P47" s="32">
        <v>0</v>
      </c>
      <c r="Q47" s="32">
        <v>0</v>
      </c>
      <c r="R47" s="32">
        <v>-1.6979999840259601E-2</v>
      </c>
      <c r="S47" s="32">
        <v>0</v>
      </c>
      <c r="T47" s="32">
        <v>0</v>
      </c>
      <c r="U47" s="32">
        <v>0</v>
      </c>
      <c r="V47" s="32">
        <v>0</v>
      </c>
      <c r="W47" s="35"/>
      <c r="X47" s="36"/>
    </row>
    <row r="48" spans="2:24" s="1" customFormat="1" ht="41.1" customHeight="1" x14ac:dyDescent="0.2">
      <c r="B48" s="10"/>
      <c r="C48" s="11"/>
      <c r="D48" s="2" t="s">
        <v>19</v>
      </c>
      <c r="E48" s="7" t="s">
        <v>112</v>
      </c>
      <c r="F48" s="32">
        <v>16000000</v>
      </c>
      <c r="G48" s="32">
        <v>16000000</v>
      </c>
      <c r="H48" s="32">
        <v>13757652</v>
      </c>
      <c r="I48" s="32">
        <v>13757651.23048</v>
      </c>
      <c r="J48" s="32">
        <v>-2242348.7695200001</v>
      </c>
      <c r="K48" s="32">
        <v>13757651.23048</v>
      </c>
      <c r="L48" s="32">
        <v>99.999994406603705</v>
      </c>
      <c r="M48" s="32">
        <v>-0.76951999962329898</v>
      </c>
      <c r="N48" s="32">
        <v>-0.8</v>
      </c>
      <c r="O48" s="32">
        <v>0</v>
      </c>
      <c r="P48" s="32">
        <v>0</v>
      </c>
      <c r="Q48" s="32">
        <v>-0.8</v>
      </c>
      <c r="R48" s="32">
        <v>3.0480000376701399E-2</v>
      </c>
      <c r="S48" s="32">
        <v>0</v>
      </c>
      <c r="T48" s="32">
        <v>0</v>
      </c>
      <c r="U48" s="32">
        <v>0</v>
      </c>
      <c r="V48" s="32">
        <v>0</v>
      </c>
      <c r="W48" s="35"/>
      <c r="X48" s="36"/>
    </row>
    <row r="49" spans="2:24" s="1" customFormat="1" ht="30.4" customHeight="1" x14ac:dyDescent="0.2">
      <c r="B49" s="10"/>
      <c r="C49" s="11"/>
      <c r="D49" s="2" t="s">
        <v>41</v>
      </c>
      <c r="E49" s="7" t="s">
        <v>113</v>
      </c>
      <c r="F49" s="32">
        <v>4000000</v>
      </c>
      <c r="G49" s="32">
        <v>4000000</v>
      </c>
      <c r="H49" s="32">
        <v>4000000</v>
      </c>
      <c r="I49" s="32">
        <v>4000000</v>
      </c>
      <c r="J49" s="32">
        <v>0</v>
      </c>
      <c r="K49" s="32">
        <v>4000000</v>
      </c>
      <c r="L49" s="32">
        <v>100</v>
      </c>
      <c r="M49" s="32">
        <v>0</v>
      </c>
      <c r="N49" s="32">
        <v>0</v>
      </c>
      <c r="O49" s="32">
        <v>0</v>
      </c>
      <c r="P49" s="32">
        <v>0</v>
      </c>
      <c r="Q49" s="32">
        <v>0</v>
      </c>
      <c r="R49" s="32">
        <v>0</v>
      </c>
      <c r="S49" s="32">
        <v>0</v>
      </c>
      <c r="T49" s="32">
        <v>0</v>
      </c>
      <c r="U49" s="32">
        <v>0</v>
      </c>
      <c r="V49" s="32">
        <v>0</v>
      </c>
      <c r="W49" s="35"/>
      <c r="X49" s="36"/>
    </row>
    <row r="50" spans="2:24" s="1" customFormat="1" ht="52.35" customHeight="1" x14ac:dyDescent="0.2">
      <c r="B50" s="10"/>
      <c r="C50" s="11"/>
      <c r="D50" s="2" t="s">
        <v>42</v>
      </c>
      <c r="E50" s="7" t="s">
        <v>114</v>
      </c>
      <c r="F50" s="32">
        <v>50000000</v>
      </c>
      <c r="G50" s="32">
        <v>50000000</v>
      </c>
      <c r="H50" s="32">
        <v>0</v>
      </c>
      <c r="I50" s="32">
        <v>0</v>
      </c>
      <c r="J50" s="32">
        <v>-50000000</v>
      </c>
      <c r="K50" s="32">
        <v>0</v>
      </c>
      <c r="L50" s="32">
        <v>0</v>
      </c>
      <c r="M50" s="32">
        <v>0</v>
      </c>
      <c r="N50" s="32">
        <v>0</v>
      </c>
      <c r="O50" s="32">
        <v>0</v>
      </c>
      <c r="P50" s="32">
        <v>0</v>
      </c>
      <c r="Q50" s="32">
        <v>0</v>
      </c>
      <c r="R50" s="32">
        <v>0</v>
      </c>
      <c r="S50" s="32">
        <v>0</v>
      </c>
      <c r="T50" s="32">
        <v>0</v>
      </c>
      <c r="U50" s="32">
        <v>0</v>
      </c>
      <c r="V50" s="32">
        <v>0</v>
      </c>
      <c r="W50" s="35"/>
      <c r="X50" s="36"/>
    </row>
    <row r="51" spans="2:24" s="1" customFormat="1" ht="30.4" customHeight="1" x14ac:dyDescent="0.2">
      <c r="B51" s="5"/>
      <c r="C51" s="2" t="s">
        <v>43</v>
      </c>
      <c r="D51" s="5"/>
      <c r="E51" s="7" t="s">
        <v>115</v>
      </c>
      <c r="F51" s="32">
        <v>17119049</v>
      </c>
      <c r="G51" s="32">
        <v>14121250.300000001</v>
      </c>
      <c r="H51" s="32">
        <v>10438604</v>
      </c>
      <c r="I51" s="32">
        <v>11805398.3838</v>
      </c>
      <c r="J51" s="32">
        <v>-2315851.9161999999</v>
      </c>
      <c r="K51" s="32">
        <v>9863097.0895099994</v>
      </c>
      <c r="L51" s="32">
        <v>94.486744487193903</v>
      </c>
      <c r="M51" s="32">
        <v>-575506.91049000097</v>
      </c>
      <c r="N51" s="32">
        <v>-58820.7</v>
      </c>
      <c r="O51" s="32">
        <v>-10592.2</v>
      </c>
      <c r="P51" s="32">
        <v>-46464.9</v>
      </c>
      <c r="Q51" s="32">
        <v>-1763.6</v>
      </c>
      <c r="R51" s="32">
        <v>-516686.21049000102</v>
      </c>
      <c r="S51" s="32">
        <v>0</v>
      </c>
      <c r="T51" s="32">
        <v>-4143.7</v>
      </c>
      <c r="U51" s="32">
        <v>-467216.5</v>
      </c>
      <c r="V51" s="32">
        <v>-45326</v>
      </c>
      <c r="W51" s="35"/>
      <c r="X51" s="36"/>
    </row>
    <row r="52" spans="2:24" s="1" customFormat="1" ht="30.4" customHeight="1" x14ac:dyDescent="0.2">
      <c r="B52" s="10"/>
      <c r="C52" s="9" t="s">
        <v>43</v>
      </c>
      <c r="D52" s="2" t="s">
        <v>17</v>
      </c>
      <c r="E52" s="7" t="s">
        <v>116</v>
      </c>
      <c r="F52" s="32">
        <v>1670313.3</v>
      </c>
      <c r="G52" s="32">
        <v>1247077.3</v>
      </c>
      <c r="H52" s="32">
        <v>1212597</v>
      </c>
      <c r="I52" s="32">
        <v>1177668.7245</v>
      </c>
      <c r="J52" s="32">
        <v>-69408.575500000006</v>
      </c>
      <c r="K52" s="32">
        <v>1113213.8123300001</v>
      </c>
      <c r="L52" s="32">
        <v>91.804104111258695</v>
      </c>
      <c r="M52" s="32">
        <v>-99383.187669999897</v>
      </c>
      <c r="N52" s="32">
        <v>-52193.9</v>
      </c>
      <c r="O52" s="32">
        <v>-10556.8</v>
      </c>
      <c r="P52" s="32">
        <v>-41637.1</v>
      </c>
      <c r="Q52" s="32">
        <v>0</v>
      </c>
      <c r="R52" s="32">
        <v>-47189.287669999903</v>
      </c>
      <c r="S52" s="32">
        <v>0</v>
      </c>
      <c r="T52" s="32">
        <v>-4143.7</v>
      </c>
      <c r="U52" s="32">
        <v>0</v>
      </c>
      <c r="V52" s="32">
        <v>-43045.599999999999</v>
      </c>
      <c r="W52" s="35"/>
      <c r="X52" s="36"/>
    </row>
    <row r="53" spans="2:24" s="1" customFormat="1" ht="19.7" customHeight="1" x14ac:dyDescent="0.2">
      <c r="B53" s="10"/>
      <c r="C53" s="11"/>
      <c r="D53" s="2" t="s">
        <v>44</v>
      </c>
      <c r="E53" s="7" t="s">
        <v>117</v>
      </c>
      <c r="F53" s="32">
        <v>11902659.699999999</v>
      </c>
      <c r="G53" s="32">
        <v>10128097</v>
      </c>
      <c r="H53" s="32">
        <v>7634229</v>
      </c>
      <c r="I53" s="32">
        <v>9483368.1983000003</v>
      </c>
      <c r="J53" s="32">
        <v>-644728.80169999995</v>
      </c>
      <c r="K53" s="32">
        <v>7625321.8161800001</v>
      </c>
      <c r="L53" s="32">
        <v>99.883325692483197</v>
      </c>
      <c r="M53" s="32">
        <v>-8907.1838199999202</v>
      </c>
      <c r="N53" s="32">
        <v>-6626.8</v>
      </c>
      <c r="O53" s="32">
        <v>-35.4</v>
      </c>
      <c r="P53" s="32">
        <v>-4827.8</v>
      </c>
      <c r="Q53" s="32">
        <v>-1763.6</v>
      </c>
      <c r="R53" s="32">
        <v>-2280.38381999992</v>
      </c>
      <c r="S53" s="32">
        <v>0</v>
      </c>
      <c r="T53" s="32">
        <v>0</v>
      </c>
      <c r="U53" s="32">
        <v>0</v>
      </c>
      <c r="V53" s="32">
        <v>-2280.4</v>
      </c>
      <c r="W53" s="35"/>
      <c r="X53" s="36"/>
    </row>
    <row r="54" spans="2:24" s="1" customFormat="1" ht="94.9" customHeight="1" x14ac:dyDescent="0.2">
      <c r="B54" s="10"/>
      <c r="C54" s="11"/>
      <c r="D54" s="2" t="s">
        <v>28</v>
      </c>
      <c r="E54" s="12" t="s">
        <v>118</v>
      </c>
      <c r="F54" s="32">
        <v>19800</v>
      </c>
      <c r="G54" s="32">
        <v>19800</v>
      </c>
      <c r="H54" s="32">
        <v>0</v>
      </c>
      <c r="I54" s="32">
        <v>19800</v>
      </c>
      <c r="J54" s="32">
        <v>0</v>
      </c>
      <c r="K54" s="32">
        <v>0</v>
      </c>
      <c r="L54" s="32">
        <v>0</v>
      </c>
      <c r="M54" s="32">
        <v>0</v>
      </c>
      <c r="N54" s="32">
        <v>0</v>
      </c>
      <c r="O54" s="32">
        <v>0</v>
      </c>
      <c r="P54" s="32">
        <v>0</v>
      </c>
      <c r="Q54" s="32">
        <v>0</v>
      </c>
      <c r="R54" s="32">
        <v>0</v>
      </c>
      <c r="S54" s="32">
        <v>0</v>
      </c>
      <c r="T54" s="32">
        <v>0</v>
      </c>
      <c r="U54" s="32">
        <v>0</v>
      </c>
      <c r="V54" s="32">
        <v>0</v>
      </c>
      <c r="W54" s="35"/>
      <c r="X54" s="36"/>
    </row>
    <row r="55" spans="2:24" s="1" customFormat="1" ht="41.1" customHeight="1" x14ac:dyDescent="0.2">
      <c r="B55" s="10"/>
      <c r="C55" s="11"/>
      <c r="D55" s="2" t="s">
        <v>45</v>
      </c>
      <c r="E55" s="19" t="s">
        <v>129</v>
      </c>
      <c r="F55" s="32">
        <v>1126276</v>
      </c>
      <c r="G55" s="32">
        <v>1126276</v>
      </c>
      <c r="H55" s="32">
        <v>0</v>
      </c>
      <c r="I55" s="32">
        <v>0</v>
      </c>
      <c r="J55" s="32">
        <v>-1126276</v>
      </c>
      <c r="K55" s="32">
        <v>0</v>
      </c>
      <c r="L55" s="32">
        <v>0</v>
      </c>
      <c r="M55" s="32">
        <v>0</v>
      </c>
      <c r="N55" s="32">
        <v>0</v>
      </c>
      <c r="O55" s="32">
        <v>0</v>
      </c>
      <c r="P55" s="32">
        <v>0</v>
      </c>
      <c r="Q55" s="32">
        <v>0</v>
      </c>
      <c r="R55" s="32">
        <v>0</v>
      </c>
      <c r="S55" s="32">
        <v>0</v>
      </c>
      <c r="T55" s="32">
        <v>0</v>
      </c>
      <c r="U55" s="32">
        <v>0</v>
      </c>
      <c r="V55" s="32">
        <v>0</v>
      </c>
      <c r="W55" s="35"/>
      <c r="X55" s="36"/>
    </row>
    <row r="56" spans="2:24" s="1" customFormat="1" ht="52.35" customHeight="1" x14ac:dyDescent="0.2">
      <c r="B56" s="10"/>
      <c r="C56" s="11"/>
      <c r="D56" s="2" t="s">
        <v>46</v>
      </c>
      <c r="E56" s="7" t="s">
        <v>119</v>
      </c>
      <c r="F56" s="32">
        <v>2400000</v>
      </c>
      <c r="G56" s="32">
        <v>1600000</v>
      </c>
      <c r="H56" s="32">
        <v>1591778</v>
      </c>
      <c r="I56" s="32">
        <v>1124561.4609999999</v>
      </c>
      <c r="J56" s="32">
        <v>-475438.53899999999</v>
      </c>
      <c r="K56" s="32">
        <v>1124561.4609999999</v>
      </c>
      <c r="L56" s="32">
        <v>70.648134413215899</v>
      </c>
      <c r="M56" s="32">
        <v>-467216.53899999999</v>
      </c>
      <c r="N56" s="32">
        <v>0</v>
      </c>
      <c r="O56" s="32">
        <v>0</v>
      </c>
      <c r="P56" s="32">
        <v>0</v>
      </c>
      <c r="Q56" s="32">
        <v>0</v>
      </c>
      <c r="R56" s="32">
        <v>-467216.53899999999</v>
      </c>
      <c r="S56" s="32">
        <v>0</v>
      </c>
      <c r="T56" s="32">
        <v>0</v>
      </c>
      <c r="U56" s="32">
        <v>-467216.5</v>
      </c>
      <c r="V56" s="32">
        <v>0</v>
      </c>
      <c r="W56" s="35"/>
      <c r="X56" s="36"/>
    </row>
    <row r="57" spans="2:24" s="1" customFormat="1" ht="30.4" customHeight="1" x14ac:dyDescent="0.2">
      <c r="B57" s="5"/>
      <c r="C57" s="2" t="s">
        <v>47</v>
      </c>
      <c r="D57" s="5"/>
      <c r="E57" s="7" t="s">
        <v>120</v>
      </c>
      <c r="F57" s="32">
        <v>14159871</v>
      </c>
      <c r="G57" s="32">
        <v>14159871</v>
      </c>
      <c r="H57" s="32">
        <v>7745160.5999999996</v>
      </c>
      <c r="I57" s="32">
        <v>14159870.99597</v>
      </c>
      <c r="J57" s="32">
        <v>-4.0300004184246098E-3</v>
      </c>
      <c r="K57" s="32">
        <v>7745158.5712799998</v>
      </c>
      <c r="L57" s="32">
        <v>99.999973806611607</v>
      </c>
      <c r="M57" s="32">
        <v>-2.0287199998274401</v>
      </c>
      <c r="N57" s="32">
        <v>-2</v>
      </c>
      <c r="O57" s="32">
        <v>0</v>
      </c>
      <c r="P57" s="32">
        <v>0</v>
      </c>
      <c r="Q57" s="32">
        <v>-2</v>
      </c>
      <c r="R57" s="32">
        <v>-2.8719999827444598E-2</v>
      </c>
      <c r="S57" s="32">
        <v>0</v>
      </c>
      <c r="T57" s="32">
        <v>0</v>
      </c>
      <c r="U57" s="32">
        <v>0</v>
      </c>
      <c r="V57" s="32">
        <v>0</v>
      </c>
      <c r="W57" s="35">
        <v>3814114</v>
      </c>
      <c r="X57" s="36"/>
    </row>
    <row r="58" spans="2:24" s="1" customFormat="1" ht="30.4" customHeight="1" x14ac:dyDescent="0.2">
      <c r="B58" s="10"/>
      <c r="C58" s="9" t="s">
        <v>47</v>
      </c>
      <c r="D58" s="2" t="s">
        <v>17</v>
      </c>
      <c r="E58" s="7" t="s">
        <v>121</v>
      </c>
      <c r="F58" s="32">
        <v>14159871</v>
      </c>
      <c r="G58" s="32">
        <v>14159871</v>
      </c>
      <c r="H58" s="32">
        <v>7745160.5999999996</v>
      </c>
      <c r="I58" s="32">
        <v>14159870.99597</v>
      </c>
      <c r="J58" s="32">
        <v>-4.0300004184246098E-3</v>
      </c>
      <c r="K58" s="32">
        <v>7745158.5712799998</v>
      </c>
      <c r="L58" s="32">
        <v>99.999973806611607</v>
      </c>
      <c r="M58" s="32">
        <v>-2.0287199998274401</v>
      </c>
      <c r="N58" s="32">
        <v>-2</v>
      </c>
      <c r="O58" s="32">
        <v>0</v>
      </c>
      <c r="P58" s="32">
        <v>0</v>
      </c>
      <c r="Q58" s="32">
        <v>-2</v>
      </c>
      <c r="R58" s="32">
        <v>-2.8719999827444598E-2</v>
      </c>
      <c r="S58" s="32">
        <v>0</v>
      </c>
      <c r="T58" s="32">
        <v>0</v>
      </c>
      <c r="U58" s="32">
        <v>0</v>
      </c>
      <c r="V58" s="32">
        <v>0</v>
      </c>
      <c r="W58" s="35">
        <v>3814114</v>
      </c>
      <c r="X58" s="36"/>
    </row>
    <row r="59" spans="2:24" s="1" customFormat="1" ht="52.35" customHeight="1" x14ac:dyDescent="0.2">
      <c r="B59" s="5"/>
      <c r="C59" s="2" t="s">
        <v>48</v>
      </c>
      <c r="D59" s="5"/>
      <c r="E59" s="7" t="s">
        <v>122</v>
      </c>
      <c r="F59" s="32">
        <v>140000000</v>
      </c>
      <c r="G59" s="32">
        <v>140000000</v>
      </c>
      <c r="H59" s="32">
        <v>0</v>
      </c>
      <c r="I59" s="32">
        <v>0</v>
      </c>
      <c r="J59" s="32">
        <v>-140000000</v>
      </c>
      <c r="K59" s="32">
        <v>0</v>
      </c>
      <c r="L59" s="32">
        <v>0</v>
      </c>
      <c r="M59" s="32">
        <v>0</v>
      </c>
      <c r="N59" s="32">
        <v>0</v>
      </c>
      <c r="O59" s="32">
        <v>0</v>
      </c>
      <c r="P59" s="32">
        <v>0</v>
      </c>
      <c r="Q59" s="32">
        <v>0</v>
      </c>
      <c r="R59" s="32">
        <v>0</v>
      </c>
      <c r="S59" s="32">
        <v>0</v>
      </c>
      <c r="T59" s="32">
        <v>0</v>
      </c>
      <c r="U59" s="32">
        <v>0</v>
      </c>
      <c r="V59" s="32">
        <v>0</v>
      </c>
      <c r="W59" s="35"/>
      <c r="X59" s="36"/>
    </row>
    <row r="60" spans="2:24" s="1" customFormat="1" ht="19.7" customHeight="1" x14ac:dyDescent="0.2">
      <c r="B60" s="10"/>
      <c r="C60" s="9" t="s">
        <v>48</v>
      </c>
      <c r="D60" s="2" t="s">
        <v>22</v>
      </c>
      <c r="E60" s="7"/>
      <c r="F60" s="32">
        <v>140000000</v>
      </c>
      <c r="G60" s="32">
        <v>140000000</v>
      </c>
      <c r="H60" s="32">
        <v>0</v>
      </c>
      <c r="I60" s="32">
        <v>0</v>
      </c>
      <c r="J60" s="32">
        <v>-140000000</v>
      </c>
      <c r="K60" s="32">
        <v>0</v>
      </c>
      <c r="L60" s="32">
        <v>0</v>
      </c>
      <c r="M60" s="32">
        <v>0</v>
      </c>
      <c r="N60" s="32">
        <v>0</v>
      </c>
      <c r="O60" s="32">
        <v>0</v>
      </c>
      <c r="P60" s="32">
        <v>0</v>
      </c>
      <c r="Q60" s="32">
        <v>0</v>
      </c>
      <c r="R60" s="32">
        <v>0</v>
      </c>
      <c r="S60" s="32">
        <v>0</v>
      </c>
      <c r="T60" s="32">
        <v>0</v>
      </c>
      <c r="U60" s="32">
        <v>0</v>
      </c>
      <c r="V60" s="32">
        <v>0</v>
      </c>
      <c r="W60" s="35"/>
      <c r="X60" s="36"/>
    </row>
    <row r="61" spans="2:24" s="1" customFormat="1" ht="30.4" customHeight="1" x14ac:dyDescent="0.2">
      <c r="B61" s="5"/>
      <c r="C61" s="2" t="s">
        <v>49</v>
      </c>
      <c r="D61" s="5"/>
      <c r="E61" s="7" t="s">
        <v>123</v>
      </c>
      <c r="F61" s="32">
        <v>10903445</v>
      </c>
      <c r="G61" s="32">
        <v>10743749.699999999</v>
      </c>
      <c r="H61" s="32">
        <v>7953509.7000000002</v>
      </c>
      <c r="I61" s="32">
        <v>10584054.346689999</v>
      </c>
      <c r="J61" s="32">
        <v>-159695.35331000001</v>
      </c>
      <c r="K61" s="32">
        <v>7953508.86632</v>
      </c>
      <c r="L61" s="32">
        <v>99.999989518086593</v>
      </c>
      <c r="M61" s="32">
        <v>-0.83368000015616395</v>
      </c>
      <c r="N61" s="32">
        <v>-0.8</v>
      </c>
      <c r="O61" s="32">
        <v>0</v>
      </c>
      <c r="P61" s="32">
        <v>0</v>
      </c>
      <c r="Q61" s="32">
        <v>-0.8</v>
      </c>
      <c r="R61" s="32">
        <v>-3.3680000156164097E-2</v>
      </c>
      <c r="S61" s="32">
        <v>0</v>
      </c>
      <c r="T61" s="32">
        <v>0</v>
      </c>
      <c r="U61" s="32">
        <v>0</v>
      </c>
      <c r="V61" s="32">
        <v>0</v>
      </c>
      <c r="W61" s="35">
        <f>SUM(W62:W64)</f>
        <v>4996288.2</v>
      </c>
      <c r="X61" s="36"/>
    </row>
    <row r="62" spans="2:24" s="1" customFormat="1" ht="41.1" customHeight="1" x14ac:dyDescent="0.2">
      <c r="B62" s="10"/>
      <c r="C62" s="9" t="s">
        <v>49</v>
      </c>
      <c r="D62" s="2" t="s">
        <v>17</v>
      </c>
      <c r="E62" s="7" t="s">
        <v>124</v>
      </c>
      <c r="F62" s="32">
        <v>366566</v>
      </c>
      <c r="G62" s="32">
        <v>366566</v>
      </c>
      <c r="H62" s="32">
        <v>73313</v>
      </c>
      <c r="I62" s="32">
        <v>366565.99988999998</v>
      </c>
      <c r="J62" s="32">
        <v>-1.10000022687018E-4</v>
      </c>
      <c r="K62" s="32">
        <v>73313</v>
      </c>
      <c r="L62" s="32">
        <v>100</v>
      </c>
      <c r="M62" s="32">
        <v>0</v>
      </c>
      <c r="N62" s="32">
        <v>0</v>
      </c>
      <c r="O62" s="32">
        <v>0</v>
      </c>
      <c r="P62" s="32">
        <v>0</v>
      </c>
      <c r="Q62" s="32">
        <v>0</v>
      </c>
      <c r="R62" s="32">
        <v>0</v>
      </c>
      <c r="S62" s="32">
        <v>0</v>
      </c>
      <c r="T62" s="32">
        <v>0</v>
      </c>
      <c r="U62" s="32">
        <v>0</v>
      </c>
      <c r="V62" s="32">
        <v>0</v>
      </c>
      <c r="W62" s="35">
        <v>4799911.2</v>
      </c>
      <c r="X62" s="36"/>
    </row>
    <row r="63" spans="2:24" s="1" customFormat="1" ht="30.4" customHeight="1" x14ac:dyDescent="0.2">
      <c r="B63" s="10"/>
      <c r="C63" s="11"/>
      <c r="D63" s="2" t="s">
        <v>27</v>
      </c>
      <c r="E63" s="7" t="s">
        <v>125</v>
      </c>
      <c r="F63" s="32">
        <v>9919213</v>
      </c>
      <c r="G63" s="32">
        <v>9759517.6999999993</v>
      </c>
      <c r="H63" s="32">
        <v>7447829.7000000002</v>
      </c>
      <c r="I63" s="32">
        <v>9599822.3467999995</v>
      </c>
      <c r="J63" s="32">
        <v>-159695.35320000001</v>
      </c>
      <c r="K63" s="32">
        <v>7447829.0663200002</v>
      </c>
      <c r="L63" s="32">
        <v>99.999991491749597</v>
      </c>
      <c r="M63" s="32">
        <v>-0.63367999996989999</v>
      </c>
      <c r="N63" s="32">
        <v>-0.6</v>
      </c>
      <c r="O63" s="32">
        <v>0</v>
      </c>
      <c r="P63" s="32">
        <v>0</v>
      </c>
      <c r="Q63" s="32">
        <v>-0.6</v>
      </c>
      <c r="R63" s="32">
        <v>-3.3679999969899697E-2</v>
      </c>
      <c r="S63" s="32">
        <v>0</v>
      </c>
      <c r="T63" s="32">
        <v>0</v>
      </c>
      <c r="U63" s="32">
        <v>0</v>
      </c>
      <c r="V63" s="32">
        <v>0</v>
      </c>
      <c r="W63" s="35">
        <v>11078</v>
      </c>
      <c r="X63" s="36"/>
    </row>
    <row r="64" spans="2:24" s="1" customFormat="1" ht="52.35" customHeight="1" x14ac:dyDescent="0.2">
      <c r="B64" s="10"/>
      <c r="C64" s="11"/>
      <c r="D64" s="2" t="s">
        <v>19</v>
      </c>
      <c r="E64" s="7" t="s">
        <v>126</v>
      </c>
      <c r="F64" s="32">
        <v>617666</v>
      </c>
      <c r="G64" s="32">
        <v>617666</v>
      </c>
      <c r="H64" s="32">
        <v>432367</v>
      </c>
      <c r="I64" s="32">
        <v>617666</v>
      </c>
      <c r="J64" s="32">
        <v>0</v>
      </c>
      <c r="K64" s="32">
        <v>432366.8</v>
      </c>
      <c r="L64" s="32">
        <v>99.999953743000702</v>
      </c>
      <c r="M64" s="32">
        <v>-0.200000000011642</v>
      </c>
      <c r="N64" s="32">
        <v>-0.2</v>
      </c>
      <c r="O64" s="32">
        <v>0</v>
      </c>
      <c r="P64" s="32">
        <v>0</v>
      </c>
      <c r="Q64" s="32">
        <v>-0.2</v>
      </c>
      <c r="R64" s="32">
        <v>-1.16415210804632E-11</v>
      </c>
      <c r="S64" s="32">
        <v>0</v>
      </c>
      <c r="T64" s="32">
        <v>0</v>
      </c>
      <c r="U64" s="32">
        <v>0</v>
      </c>
      <c r="V64" s="32">
        <v>0</v>
      </c>
      <c r="W64" s="35">
        <v>185299</v>
      </c>
      <c r="X64" s="36"/>
    </row>
    <row r="65" spans="2:24" s="1" customFormat="1" ht="24" customHeight="1" x14ac:dyDescent="0.2">
      <c r="B65" s="24" t="s">
        <v>127</v>
      </c>
      <c r="C65" s="24"/>
      <c r="D65" s="24"/>
      <c r="E65" s="24"/>
      <c r="F65" s="31">
        <v>16763763</v>
      </c>
      <c r="G65" s="31">
        <v>16763763</v>
      </c>
      <c r="H65" s="31">
        <v>10058231</v>
      </c>
      <c r="I65" s="31">
        <v>10058231</v>
      </c>
      <c r="J65" s="31">
        <v>-6705532</v>
      </c>
      <c r="K65" s="31">
        <v>10058231</v>
      </c>
      <c r="L65" s="31">
        <v>100</v>
      </c>
      <c r="M65" s="31">
        <v>0</v>
      </c>
      <c r="N65" s="31">
        <v>0</v>
      </c>
      <c r="O65" s="31">
        <v>0</v>
      </c>
      <c r="P65" s="31">
        <v>0</v>
      </c>
      <c r="Q65" s="31">
        <v>0</v>
      </c>
      <c r="R65" s="31">
        <v>0</v>
      </c>
      <c r="S65" s="31">
        <v>0</v>
      </c>
      <c r="T65" s="31">
        <v>0</v>
      </c>
      <c r="U65" s="31">
        <v>0</v>
      </c>
      <c r="V65" s="31">
        <v>0</v>
      </c>
      <c r="W65" s="35"/>
      <c r="X65" s="36"/>
    </row>
    <row r="66" spans="2:24" s="1" customFormat="1" ht="52.35" customHeight="1" x14ac:dyDescent="0.2">
      <c r="B66" s="5"/>
      <c r="C66" s="2" t="s">
        <v>50</v>
      </c>
      <c r="D66" s="5"/>
      <c r="E66" s="7" t="s">
        <v>128</v>
      </c>
      <c r="F66" s="32">
        <v>16763763</v>
      </c>
      <c r="G66" s="32">
        <v>16763763</v>
      </c>
      <c r="H66" s="32">
        <v>10058231</v>
      </c>
      <c r="I66" s="32">
        <v>10058231</v>
      </c>
      <c r="J66" s="32">
        <v>-6705532</v>
      </c>
      <c r="K66" s="32">
        <v>10058231</v>
      </c>
      <c r="L66" s="32">
        <v>100</v>
      </c>
      <c r="M66" s="32">
        <v>0</v>
      </c>
      <c r="N66" s="32">
        <v>0</v>
      </c>
      <c r="O66" s="32">
        <v>0</v>
      </c>
      <c r="P66" s="32">
        <v>0</v>
      </c>
      <c r="Q66" s="32">
        <v>0</v>
      </c>
      <c r="R66" s="32">
        <v>0</v>
      </c>
      <c r="S66" s="32">
        <v>0</v>
      </c>
      <c r="T66" s="32">
        <v>0</v>
      </c>
      <c r="U66" s="32">
        <v>0</v>
      </c>
      <c r="V66" s="32">
        <v>0</v>
      </c>
      <c r="W66" s="35"/>
      <c r="X66" s="36"/>
    </row>
    <row r="67" spans="2:24" s="1" customFormat="1" ht="19.7" customHeight="1" x14ac:dyDescent="0.2">
      <c r="B67" s="10"/>
      <c r="C67" s="9" t="s">
        <v>50</v>
      </c>
      <c r="D67" s="2" t="s">
        <v>22</v>
      </c>
      <c r="E67" s="7"/>
      <c r="F67" s="32">
        <v>16763763</v>
      </c>
      <c r="G67" s="32">
        <v>16763763</v>
      </c>
      <c r="H67" s="32">
        <v>10058231</v>
      </c>
      <c r="I67" s="32">
        <v>10058231</v>
      </c>
      <c r="J67" s="32">
        <v>-6705532</v>
      </c>
      <c r="K67" s="32">
        <v>10058231</v>
      </c>
      <c r="L67" s="32">
        <v>100</v>
      </c>
      <c r="M67" s="32">
        <v>0</v>
      </c>
      <c r="N67" s="32">
        <v>0</v>
      </c>
      <c r="O67" s="32">
        <v>0</v>
      </c>
      <c r="P67" s="32">
        <v>0</v>
      </c>
      <c r="Q67" s="32">
        <v>0</v>
      </c>
      <c r="R67" s="32">
        <v>0</v>
      </c>
      <c r="S67" s="32">
        <v>0</v>
      </c>
      <c r="T67" s="32">
        <v>0</v>
      </c>
      <c r="U67" s="32">
        <v>0</v>
      </c>
      <c r="V67" s="32">
        <v>0</v>
      </c>
      <c r="W67" s="37"/>
      <c r="X67" s="37"/>
    </row>
    <row r="68" spans="2:24" s="1" customFormat="1" ht="28.7" customHeight="1" x14ac:dyDescent="0.2"/>
  </sheetData>
  <mergeCells count="22">
    <mergeCell ref="G6:H6"/>
    <mergeCell ref="B2:M2"/>
    <mergeCell ref="B3:M3"/>
    <mergeCell ref="B4:D4"/>
    <mergeCell ref="E4:F4"/>
    <mergeCell ref="G4:M4"/>
    <mergeCell ref="I6:I7"/>
    <mergeCell ref="J6:J7"/>
    <mergeCell ref="K6:K7"/>
    <mergeCell ref="L6:L7"/>
    <mergeCell ref="M6:M7"/>
    <mergeCell ref="B65:E65"/>
    <mergeCell ref="E6:E7"/>
    <mergeCell ref="F6:F7"/>
    <mergeCell ref="B6:D6"/>
    <mergeCell ref="B10:E10"/>
    <mergeCell ref="X6:X7"/>
    <mergeCell ref="N6:N7"/>
    <mergeCell ref="O6:Q6"/>
    <mergeCell ref="R6:R7"/>
    <mergeCell ref="S6:V6"/>
    <mergeCell ref="W6:W7"/>
  </mergeCells>
  <pageMargins left="0.7" right="0.7" top="0.75" bottom="0.75" header="0.3" footer="0.3"/>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01.08.2026ж</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User</cp:lastModifiedBy>
  <dcterms:created xsi:type="dcterms:W3CDTF">2026-08-07T05:19:21Z</dcterms:created>
  <dcterms:modified xsi:type="dcterms:W3CDTF">2026-09-15T04:57:32Z</dcterms:modified>
</cp:coreProperties>
</file>