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User\Desktop\ГУЛЬМИРА\на сайт\2026\"/>
    </mc:Choice>
  </mc:AlternateContent>
  <xr:revisionPtr revIDLastSave="0" documentId="13_ncr:1_{76898581-B28C-4B40-B6FB-4633817FAD09}" xr6:coauthVersionLast="47" xr6:coauthVersionMax="47" xr10:uidLastSave="{00000000-0000-0000-0000-000000000000}"/>
  <bookViews>
    <workbookView xWindow="-120" yWindow="-120" windowWidth="29040" windowHeight="15720" xr2:uid="{00000000-000D-0000-FFFF-FFFF00000000}"/>
  </bookViews>
  <sheets>
    <sheet name="кіріс" sheetId="2" r:id="rId1"/>
    <sheet name="шығыс" sheetId="3" r:id="rId2"/>
  </sheets>
  <calcPr calcId="191029"/>
</workbook>
</file>

<file path=xl/calcChain.xml><?xml version="1.0" encoding="utf-8"?>
<calcChain xmlns="http://schemas.openxmlformats.org/spreadsheetml/2006/main">
  <c r="F8" i="3" l="1"/>
  <c r="G8" i="3"/>
  <c r="I8" i="3"/>
  <c r="K8" i="3"/>
  <c r="M8" i="3"/>
  <c r="F9" i="3"/>
  <c r="G9" i="3"/>
  <c r="G7" i="3" s="1"/>
  <c r="I9" i="3"/>
  <c r="K9" i="3"/>
  <c r="M9" i="3"/>
  <c r="M7" i="3" s="1"/>
  <c r="F10" i="3"/>
  <c r="F7" i="3" s="1"/>
  <c r="G10" i="3"/>
  <c r="I10" i="3"/>
  <c r="K10" i="3"/>
  <c r="M10" i="3"/>
  <c r="F11" i="3"/>
  <c r="G11" i="3"/>
  <c r="I11" i="3"/>
  <c r="K11" i="3"/>
  <c r="M11" i="3"/>
  <c r="F12" i="3"/>
  <c r="G12" i="3"/>
  <c r="I12" i="3"/>
  <c r="K12" i="3"/>
  <c r="K7" i="3" s="1"/>
  <c r="M12" i="3"/>
  <c r="F13" i="3"/>
  <c r="G13" i="3"/>
  <c r="I13" i="3"/>
  <c r="K13" i="3"/>
  <c r="M13" i="3"/>
  <c r="F14" i="3"/>
  <c r="G14" i="3"/>
  <c r="I14" i="3"/>
  <c r="K14" i="3"/>
  <c r="M14" i="3"/>
  <c r="F15" i="3"/>
  <c r="G15" i="3"/>
  <c r="I15" i="3"/>
  <c r="K15" i="3"/>
  <c r="M15" i="3"/>
  <c r="F16" i="3"/>
  <c r="G16" i="3"/>
  <c r="I16" i="3"/>
  <c r="K16" i="3"/>
  <c r="M16" i="3"/>
  <c r="F17" i="3"/>
  <c r="G17" i="3"/>
  <c r="I17" i="3"/>
  <c r="K17" i="3"/>
  <c r="M17" i="3"/>
  <c r="F18" i="3"/>
  <c r="G18" i="3"/>
  <c r="I18" i="3"/>
  <c r="K18" i="3"/>
  <c r="M18" i="3"/>
  <c r="L7" i="3"/>
  <c r="J7" i="3"/>
  <c r="I7" i="3"/>
  <c r="H7" i="3"/>
  <c r="E7" i="3"/>
  <c r="D7" i="3"/>
  <c r="C7" i="3"/>
  <c r="I9" i="2"/>
  <c r="H9" i="2"/>
  <c r="G9" i="2"/>
  <c r="F9" i="2"/>
  <c r="I8" i="2"/>
  <c r="H8" i="2"/>
  <c r="G8" i="2"/>
  <c r="F8" i="2"/>
  <c r="I7" i="2"/>
  <c r="H7" i="2"/>
  <c r="G7" i="2"/>
  <c r="F7" i="2"/>
  <c r="I6" i="2"/>
  <c r="H6" i="2"/>
  <c r="G6" i="2"/>
  <c r="F6" i="2"/>
  <c r="P5" i="2"/>
  <c r="O5" i="2"/>
  <c r="N5" i="2"/>
  <c r="M5" i="2"/>
  <c r="L5" i="2"/>
  <c r="K5" i="2"/>
  <c r="I5" i="2"/>
  <c r="H5" i="2"/>
  <c r="G5" i="2"/>
  <c r="E5" i="2"/>
  <c r="F5" i="2" s="1"/>
  <c r="D5" i="2"/>
  <c r="C5" i="2"/>
</calcChain>
</file>

<file path=xl/sharedStrings.xml><?xml version="1.0" encoding="utf-8"?>
<sst xmlns="http://schemas.openxmlformats.org/spreadsheetml/2006/main" count="73" uniqueCount="54">
  <si>
    <t>мың теңге</t>
  </si>
  <si>
    <t>санаты</t>
  </si>
  <si>
    <t>Атауы</t>
  </si>
  <si>
    <t xml:space="preserve">
 2026 жылға арналған жоспар</t>
  </si>
  <si>
    <t>% орындауы</t>
  </si>
  <si>
    <t>Ауытқу</t>
  </si>
  <si>
    <t>Ескерту</t>
  </si>
  <si>
    <t>Жоспар</t>
  </si>
  <si>
    <t>Нақты</t>
  </si>
  <si>
    <t>кезеңге</t>
  </si>
  <si>
    <t>жылға</t>
  </si>
  <si>
    <t>кезеңнен</t>
  </si>
  <si>
    <t>жылдан</t>
  </si>
  <si>
    <t>2026ж.  фактіден ауытқу</t>
  </si>
  <si>
    <t>Кірістер:</t>
  </si>
  <si>
    <t>Салықтық түсімдер</t>
  </si>
  <si>
    <t>Өсім: ірі кәсіпкерлік субъектілері мен мұнай секторы ұйымдарынан түсетін түсімдерді қоспағанда, заңды тұлғалардан түсетін корпоративтік табыс салығы бойынша; жеке табыс салығы бойынша; тауарларға, жұмыстарға, көрсетілетін қызметтерге салынатын ішкі салықтар бойынша.</t>
  </si>
  <si>
    <t>Салықтық емес түсімдер</t>
  </si>
  <si>
    <t>Тұрғын үйлерді жалға беруден түсетін кірістердің, басқа да салықтық емес түсімдердің, айыппұлдар мен өсімпұлдардың, жергілікті бюджеттен берілген бюджеттік кредиттер бойынша түсімдердің, жергілікті бюджетке түсетін өзге де салықтық емес түсімдердің өсуі.
Жергілікті бюджеттен берілген бюджеттік кредиттер бойынша сыйақылар түсімдерінің өсуі.</t>
  </si>
  <si>
    <t>Негізгі капиталды сатудан түсетін түсімдер</t>
  </si>
  <si>
    <t>Төлемдер біржолғы сипатқа ие, тұрғын үйлерді жекешелендіруден түсетін сомалардың және жер учаскелерін жалға алу құқығын сатудан түсетін түсімдердің түсуіне байланысты кірістердің ұлғаюы.</t>
  </si>
  <si>
    <t>Трансферттер түсімдері</t>
  </si>
  <si>
    <t>Бюджеттік сыныптама кодтары</t>
  </si>
  <si>
    <t>2026 жылға арналған жоспар</t>
  </si>
  <si>
    <t xml:space="preserve">Факт </t>
  </si>
  <si>
    <t xml:space="preserve">Факт  </t>
  </si>
  <si>
    <t>2026ж. 01.08 фактіден ауытқу</t>
  </si>
  <si>
    <t>ШЫҒЫНДАР:</t>
  </si>
  <si>
    <t>01</t>
  </si>
  <si>
    <t>Жалпы сипаттағы мемлекеттік қызметтер</t>
  </si>
  <si>
    <t>02</t>
  </si>
  <si>
    <t>Қорғаныс</t>
  </si>
  <si>
    <t>06</t>
  </si>
  <si>
    <t>Әлеуметтік көмек және әлеуметтік қамсыздандыру</t>
  </si>
  <si>
    <t>07</t>
  </si>
  <si>
    <t>Тұрғын үй -коммуналдық шаруашылық</t>
  </si>
  <si>
    <t>08</t>
  </si>
  <si>
    <t>Мәдениет, спорт, туризм және ақпараттық кеңістік</t>
  </si>
  <si>
    <t>10</t>
  </si>
  <si>
    <t>Ауыл, су, орман, балық шаруашылығы, ерекше қорғалатын табиғи аумақтар, қоршаған ортаны және жануарлар дүниесін қорғау, жер қатынастары</t>
  </si>
  <si>
    <t>12</t>
  </si>
  <si>
    <t>Көлік және коммуникация</t>
  </si>
  <si>
    <t>13</t>
  </si>
  <si>
    <t>Басқалар</t>
  </si>
  <si>
    <t>14</t>
  </si>
  <si>
    <t xml:space="preserve">Қарызға қызмет көрсету </t>
  </si>
  <si>
    <t>Трансферттер</t>
  </si>
  <si>
    <t>Карыздырды өтеу</t>
  </si>
  <si>
    <t>2026 жылғы 1 қыркүйекке арналған Павлодар аудан бюджетінің  шығыс бөлігінің орындалуы</t>
  </si>
  <si>
    <t xml:space="preserve"> 2026ж. 01.09 орындау</t>
  </si>
  <si>
    <t>2025ж. 01.09</t>
  </si>
  <si>
    <t>2024ж. 01.09</t>
  </si>
  <si>
    <t>2023ж. 01.09</t>
  </si>
  <si>
    <t>2026 жылғы 01 қыркүйекке арналған Павлодар аудан бюджетінің кіріс бөлігінің атқарылуы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</si>
</sst>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0.0"/>
  </numFmts>
  <fonts count="10">
    <font>
      <sz val="11"/>
      <color theme="1"/>
      <name val="Calibri"/>
      <charset val="134"/>
      <scheme val="minor"/>
    </font>
    <font>
      <b/>
      <sz val="12"/>
      <color theme="1"/>
      <name val="Times New Roman"/>
      <charset val="204"/>
    </font>
    <font>
      <sz val="12"/>
      <color theme="1"/>
      <name val="Times New Roman"/>
      <charset val="204"/>
    </font>
    <font>
      <b/>
      <sz val="14"/>
      <color theme="1"/>
      <name val="Times New Roman"/>
      <charset val="204"/>
    </font>
    <font>
      <sz val="12"/>
      <name val="Times New Roman"/>
      <charset val="204"/>
    </font>
    <font>
      <i/>
      <sz val="12"/>
      <name val="Times New Roman"/>
      <charset val="204"/>
    </font>
    <font>
      <sz val="14"/>
      <color theme="1"/>
      <name val="Times New Roman"/>
      <charset val="204"/>
    </font>
    <font>
      <sz val="14"/>
      <name val="Times New Roman"/>
      <charset val="204"/>
    </font>
    <font>
      <sz val="12"/>
      <color indexed="8"/>
      <name val="Times New Roman"/>
      <charset val="204"/>
    </font>
    <font>
      <sz val="14"/>
      <color indexed="8"/>
      <name val="Times New Roman"/>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42">
    <xf numFmtId="0" fontId="0" fillId="0" borderId="0" xfId="0"/>
    <xf numFmtId="0" fontId="1"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xf>
    <xf numFmtId="0" fontId="2" fillId="0" borderId="0" xfId="0" applyFont="1"/>
    <xf numFmtId="0" fontId="2" fillId="2" borderId="0" xfId="0" applyFont="1" applyFill="1"/>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168" fontId="1" fillId="2" borderId="2" xfId="0" applyNumberFormat="1" applyFont="1" applyFill="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2" borderId="2" xfId="0" applyFont="1" applyFill="1" applyBorder="1" applyAlignment="1">
      <alignment horizontal="center" vertical="center" wrapText="1"/>
    </xf>
    <xf numFmtId="3" fontId="3" fillId="0" borderId="2" xfId="0" applyNumberFormat="1" applyFont="1" applyBorder="1" applyAlignment="1">
      <alignment vertical="center"/>
    </xf>
    <xf numFmtId="168" fontId="3" fillId="0" borderId="2" xfId="0" applyNumberFormat="1" applyFont="1" applyBorder="1" applyAlignment="1">
      <alignment vertical="center"/>
    </xf>
    <xf numFmtId="168" fontId="1" fillId="2" borderId="2" xfId="0" applyNumberFormat="1" applyFont="1" applyFill="1" applyBorder="1" applyAlignment="1">
      <alignment vertical="center"/>
    </xf>
    <xf numFmtId="0" fontId="2" fillId="0" borderId="2" xfId="0" applyFont="1" applyBorder="1" applyAlignment="1">
      <alignment vertical="center"/>
    </xf>
    <xf numFmtId="168" fontId="6" fillId="0" borderId="2" xfId="0" applyNumberFormat="1" applyFont="1" applyBorder="1" applyAlignment="1">
      <alignment vertical="center"/>
    </xf>
    <xf numFmtId="3" fontId="6" fillId="0" borderId="2" xfId="0" applyNumberFormat="1" applyFont="1" applyBorder="1" applyAlignment="1">
      <alignment vertical="center"/>
    </xf>
    <xf numFmtId="168" fontId="2" fillId="0" borderId="2" xfId="0" applyNumberFormat="1" applyFont="1" applyBorder="1" applyAlignment="1">
      <alignment horizontal="center" vertical="center" wrapText="1"/>
    </xf>
    <xf numFmtId="168" fontId="2" fillId="2" borderId="2" xfId="0" applyNumberFormat="1" applyFont="1" applyFill="1" applyBorder="1" applyAlignment="1">
      <alignment horizontal="center" vertical="center" wrapText="1"/>
    </xf>
    <xf numFmtId="0" fontId="3" fillId="2" borderId="0" xfId="0" applyFont="1" applyFill="1" applyAlignment="1">
      <alignment horizontal="center"/>
    </xf>
    <xf numFmtId="0" fontId="2" fillId="0" borderId="1" xfId="0" applyFont="1" applyBorder="1" applyAlignment="1">
      <alignment horizont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right" vertical="center" textRotation="90"/>
    </xf>
    <xf numFmtId="0" fontId="1" fillId="0" borderId="2" xfId="0" applyFont="1" applyBorder="1" applyAlignment="1">
      <alignment horizontal="center" vertical="center"/>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0" borderId="0" xfId="0" applyFont="1" applyAlignment="1">
      <alignment horizontal="center"/>
    </xf>
    <xf numFmtId="0" fontId="1" fillId="0" borderId="2" xfId="0" applyFont="1" applyBorder="1" applyAlignment="1">
      <alignment horizontal="center" vertical="center" textRotation="90" wrapText="1"/>
    </xf>
    <xf numFmtId="3" fontId="9" fillId="0" borderId="7" xfId="0" applyNumberFormat="1" applyFont="1" applyFill="1" applyBorder="1" applyAlignment="1" applyProtection="1">
      <alignment vertical="center"/>
    </xf>
    <xf numFmtId="168" fontId="9" fillId="0" borderId="7" xfId="0" applyNumberFormat="1" applyFont="1" applyFill="1" applyBorder="1" applyAlignment="1" applyProtection="1">
      <alignment vertical="center"/>
    </xf>
    <xf numFmtId="168" fontId="7" fillId="0" borderId="7" xfId="0" applyNumberFormat="1" applyFont="1" applyFill="1" applyBorder="1" applyAlignment="1" applyProtection="1">
      <alignment vertical="center"/>
    </xf>
    <xf numFmtId="3" fontId="7" fillId="0" borderId="7" xfId="0" applyNumberFormat="1" applyFont="1" applyFill="1" applyBorder="1" applyAlignment="1" applyProtection="1">
      <alignment vertical="center"/>
    </xf>
    <xf numFmtId="168" fontId="4" fillId="3" borderId="7" xfId="0" applyNumberFormat="1" applyFont="1" applyFill="1" applyBorder="1" applyAlignment="1" applyProtection="1">
      <alignment horizontal="center" vertical="center"/>
    </xf>
    <xf numFmtId="168" fontId="8" fillId="3" borderId="7" xfId="0" applyNumberFormat="1" applyFont="1" applyFill="1" applyBorder="1" applyAlignment="1" applyProtection="1">
      <alignment horizontal="center" vertical="center"/>
    </xf>
    <xf numFmtId="168" fontId="5" fillId="3" borderId="7" xfId="0" applyNumberFormat="1" applyFont="1" applyFill="1" applyBorder="1" applyAlignment="1" applyProtection="1">
      <alignment vertical="center"/>
    </xf>
    <xf numFmtId="3" fontId="8" fillId="3" borderId="7" xfId="0" applyNumberFormat="1" applyFont="1" applyFill="1" applyBorder="1" applyAlignment="1" applyProtection="1">
      <alignment vertical="center"/>
    </xf>
    <xf numFmtId="168" fontId="8" fillId="3" borderId="8" xfId="0" applyNumberFormat="1" applyFont="1" applyFill="1" applyBorder="1" applyAlignment="1" applyProtection="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
  <sheetViews>
    <sheetView tabSelected="1" zoomScale="80" zoomScaleNormal="80" workbookViewId="0">
      <pane xSplit="2" ySplit="5" topLeftCell="C6" activePane="bottomRight" state="frozen"/>
      <selection pane="topRight"/>
      <selection pane="bottomLeft"/>
      <selection pane="bottomRight" activeCell="I7" sqref="I7"/>
    </sheetView>
  </sheetViews>
  <sheetFormatPr defaultColWidth="9.140625" defaultRowHeight="15.75"/>
  <cols>
    <col min="1" max="1" width="4.140625" style="3" customWidth="1"/>
    <col min="2" max="2" width="16.5703125" style="4" customWidth="1"/>
    <col min="3" max="3" width="15" style="5" customWidth="1"/>
    <col min="4" max="4" width="15.7109375" style="5" customWidth="1"/>
    <col min="5" max="5" width="15.42578125" style="5" customWidth="1"/>
    <col min="6" max="6" width="13.28515625" style="5" customWidth="1"/>
    <col min="7" max="7" width="16.5703125" style="5" customWidth="1"/>
    <col min="8" max="8" width="13.5703125" style="6" customWidth="1"/>
    <col min="9" max="9" width="15.7109375" style="5" customWidth="1"/>
    <col min="10" max="10" width="43.85546875" style="5" customWidth="1"/>
    <col min="11" max="11" width="17.28515625" style="5" customWidth="1"/>
    <col min="12" max="12" width="15.140625" style="5" customWidth="1"/>
    <col min="13" max="13" width="16.5703125" style="5" customWidth="1"/>
    <col min="14" max="14" width="14" style="5" customWidth="1"/>
    <col min="15" max="15" width="13" style="5" customWidth="1"/>
    <col min="16" max="16" width="13.7109375" style="5" customWidth="1"/>
    <col min="17" max="16384" width="9.140625" style="5"/>
  </cols>
  <sheetData>
    <row r="1" spans="1:16" s="6" customFormat="1" ht="18.75">
      <c r="A1" s="22" t="s">
        <v>53</v>
      </c>
      <c r="B1" s="22"/>
      <c r="C1" s="22"/>
      <c r="D1" s="22"/>
      <c r="E1" s="22"/>
      <c r="F1" s="22"/>
      <c r="G1" s="22"/>
      <c r="H1" s="22"/>
      <c r="I1" s="22"/>
      <c r="J1" s="22"/>
      <c r="K1" s="22"/>
      <c r="L1" s="22"/>
      <c r="M1" s="22"/>
      <c r="N1" s="22"/>
      <c r="O1" s="22"/>
      <c r="P1" s="22"/>
    </row>
    <row r="2" spans="1:16">
      <c r="H2" s="5"/>
      <c r="J2" s="6"/>
      <c r="O2" s="23" t="s">
        <v>0</v>
      </c>
      <c r="P2" s="23"/>
    </row>
    <row r="3" spans="1:16" s="1" customFormat="1" ht="24" customHeight="1">
      <c r="A3" s="27" t="s">
        <v>1</v>
      </c>
      <c r="B3" s="28" t="s">
        <v>2</v>
      </c>
      <c r="C3" s="26" t="s">
        <v>3</v>
      </c>
      <c r="D3" s="24" t="s">
        <v>49</v>
      </c>
      <c r="E3" s="25"/>
      <c r="F3" s="26" t="s">
        <v>4</v>
      </c>
      <c r="G3" s="26"/>
      <c r="H3" s="26" t="s">
        <v>5</v>
      </c>
      <c r="I3" s="26"/>
      <c r="J3" s="29" t="s">
        <v>6</v>
      </c>
      <c r="K3" s="24" t="s">
        <v>50</v>
      </c>
      <c r="L3" s="25"/>
      <c r="M3" s="24" t="s">
        <v>51</v>
      </c>
      <c r="N3" s="25"/>
      <c r="O3" s="24" t="s">
        <v>52</v>
      </c>
      <c r="P3" s="25"/>
    </row>
    <row r="4" spans="1:16" s="1" customFormat="1" ht="50.45" customHeight="1">
      <c r="A4" s="27"/>
      <c r="B4" s="28"/>
      <c r="C4" s="26"/>
      <c r="D4" s="8" t="s">
        <v>7</v>
      </c>
      <c r="E4" s="8" t="s">
        <v>8</v>
      </c>
      <c r="F4" s="8" t="s">
        <v>9</v>
      </c>
      <c r="G4" s="8" t="s">
        <v>10</v>
      </c>
      <c r="H4" s="8" t="s">
        <v>11</v>
      </c>
      <c r="I4" s="8" t="s">
        <v>12</v>
      </c>
      <c r="J4" s="30"/>
      <c r="K4" s="8" t="s">
        <v>8</v>
      </c>
      <c r="L4" s="13" t="s">
        <v>13</v>
      </c>
      <c r="M4" s="13" t="s">
        <v>8</v>
      </c>
      <c r="N4" s="13" t="s">
        <v>13</v>
      </c>
      <c r="O4" s="13" t="s">
        <v>8</v>
      </c>
      <c r="P4" s="13" t="s">
        <v>13</v>
      </c>
    </row>
    <row r="5" spans="1:16" s="2" customFormat="1" ht="25.5" customHeight="1">
      <c r="A5" s="7"/>
      <c r="B5" s="7" t="s">
        <v>14</v>
      </c>
      <c r="C5" s="14">
        <f>SUM(C6:C9)</f>
        <v>5777920</v>
      </c>
      <c r="D5" s="14">
        <f t="shared" ref="D5:I5" si="0">SUM(D6:D9)</f>
        <v>2987632</v>
      </c>
      <c r="E5" s="14">
        <f t="shared" si="0"/>
        <v>3215044.9000000004</v>
      </c>
      <c r="F5" s="15">
        <f>E5/D5*100</f>
        <v>107.61181095931495</v>
      </c>
      <c r="G5" s="15">
        <f>E5/C5*100</f>
        <v>55.643638195059822</v>
      </c>
      <c r="H5" s="14">
        <f>SUM(H6:H9)</f>
        <v>227412.90000000005</v>
      </c>
      <c r="I5" s="14">
        <f t="shared" si="0"/>
        <v>-2562875.1</v>
      </c>
      <c r="J5" s="16"/>
      <c r="K5" s="14">
        <f t="shared" ref="K5:L5" si="1">SUM(K6:K9)</f>
        <v>3823905.2</v>
      </c>
      <c r="L5" s="14">
        <f t="shared" si="1"/>
        <v>-608860.30000000005</v>
      </c>
      <c r="M5" s="14">
        <f t="shared" ref="M5:P5" si="2">SUM(M6:M9)</f>
        <v>5019160.5</v>
      </c>
      <c r="N5" s="14">
        <f t="shared" si="2"/>
        <v>-1804115.5999999999</v>
      </c>
      <c r="O5" s="14">
        <f t="shared" si="2"/>
        <v>4409873.5</v>
      </c>
      <c r="P5" s="14">
        <f t="shared" si="2"/>
        <v>-1194828.5999999999</v>
      </c>
    </row>
    <row r="6" spans="1:16" ht="134.25" customHeight="1">
      <c r="A6" s="17">
        <v>1</v>
      </c>
      <c r="B6" s="11" t="s">
        <v>15</v>
      </c>
      <c r="C6" s="33">
        <v>1945534</v>
      </c>
      <c r="D6" s="33">
        <v>1309182</v>
      </c>
      <c r="E6" s="33">
        <v>1462569.8</v>
      </c>
      <c r="F6" s="18">
        <f>E6/D6*100</f>
        <v>111.71630835132167</v>
      </c>
      <c r="G6" s="18">
        <f>E6/C6*100</f>
        <v>75.175751233337479</v>
      </c>
      <c r="H6" s="19">
        <f>E6-D6</f>
        <v>153387.80000000005</v>
      </c>
      <c r="I6" s="19">
        <f t="shared" ref="I6:I9" si="3">E6-C6</f>
        <v>-482964.19999999995</v>
      </c>
      <c r="J6" s="20" t="s">
        <v>16</v>
      </c>
      <c r="K6" s="34">
        <v>1757534.4</v>
      </c>
      <c r="L6" s="33">
        <v>-294964.59999999998</v>
      </c>
      <c r="M6" s="35">
        <v>1563127.9</v>
      </c>
      <c r="N6" s="33">
        <v>-100558.1</v>
      </c>
      <c r="O6" s="35">
        <v>1290574.3</v>
      </c>
      <c r="P6" s="33">
        <v>171995.5</v>
      </c>
    </row>
    <row r="7" spans="1:16" ht="163.5" customHeight="1">
      <c r="A7" s="17">
        <v>2</v>
      </c>
      <c r="B7" s="11" t="s">
        <v>17</v>
      </c>
      <c r="C7" s="33">
        <v>81879</v>
      </c>
      <c r="D7" s="33">
        <v>22201</v>
      </c>
      <c r="E7" s="34">
        <v>80663</v>
      </c>
      <c r="F7" s="18">
        <f>E7/D7*100</f>
        <v>363.33048060898159</v>
      </c>
      <c r="G7" s="18">
        <f>E7/C7*100</f>
        <v>98.514881715702444</v>
      </c>
      <c r="H7" s="19">
        <f t="shared" ref="H7:H9" si="4">E7-D7</f>
        <v>58462</v>
      </c>
      <c r="I7" s="19">
        <f t="shared" si="3"/>
        <v>-1216</v>
      </c>
      <c r="J7" s="20" t="s">
        <v>18</v>
      </c>
      <c r="K7" s="34">
        <v>12815.1</v>
      </c>
      <c r="L7" s="33">
        <v>67847.899999999994</v>
      </c>
      <c r="M7" s="35">
        <v>35173.4</v>
      </c>
      <c r="N7" s="33">
        <v>45489.599999999999</v>
      </c>
      <c r="O7" s="35">
        <v>10220.299999999999</v>
      </c>
      <c r="P7" s="33">
        <v>70442.7</v>
      </c>
    </row>
    <row r="8" spans="1:16" ht="87" customHeight="1">
      <c r="A8" s="17">
        <v>3</v>
      </c>
      <c r="B8" s="11" t="s">
        <v>19</v>
      </c>
      <c r="C8" s="33">
        <v>11242</v>
      </c>
      <c r="D8" s="33">
        <v>4479</v>
      </c>
      <c r="E8" s="34">
        <v>20042.099999999999</v>
      </c>
      <c r="F8" s="18">
        <f>E8/D8*100</f>
        <v>447.46818486269257</v>
      </c>
      <c r="G8" s="18">
        <f>E8/C8*100</f>
        <v>178.27877601850204</v>
      </c>
      <c r="H8" s="19">
        <f t="shared" si="4"/>
        <v>15563.099999999999</v>
      </c>
      <c r="I8" s="19">
        <f t="shared" si="3"/>
        <v>8800.0999999999985</v>
      </c>
      <c r="J8" s="21" t="s">
        <v>20</v>
      </c>
      <c r="K8" s="34">
        <v>9560</v>
      </c>
      <c r="L8" s="33">
        <v>10482.1</v>
      </c>
      <c r="M8" s="35">
        <v>10690</v>
      </c>
      <c r="N8" s="33">
        <v>9352.1</v>
      </c>
      <c r="O8" s="35">
        <v>13695.7</v>
      </c>
      <c r="P8" s="33">
        <v>6346.4</v>
      </c>
    </row>
    <row r="9" spans="1:16" ht="31.5">
      <c r="A9" s="17">
        <v>4</v>
      </c>
      <c r="B9" s="11" t="s">
        <v>21</v>
      </c>
      <c r="C9" s="33">
        <v>3739265</v>
      </c>
      <c r="D9" s="33">
        <v>1651770</v>
      </c>
      <c r="E9" s="33">
        <v>1651770</v>
      </c>
      <c r="F9" s="18">
        <f>E9/D9*100</f>
        <v>100</v>
      </c>
      <c r="G9" s="18">
        <f>E9/C9*100</f>
        <v>44.173654448133526</v>
      </c>
      <c r="H9" s="19">
        <f t="shared" si="4"/>
        <v>0</v>
      </c>
      <c r="I9" s="19">
        <f t="shared" si="3"/>
        <v>-2087495</v>
      </c>
      <c r="J9" s="20"/>
      <c r="K9" s="33">
        <v>2043995.7</v>
      </c>
      <c r="L9" s="33">
        <v>-392225.7</v>
      </c>
      <c r="M9" s="36">
        <v>3410169.2</v>
      </c>
      <c r="N9" s="33">
        <v>-1758399.2</v>
      </c>
      <c r="O9" s="35">
        <v>3095383.2</v>
      </c>
      <c r="P9" s="33">
        <v>-1443613.2</v>
      </c>
    </row>
  </sheetData>
  <mergeCells count="12">
    <mergeCell ref="A1:P1"/>
    <mergeCell ref="O2:P2"/>
    <mergeCell ref="D3:E3"/>
    <mergeCell ref="F3:G3"/>
    <mergeCell ref="H3:I3"/>
    <mergeCell ref="K3:L3"/>
    <mergeCell ref="M3:N3"/>
    <mergeCell ref="O3:P3"/>
    <mergeCell ref="A3:A4"/>
    <mergeCell ref="B3:B4"/>
    <mergeCell ref="C3:C4"/>
    <mergeCell ref="J3:J4"/>
  </mergeCells>
  <pageMargins left="0.2" right="0.15748031496063" top="0.56999999999999995" bottom="0.74803149606299202" header="0.31496062992126" footer="0.31496062992126"/>
  <pageSetup paperSize="9" scale="7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M18"/>
  <sheetViews>
    <sheetView zoomScale="80" zoomScaleNormal="80" workbookViewId="0">
      <pane xSplit="2" ySplit="1" topLeftCell="C2" activePane="bottomRight" state="frozen"/>
      <selection pane="topRight"/>
      <selection pane="bottomLeft"/>
      <selection pane="bottomRight" activeCell="E12" sqref="E12"/>
    </sheetView>
  </sheetViews>
  <sheetFormatPr defaultColWidth="9.140625" defaultRowHeight="15.75"/>
  <cols>
    <col min="1" max="1" width="6.140625" style="3" customWidth="1"/>
    <col min="2" max="2" width="16.5703125" style="4" customWidth="1"/>
    <col min="3" max="3" width="15" style="5" customWidth="1"/>
    <col min="4" max="4" width="15.7109375" style="5" customWidth="1"/>
    <col min="5" max="5" width="15.42578125" style="5" customWidth="1"/>
    <col min="6" max="6" width="13.28515625" style="5" customWidth="1"/>
    <col min="7" max="7" width="16.5703125" style="5" customWidth="1"/>
    <col min="8" max="8" width="19.140625" style="6" customWidth="1"/>
    <col min="9" max="9" width="15.7109375" style="5" customWidth="1"/>
    <col min="10" max="10" width="15.28515625" style="5" customWidth="1"/>
    <col min="11" max="11" width="17.28515625" style="5" customWidth="1"/>
    <col min="12" max="12" width="15.140625" style="5" customWidth="1"/>
    <col min="13" max="13" width="16.5703125" style="5" customWidth="1"/>
    <col min="14" max="14" width="14" style="5" customWidth="1"/>
    <col min="15" max="16384" width="9.140625" style="5"/>
  </cols>
  <sheetData>
    <row r="3" spans="1:13" ht="18.75">
      <c r="A3" s="31" t="s">
        <v>48</v>
      </c>
      <c r="B3" s="31"/>
      <c r="C3" s="31"/>
      <c r="D3" s="31"/>
      <c r="E3" s="31"/>
      <c r="F3" s="31"/>
      <c r="G3" s="31"/>
      <c r="H3" s="31"/>
      <c r="I3" s="31"/>
      <c r="J3" s="31"/>
      <c r="K3" s="31"/>
      <c r="L3" s="31"/>
      <c r="M3" s="31"/>
    </row>
    <row r="4" spans="1:13">
      <c r="F4" s="4"/>
      <c r="H4" s="5"/>
      <c r="L4" s="23" t="s">
        <v>0</v>
      </c>
      <c r="M4" s="23"/>
    </row>
    <row r="5" spans="1:13" s="1" customFormat="1" ht="32.25" customHeight="1">
      <c r="A5" s="32" t="s">
        <v>22</v>
      </c>
      <c r="B5" s="28" t="s">
        <v>2</v>
      </c>
      <c r="C5" s="26" t="s">
        <v>23</v>
      </c>
      <c r="D5" s="24" t="s">
        <v>49</v>
      </c>
      <c r="E5" s="25"/>
      <c r="F5" s="26" t="s">
        <v>5</v>
      </c>
      <c r="G5" s="26"/>
      <c r="H5" s="24" t="s">
        <v>50</v>
      </c>
      <c r="I5" s="25"/>
      <c r="J5" s="24" t="s">
        <v>51</v>
      </c>
      <c r="K5" s="25"/>
      <c r="L5" s="24" t="s">
        <v>52</v>
      </c>
      <c r="M5" s="25"/>
    </row>
    <row r="6" spans="1:13" s="1" customFormat="1" ht="68.25" customHeight="1">
      <c r="A6" s="32"/>
      <c r="B6" s="28"/>
      <c r="C6" s="26"/>
      <c r="D6" s="8" t="s">
        <v>7</v>
      </c>
      <c r="E6" s="8" t="s">
        <v>24</v>
      </c>
      <c r="F6" s="8" t="s">
        <v>11</v>
      </c>
      <c r="G6" s="8" t="s">
        <v>12</v>
      </c>
      <c r="H6" s="8" t="s">
        <v>25</v>
      </c>
      <c r="I6" s="8" t="s">
        <v>26</v>
      </c>
      <c r="J6" s="8" t="s">
        <v>25</v>
      </c>
      <c r="K6" s="8" t="s">
        <v>26</v>
      </c>
      <c r="L6" s="8" t="s">
        <v>25</v>
      </c>
      <c r="M6" s="8" t="s">
        <v>26</v>
      </c>
    </row>
    <row r="7" spans="1:13" s="2" customFormat="1" ht="25.5" customHeight="1">
      <c r="A7" s="7"/>
      <c r="B7" s="7" t="s">
        <v>27</v>
      </c>
      <c r="C7" s="9">
        <f t="shared" ref="C7:M7" si="0">SUM(C8:C18)</f>
        <v>6093899</v>
      </c>
      <c r="D7" s="9">
        <f t="shared" si="0"/>
        <v>2920809</v>
      </c>
      <c r="E7" s="9">
        <f t="shared" si="0"/>
        <v>3114271.8000000003</v>
      </c>
      <c r="F7" s="9">
        <f t="shared" si="0"/>
        <v>193462.79999999993</v>
      </c>
      <c r="G7" s="9">
        <f t="shared" si="0"/>
        <v>-2979627.2</v>
      </c>
      <c r="H7" s="9">
        <f t="shared" si="0"/>
        <v>3747844.0000000005</v>
      </c>
      <c r="I7" s="9">
        <f t="shared" si="0"/>
        <v>-633572.19999999995</v>
      </c>
      <c r="J7" s="9">
        <f t="shared" si="0"/>
        <v>4859992.2</v>
      </c>
      <c r="K7" s="9">
        <f t="shared" si="0"/>
        <v>-1745720.4000000004</v>
      </c>
      <c r="L7" s="9">
        <f t="shared" si="0"/>
        <v>4451190.2</v>
      </c>
      <c r="M7" s="9">
        <f t="shared" si="0"/>
        <v>-1336918.4000000001</v>
      </c>
    </row>
    <row r="8" spans="1:13" ht="63">
      <c r="A8" s="10" t="s">
        <v>28</v>
      </c>
      <c r="B8" s="11" t="s">
        <v>29</v>
      </c>
      <c r="C8" s="37">
        <v>1149073</v>
      </c>
      <c r="D8" s="37">
        <v>806032</v>
      </c>
      <c r="E8" s="37">
        <v>805827.2</v>
      </c>
      <c r="F8" s="38">
        <f>E8-D8</f>
        <v>-204.80000000004657</v>
      </c>
      <c r="G8" s="38">
        <f>E8-C8</f>
        <v>-343245.80000000005</v>
      </c>
      <c r="H8" s="37">
        <v>885993.3</v>
      </c>
      <c r="I8" s="37">
        <f>E8-H8</f>
        <v>-80166.100000000093</v>
      </c>
      <c r="J8" s="39">
        <v>1543077.6</v>
      </c>
      <c r="K8" s="40">
        <f>E8-J8</f>
        <v>-737250.40000000014</v>
      </c>
      <c r="L8" s="39">
        <v>1110058.6000000001</v>
      </c>
      <c r="M8" s="38">
        <f>E8-L8</f>
        <v>-304231.40000000014</v>
      </c>
    </row>
    <row r="9" spans="1:13">
      <c r="A9" s="10" t="s">
        <v>30</v>
      </c>
      <c r="B9" s="11" t="s">
        <v>31</v>
      </c>
      <c r="C9" s="37">
        <v>90228</v>
      </c>
      <c r="D9" s="37">
        <v>66477</v>
      </c>
      <c r="E9" s="37">
        <v>66458.600000000006</v>
      </c>
      <c r="F9" s="38">
        <f>E9-D9</f>
        <v>-18.399999999994179</v>
      </c>
      <c r="G9" s="38">
        <f>E9-C9</f>
        <v>-23769.399999999994</v>
      </c>
      <c r="H9" s="37">
        <v>56408.4</v>
      </c>
      <c r="I9" s="37">
        <f>E9-H9</f>
        <v>10050.200000000004</v>
      </c>
      <c r="J9" s="39">
        <v>51236.800000000003</v>
      </c>
      <c r="K9" s="40">
        <f>E9-J9</f>
        <v>15221.800000000003</v>
      </c>
      <c r="L9" s="39">
        <v>42571.3</v>
      </c>
      <c r="M9" s="38">
        <f>E9-L9</f>
        <v>23887.300000000003</v>
      </c>
    </row>
    <row r="10" spans="1:13" ht="63">
      <c r="A10" s="10" t="s">
        <v>32</v>
      </c>
      <c r="B10" s="12" t="s">
        <v>33</v>
      </c>
      <c r="C10" s="37">
        <v>633104</v>
      </c>
      <c r="D10" s="37">
        <v>410073</v>
      </c>
      <c r="E10" s="37">
        <v>410054</v>
      </c>
      <c r="F10" s="41">
        <f>E10-D10</f>
        <v>-19</v>
      </c>
      <c r="G10" s="41">
        <f>E10-C10</f>
        <v>-223050</v>
      </c>
      <c r="H10" s="37">
        <v>383264.5</v>
      </c>
      <c r="I10" s="37">
        <f>E10-H10</f>
        <v>26789.5</v>
      </c>
      <c r="J10" s="39">
        <v>349557.3</v>
      </c>
      <c r="K10" s="40">
        <f>E10-J10</f>
        <v>60496.700000000012</v>
      </c>
      <c r="L10" s="39">
        <v>475243.8</v>
      </c>
      <c r="M10" s="38">
        <f>E10-L10</f>
        <v>-65189.799999999988</v>
      </c>
    </row>
    <row r="11" spans="1:13" ht="47.25">
      <c r="A11" s="10" t="s">
        <v>34</v>
      </c>
      <c r="B11" s="12" t="s">
        <v>35</v>
      </c>
      <c r="C11" s="37">
        <v>1286043</v>
      </c>
      <c r="D11" s="37">
        <v>608534</v>
      </c>
      <c r="E11" s="37">
        <v>608519</v>
      </c>
      <c r="F11" s="41">
        <f>E11-D11</f>
        <v>-15</v>
      </c>
      <c r="G11" s="41">
        <f>E11-C11</f>
        <v>-677524</v>
      </c>
      <c r="H11" s="37">
        <v>438617.3</v>
      </c>
      <c r="I11" s="37">
        <f>E11-H11</f>
        <v>169901.7</v>
      </c>
      <c r="J11" s="39">
        <v>562774.4</v>
      </c>
      <c r="K11" s="40">
        <f>E11-J11</f>
        <v>45744.599999999977</v>
      </c>
      <c r="L11" s="39">
        <v>1102282.8999999999</v>
      </c>
      <c r="M11" s="38">
        <f>E11-L11</f>
        <v>-493763.89999999991</v>
      </c>
    </row>
    <row r="12" spans="1:13" ht="78.75">
      <c r="A12" s="10" t="s">
        <v>36</v>
      </c>
      <c r="B12" s="12" t="s">
        <v>37</v>
      </c>
      <c r="C12" s="37">
        <v>914187</v>
      </c>
      <c r="D12" s="37">
        <v>662870</v>
      </c>
      <c r="E12" s="37">
        <v>662832.19999999995</v>
      </c>
      <c r="F12" s="41">
        <f>E12-D12</f>
        <v>-37.800000000046566</v>
      </c>
      <c r="G12" s="41">
        <f>E12-C12</f>
        <v>-251354.80000000005</v>
      </c>
      <c r="H12" s="37">
        <v>597251.69999999995</v>
      </c>
      <c r="I12" s="37">
        <f>E12-H12</f>
        <v>65580.5</v>
      </c>
      <c r="J12" s="39">
        <v>707548.3</v>
      </c>
      <c r="K12" s="40">
        <f>E12-J12</f>
        <v>-44716.100000000093</v>
      </c>
      <c r="L12" s="39">
        <v>594878.30000000005</v>
      </c>
      <c r="M12" s="38">
        <f>E12-L12</f>
        <v>67953.899999999907</v>
      </c>
    </row>
    <row r="13" spans="1:13" ht="204.75">
      <c r="A13" s="10" t="s">
        <v>38</v>
      </c>
      <c r="B13" s="12" t="s">
        <v>39</v>
      </c>
      <c r="C13" s="37">
        <v>119988</v>
      </c>
      <c r="D13" s="37">
        <v>84891</v>
      </c>
      <c r="E13" s="37">
        <v>84885.7</v>
      </c>
      <c r="F13" s="41">
        <f>E13-D13</f>
        <v>-5.3000000000029104</v>
      </c>
      <c r="G13" s="41">
        <f>E13-C13</f>
        <v>-35102.300000000003</v>
      </c>
      <c r="H13" s="37">
        <v>57571.5</v>
      </c>
      <c r="I13" s="37">
        <f>E13-H13</f>
        <v>27314.199999999997</v>
      </c>
      <c r="J13" s="39">
        <v>56518.1</v>
      </c>
      <c r="K13" s="40">
        <f>E13-J13</f>
        <v>28367.599999999999</v>
      </c>
      <c r="L13" s="39">
        <v>57830.7</v>
      </c>
      <c r="M13" s="38">
        <f>E13-L13</f>
        <v>27055</v>
      </c>
    </row>
    <row r="14" spans="1:13" ht="31.5">
      <c r="A14" s="10" t="s">
        <v>40</v>
      </c>
      <c r="B14" s="12" t="s">
        <v>41</v>
      </c>
      <c r="C14" s="37">
        <v>579761</v>
      </c>
      <c r="D14" s="37">
        <v>164885</v>
      </c>
      <c r="E14" s="37">
        <v>164651.9</v>
      </c>
      <c r="F14" s="41">
        <f>E14-D14</f>
        <v>-233.10000000000582</v>
      </c>
      <c r="G14" s="41">
        <f>E14-C14</f>
        <v>-415109.1</v>
      </c>
      <c r="H14" s="37">
        <v>615576</v>
      </c>
      <c r="I14" s="37">
        <f>E14-H14</f>
        <v>-450924.1</v>
      </c>
      <c r="J14" s="39">
        <v>599718.40000000002</v>
      </c>
      <c r="K14" s="40">
        <f>E14-J14</f>
        <v>-435066.5</v>
      </c>
      <c r="L14" s="39">
        <v>213826.5</v>
      </c>
      <c r="M14" s="38">
        <f>E14-L14</f>
        <v>-49174.600000000006</v>
      </c>
    </row>
    <row r="15" spans="1:13">
      <c r="A15" s="10" t="s">
        <v>42</v>
      </c>
      <c r="B15" s="12" t="s">
        <v>43</v>
      </c>
      <c r="C15" s="37">
        <v>999927</v>
      </c>
      <c r="D15" s="37">
        <v>21025</v>
      </c>
      <c r="E15" s="37">
        <v>215024</v>
      </c>
      <c r="F15" s="41">
        <f>E15-D15</f>
        <v>193999</v>
      </c>
      <c r="G15" s="41">
        <f>E15-C15</f>
        <v>-784903</v>
      </c>
      <c r="H15" s="37">
        <v>571053.6</v>
      </c>
      <c r="I15" s="37">
        <f>E15-H15</f>
        <v>-356029.6</v>
      </c>
      <c r="J15" s="40">
        <v>251275.6</v>
      </c>
      <c r="K15" s="40">
        <f>E15-J15</f>
        <v>-36251.600000000006</v>
      </c>
      <c r="L15" s="38">
        <v>297290.2</v>
      </c>
      <c r="M15" s="38">
        <f>E15-L15</f>
        <v>-82266.200000000012</v>
      </c>
    </row>
    <row r="16" spans="1:13" ht="31.5">
      <c r="A16" s="10" t="s">
        <v>44</v>
      </c>
      <c r="B16" s="12" t="s">
        <v>45</v>
      </c>
      <c r="C16" s="37">
        <v>32818</v>
      </c>
      <c r="D16" s="37">
        <v>1018</v>
      </c>
      <c r="E16" s="37">
        <v>1015.2</v>
      </c>
      <c r="F16" s="41">
        <f>E16-D16</f>
        <v>-2.7999999999999545</v>
      </c>
      <c r="G16" s="41">
        <f>E16-C16</f>
        <v>-31802.799999999999</v>
      </c>
      <c r="H16" s="37">
        <v>1013.5</v>
      </c>
      <c r="I16" s="37">
        <f>E16-H16</f>
        <v>1.7000000000000455</v>
      </c>
      <c r="J16" s="40">
        <v>1005.9</v>
      </c>
      <c r="K16" s="40">
        <f>E16-J16</f>
        <v>9.3000000000000682</v>
      </c>
      <c r="L16" s="38">
        <v>995.3</v>
      </c>
      <c r="M16" s="38">
        <f>E16-L16</f>
        <v>19.900000000000091</v>
      </c>
    </row>
    <row r="17" spans="1:13">
      <c r="A17" s="10">
        <v>15</v>
      </c>
      <c r="B17" s="12" t="s">
        <v>46</v>
      </c>
      <c r="C17" s="37">
        <v>47891</v>
      </c>
      <c r="D17" s="37">
        <v>47891</v>
      </c>
      <c r="E17" s="37">
        <v>47891</v>
      </c>
      <c r="F17" s="41">
        <f>E17-D17</f>
        <v>0</v>
      </c>
      <c r="G17" s="41">
        <f>E17-C17</f>
        <v>0</v>
      </c>
      <c r="H17" s="37">
        <v>93981.2</v>
      </c>
      <c r="I17" s="37">
        <f>E17-H17</f>
        <v>-46090.2</v>
      </c>
      <c r="J17" s="39">
        <v>683502.8</v>
      </c>
      <c r="K17" s="40">
        <f>E17-J17</f>
        <v>-635611.80000000005</v>
      </c>
      <c r="L17" s="39">
        <v>525556.6</v>
      </c>
      <c r="M17" s="38">
        <f>E17-L17</f>
        <v>-477665.6</v>
      </c>
    </row>
    <row r="18" spans="1:13" ht="31.5">
      <c r="A18" s="10">
        <v>16</v>
      </c>
      <c r="B18" s="11" t="s">
        <v>47</v>
      </c>
      <c r="C18" s="37">
        <v>240879</v>
      </c>
      <c r="D18" s="37">
        <v>47113</v>
      </c>
      <c r="E18" s="37">
        <v>47113</v>
      </c>
      <c r="F18" s="38">
        <f>E18-D18</f>
        <v>0</v>
      </c>
      <c r="G18" s="38">
        <f>E18-C18</f>
        <v>-193766</v>
      </c>
      <c r="H18" s="37">
        <v>47113</v>
      </c>
      <c r="I18" s="37">
        <f>E18-H18</f>
        <v>0</v>
      </c>
      <c r="J18" s="40">
        <v>53777</v>
      </c>
      <c r="K18" s="40">
        <f>E18-J18</f>
        <v>-6664</v>
      </c>
      <c r="L18" s="38">
        <v>30656</v>
      </c>
      <c r="M18" s="38">
        <f>E18-L18</f>
        <v>16457</v>
      </c>
    </row>
  </sheetData>
  <mergeCells count="10">
    <mergeCell ref="A3:M3"/>
    <mergeCell ref="L4:M4"/>
    <mergeCell ref="D5:E5"/>
    <mergeCell ref="F5:G5"/>
    <mergeCell ref="H5:I5"/>
    <mergeCell ref="J5:K5"/>
    <mergeCell ref="L5:M5"/>
    <mergeCell ref="A5:A6"/>
    <mergeCell ref="B5:B6"/>
    <mergeCell ref="C5:C6"/>
  </mergeCells>
  <pageMargins left="0.2" right="0.15748031496063" top="0.56999999999999995" bottom="0.74803149606299202" header="0.31496062992126" footer="0.31496062992126"/>
  <pageSetup paperSize="9" scale="7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кіріс</vt:lpstr>
      <vt:lpstr>шығыс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2015-06-05T18:19:00Z</dcterms:created>
  <dcterms:modified xsi:type="dcterms:W3CDTF">2026-09-03T10:21:55Z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5F1C5A94638449D581271BA7E29BDC50_12</vt:lpwstr>
  </property>
  <property fmtid="{D5CDD505-2E9C-101B-9397-08002B2CF9AE}" pid="3" name="KSOProductBuildVer">
    <vt:lpwstr>1049-12.1.0.28032</vt:lpwstr>
  </property>
  <property fmtid="{D5CDD505-2E9C-101B-9397-08002B2CF9AE}" pid="4" name="CalculationRule">
    <vt:i4>0</vt:i4>
  </property>
</Properties>
</file>