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C5D88D3-C6DB-40E8-9EA8-393EC8453BC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3" r:id="rId1"/>
  </sheets>
  <definedNames>
    <definedName name="_xlnm.Print_Area" localSheetId="0">Лист1!$A$1:$P$403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57" i="3" l="1"/>
  <c r="K353" i="3" s="1"/>
  <c r="J357" i="3"/>
  <c r="J353" i="3" s="1"/>
  <c r="I316" i="3"/>
  <c r="I227" i="3" l="1"/>
  <c r="M57" i="3" l="1"/>
  <c r="L57" i="3"/>
  <c r="K57" i="3"/>
  <c r="J57" i="3"/>
  <c r="I57" i="3"/>
  <c r="H57" i="3"/>
  <c r="G57" i="3"/>
  <c r="M56" i="3"/>
  <c r="L56" i="3"/>
  <c r="K56" i="3"/>
  <c r="J56" i="3"/>
  <c r="I56" i="3"/>
  <c r="H56" i="3"/>
  <c r="G56" i="3"/>
  <c r="H53" i="3" l="1"/>
  <c r="L53" i="3"/>
  <c r="G53" i="3"/>
  <c r="I53" i="3"/>
  <c r="M53" i="3"/>
  <c r="K53" i="3"/>
  <c r="J53" i="3"/>
  <c r="L209" i="3" l="1"/>
  <c r="M209" i="3"/>
  <c r="K209" i="3"/>
  <c r="J209" i="3"/>
  <c r="J200" i="3"/>
  <c r="H163" i="3" l="1"/>
  <c r="I163" i="3"/>
  <c r="J163" i="3"/>
  <c r="K163" i="3"/>
  <c r="L163" i="3"/>
  <c r="M163" i="3"/>
  <c r="G163" i="3"/>
  <c r="H114" i="3"/>
  <c r="I114" i="3"/>
  <c r="J114" i="3"/>
  <c r="K114" i="3"/>
  <c r="L114" i="3"/>
  <c r="M114" i="3"/>
  <c r="G114" i="3"/>
  <c r="H112" i="3"/>
  <c r="I112" i="3"/>
  <c r="J112" i="3"/>
  <c r="K112" i="3"/>
  <c r="L112" i="3"/>
  <c r="M112" i="3"/>
  <c r="G112" i="3"/>
  <c r="L111" i="3" l="1"/>
  <c r="G111" i="3"/>
  <c r="J111" i="3"/>
  <c r="H111" i="3"/>
  <c r="I111" i="3"/>
  <c r="K111" i="3"/>
  <c r="M111" i="3"/>
</calcChain>
</file>

<file path=xl/sharedStrings.xml><?xml version="1.0" encoding="utf-8"?>
<sst xmlns="http://schemas.openxmlformats.org/spreadsheetml/2006/main" count="1097" uniqueCount="471">
  <si>
    <t>№</t>
  </si>
  <si>
    <t>Наименование</t>
  </si>
  <si>
    <t>Ответственный исполнитель</t>
  </si>
  <si>
    <t>Источник информации</t>
  </si>
  <si>
    <t>Единица измерения</t>
  </si>
  <si>
    <t>Форма завершения</t>
  </si>
  <si>
    <t>Отчетный год</t>
  </si>
  <si>
    <t>План (факт) текущего года</t>
  </si>
  <si>
    <t>Плановый период</t>
  </si>
  <si>
    <t>Источник финансирования</t>
  </si>
  <si>
    <t>Код БП (БПП)</t>
  </si>
  <si>
    <t>Ожидаемый результат от реализации проекта, в т.ч. к-во созданных рабочих мест (постоянных/временных)</t>
  </si>
  <si>
    <t>сумма</t>
  </si>
  <si>
    <t>Инвестиционный план по реализации Плана развития Абайского района Карагандинской области на 2026-2030 годы</t>
  </si>
  <si>
    <t>Раздел 1. Описание результатов обзора расходов</t>
  </si>
  <si>
    <t>2026 г.</t>
  </si>
  <si>
    <t>2027 г.</t>
  </si>
  <si>
    <t>2028 г.</t>
  </si>
  <si>
    <t>2029 г.</t>
  </si>
  <si>
    <t>2030 г.</t>
  </si>
  <si>
    <t>Реализация Национального плана развития</t>
  </si>
  <si>
    <t>Направление 1. Крепкий фундамент экономики</t>
  </si>
  <si>
    <t>МНЭ, ЦГО, МИО</t>
  </si>
  <si>
    <t>ОСД</t>
  </si>
  <si>
    <t>%</t>
  </si>
  <si>
    <t xml:space="preserve">по области </t>
  </si>
  <si>
    <t>Зам.акима области, 
Рук. УЭ,
областные управления, акимы городов и районов</t>
  </si>
  <si>
    <t>Задача 1. Стабильное увеличение добавленной стоимости</t>
  </si>
  <si>
    <t>Отчетная информация</t>
  </si>
  <si>
    <t>Мероприятия:</t>
  </si>
  <si>
    <t>Информация</t>
  </si>
  <si>
    <t>собственные средства</t>
  </si>
  <si>
    <t>Строительство коммерческого жилья</t>
  </si>
  <si>
    <t>тыс.кв.м.</t>
  </si>
  <si>
    <t>Финансовые ресурсы</t>
  </si>
  <si>
    <t>ВСЕГО</t>
  </si>
  <si>
    <t>РБ</t>
  </si>
  <si>
    <t>НФ</t>
  </si>
  <si>
    <t>ОБ + ГБ+БР</t>
  </si>
  <si>
    <t>собств. средства</t>
  </si>
  <si>
    <t>Цель. Обеспечение растущей потребности экономики страны в тепловой и электрической энергии, создание условий для развития возобновляемых источников энергии и атомной энергетики</t>
  </si>
  <si>
    <t>Задача 1. Бесперебойное обеспечение потребностей страны в электрической энергии</t>
  </si>
  <si>
    <t>МЭ</t>
  </si>
  <si>
    <t>ВД</t>
  </si>
  <si>
    <t>ГВт</t>
  </si>
  <si>
    <t>1,6/</t>
  </si>
  <si>
    <t>Цель. Развитие и продвижение экспорта несырьевых товаров</t>
  </si>
  <si>
    <t>Задача 1. Увеличение обьема экспорта продукции обрабатывающей промышленности</t>
  </si>
  <si>
    <t>МТИ, МСХ, МПС, МЦРИАП, ГО, МИО, АО "QazTrade", РГП "Казастандарт"</t>
  </si>
  <si>
    <t>Статистические данные</t>
  </si>
  <si>
    <t>млрд долл. США*</t>
  </si>
  <si>
    <t>26,9/</t>
  </si>
  <si>
    <t>УПИИР, акимы районов и городов, заместитель акима области</t>
  </si>
  <si>
    <t>млн долл. США*</t>
  </si>
  <si>
    <t>2657,9/</t>
  </si>
  <si>
    <t>Направление 2. Новые точки роста</t>
  </si>
  <si>
    <t>МЦРИАП, МТИ</t>
  </si>
  <si>
    <t>14,5/</t>
  </si>
  <si>
    <t>УПИИР, акиматы районов и городов</t>
  </si>
  <si>
    <t>Цель. Развитие национальной инновационной системы</t>
  </si>
  <si>
    <t>МТС РК</t>
  </si>
  <si>
    <t>млн. чел</t>
  </si>
  <si>
    <t>по области</t>
  </si>
  <si>
    <t>Зам.акима области, Рук. УП</t>
  </si>
  <si>
    <t>по Абайскому району</t>
  </si>
  <si>
    <t>Зам.акима района, 
Рук. ОПиП</t>
  </si>
  <si>
    <t>тыс.чел.</t>
  </si>
  <si>
    <t xml:space="preserve">Цель 1.  Формирование благоприятной туристской среды для развития внутреннего туризма  </t>
  </si>
  <si>
    <t xml:space="preserve">Задача 1. Формирование конкурентоспособной туристской индустрии    </t>
  </si>
  <si>
    <t>Увеличение количества номерного фонда</t>
  </si>
  <si>
    <t>койко-мест</t>
  </si>
  <si>
    <t>Инвестиции в услугах по проживанию и питанию</t>
  </si>
  <si>
    <t>млрд.тенге</t>
  </si>
  <si>
    <t>Строительство зоны отдыха «Жанұя», ИП Кику Е.М.</t>
  </si>
  <si>
    <t>Зам.акима района, 
Рук. ОПиП, ИП КИКУ Е.М.</t>
  </si>
  <si>
    <t>млн.тенге</t>
  </si>
  <si>
    <t>акт ввода в эксплуатацию</t>
  </si>
  <si>
    <t>МТС, МИО</t>
  </si>
  <si>
    <t xml:space="preserve">Зам.акима области, Рук. УП </t>
  </si>
  <si>
    <t>МСХ</t>
  </si>
  <si>
    <t>не менее 70</t>
  </si>
  <si>
    <t>Цель. Создание условий для повышения конкурентоспособности субъектов АПК</t>
  </si>
  <si>
    <t>Задача 1. Повышение экономической доступности товаров, работ и услуг для производства продукции по переработке сельскохозяйственного сырья</t>
  </si>
  <si>
    <t>Показатели результата:</t>
  </si>
  <si>
    <t>Доля переработки мяса</t>
  </si>
  <si>
    <t>Зам.акима области, Рук. УСХ, акимы городов и районов</t>
  </si>
  <si>
    <t>Отчетные данные</t>
  </si>
  <si>
    <t>Доля переработки молока</t>
  </si>
  <si>
    <t>МВРИ, МСХ, МИО</t>
  </si>
  <si>
    <t>Административные данные МВРИ</t>
  </si>
  <si>
    <t>Цель. Повышение эффективности управления водными ресурсами</t>
  </si>
  <si>
    <t>Задача 1. Реконструкция и ремонтно-восстановительные работы оросительных каналов</t>
  </si>
  <si>
    <t>КНИ - 36
Экономия поливной воды за счет внедрения водосберегающих технологий в орошаемом земледелии, млн м3 в год (по республике)</t>
  </si>
  <si>
    <t>Административные данные</t>
  </si>
  <si>
    <t>млн м3/
год</t>
  </si>
  <si>
    <t>Направление 3. Высокое качество жизни</t>
  </si>
  <si>
    <t>Ключевые национальные индикаторы (данные по республике):</t>
  </si>
  <si>
    <t>КНИ - 6
Ожидаемая продолжительность жизни населения при рождении (по республике)</t>
  </si>
  <si>
    <t>МЗ, МТСЗН, МВД, МТС, МП, МЭПР, МВРИ, МКИ, МЦРИАП, МНВО, МТ, МИО</t>
  </si>
  <si>
    <t>число лет</t>
  </si>
  <si>
    <t>Заместитель акима области, УЗ, акиматы районов и городов</t>
  </si>
  <si>
    <t>Цель 1. Обеспечение эффективной профилактики в сфере охраны здоровья и формирование у населения приверженности здоровому образу жизни</t>
  </si>
  <si>
    <t>Целевые индикаторы (данные по области):</t>
  </si>
  <si>
    <t>Увеличение доли граждан Казахстана, ведущего здоровый образ жизни</t>
  </si>
  <si>
    <t>Зам.акима области,
Рук.УЗ,
УФКС</t>
  </si>
  <si>
    <t>Цель: Повышение эффективности системы борьбы  с преступностью, обеспечение общественной и дорожной безопасности, своевременное выявление и раскрытие преступлений</t>
  </si>
  <si>
    <t>Целевые индикаторы</t>
  </si>
  <si>
    <t>Уровень погибших в ДТП (на 100 тысяч населения)</t>
  </si>
  <si>
    <t>Начальник ДП</t>
  </si>
  <si>
    <t>Отчет КПСу</t>
  </si>
  <si>
    <t>Снижение числа потерпевших от умышленных убийств на 100 000 человек</t>
  </si>
  <si>
    <t>Цель. Содействие занятости населения и усиление адресности социальной поддержки</t>
  </si>
  <si>
    <t>МНЭ, МТСЗН, МИО</t>
  </si>
  <si>
    <t>Зам.акима области, Рук.УКЗСП, акимы городов и районов</t>
  </si>
  <si>
    <t>Задача 1. Трудоустройство граждан</t>
  </si>
  <si>
    <t>Показатель результата:</t>
  </si>
  <si>
    <t>Количество трудоустроенных граждан, в том числе молодежи</t>
  </si>
  <si>
    <t>Трудоустройство</t>
  </si>
  <si>
    <t>1763  (649)</t>
  </si>
  <si>
    <t>420(108)</t>
  </si>
  <si>
    <t>Организация общественных работ</t>
  </si>
  <si>
    <t>чел.</t>
  </si>
  <si>
    <t>180(132)</t>
  </si>
  <si>
    <t>ТОХ 068 "Программа занятости"</t>
  </si>
  <si>
    <t>проект "Контракт поколений"</t>
  </si>
  <si>
    <t>Социальные рабочие места</t>
  </si>
  <si>
    <t>25(44)</t>
  </si>
  <si>
    <t>Молодежная практика</t>
  </si>
  <si>
    <t>40(7)</t>
  </si>
  <si>
    <t>Проект "Первое рабочее место"</t>
  </si>
  <si>
    <t>35(3)</t>
  </si>
  <si>
    <t>Проект "Серебрянный возраст"</t>
  </si>
  <si>
    <t>151(81)</t>
  </si>
  <si>
    <t xml:space="preserve">Программа "С Дипломом в село" </t>
  </si>
  <si>
    <t>УЭ</t>
  </si>
  <si>
    <t>Государственная услуга</t>
  </si>
  <si>
    <t>РБ  бюджетные кредиты местным исполнительным органам для реализации мер социальной поддержки специалистов</t>
  </si>
  <si>
    <t>МП</t>
  </si>
  <si>
    <t>Отчет ОЭСР</t>
  </si>
  <si>
    <t>Средний балл</t>
  </si>
  <si>
    <t>Зам.акима области, Рук.УО</t>
  </si>
  <si>
    <t>Цель. Повышение уровня развития умений и навыков детей дошкольного возраста</t>
  </si>
  <si>
    <t>административные данные ДДО</t>
  </si>
  <si>
    <t>Задача 1. Повышение уровня развития умений и навыков воспитанников</t>
  </si>
  <si>
    <t>официальные данные УО</t>
  </si>
  <si>
    <t>МПС, МЭ</t>
  </si>
  <si>
    <t>Цель. Снижение износа сетей тепло-, водоснабжения и водоотведения до 40%</t>
  </si>
  <si>
    <t>Задача 1. Повышение надежности оказания услуг теплоснабжения потребителям</t>
  </si>
  <si>
    <t>Задача 2. Повышение надежности оказания услуг водоснабжения потребителям</t>
  </si>
  <si>
    <t>Задача 3. Повышение надежности оказания услуг водоотведения потребителям</t>
  </si>
  <si>
    <t>МЭПР, МИО</t>
  </si>
  <si>
    <t>соц. опрос</t>
  </si>
  <si>
    <t>Заместитель акима, рук. УПРРП, УЭЖКХ, УПТАД, Департамент экологии (по согласованию) акимы городов и районов, промышл. Предприятия</t>
  </si>
  <si>
    <t>Цель. Сохранение, рациональное использование и воспроизводство лесных ресурсов, ресурсов животного мира, объектов природно-заповедного фонда</t>
  </si>
  <si>
    <t>Целевой индикатор</t>
  </si>
  <si>
    <t xml:space="preserve">Обеспечение населения услугами по сбору и вывозу отходов </t>
  </si>
  <si>
    <t>Заместитель акима, рук. УЭЖКХ, акимы городов и районов</t>
  </si>
  <si>
    <t>ЦГО</t>
  </si>
  <si>
    <t>административные данные</t>
  </si>
  <si>
    <t>по области (город)</t>
  </si>
  <si>
    <t>УЭ, акимы  районов и городов, Заместитель акима юбласти</t>
  </si>
  <si>
    <t>по области (село)</t>
  </si>
  <si>
    <t>Цель: Обеспечение минимально обязательного уровня доступности объектов и услуг (благ) населению в зависимости от типа (город, село) и размера (численности населения) населенных пунктов</t>
  </si>
  <si>
    <t>Задача. Создание комфортной среды для жителей села и городов</t>
  </si>
  <si>
    <t>Образование</t>
  </si>
  <si>
    <t>Доля школ, расположенных в типовых зданиях</t>
  </si>
  <si>
    <t>УО, УСАГ, акиматы районов и городов, Заместитель акима области</t>
  </si>
  <si>
    <t>акт приемки объекта в эксплуатацию</t>
  </si>
  <si>
    <t xml:space="preserve"> Капитальный ремонт</t>
  </si>
  <si>
    <t>Зам.акима района
Кабдуалиева К.Б.,
рук. ОО (по согласованию), акимы города, сельских округов, сел и поселков</t>
  </si>
  <si>
    <t xml:space="preserve"> объект</t>
  </si>
  <si>
    <t>Акт приемки в  эксплуатацию</t>
  </si>
  <si>
    <t>МБ 261 067 015</t>
  </si>
  <si>
    <t xml:space="preserve">Капитальный ремонт КГУ Юбилейная ОШ с.Юбилейная </t>
  </si>
  <si>
    <t xml:space="preserve">Капитальный ремонт КГУ ОШ №4 п.Вольный </t>
  </si>
  <si>
    <t xml:space="preserve">Капитальный ремонт КГУ ОШ (РЦ) им.Корниенко п.Топар </t>
  </si>
  <si>
    <t xml:space="preserve">Капитальный ремонт КГУ ОШ №15 п.Карабас </t>
  </si>
  <si>
    <t xml:space="preserve">Капитальный ремонт КГУ Есенгельдинская ОШ с.Есенгельда </t>
  </si>
  <si>
    <t xml:space="preserve">Укомплектование МТБ </t>
  </si>
  <si>
    <t>кабинет</t>
  </si>
  <si>
    <t xml:space="preserve">Финансовые ресурсы </t>
  </si>
  <si>
    <t>Охват детей качественным дошкольным воспитанием и обучением от 2 до 6 лет</t>
  </si>
  <si>
    <t>Охват детей дополнительным образованием</t>
  </si>
  <si>
    <t xml:space="preserve">Строительство учреждений дополнительного образования </t>
  </si>
  <si>
    <t xml:space="preserve">Зам.акима области Әлденей Ә.Ү., Первый зам.акима области Тайжанов А.А., Рук. УО Жунусова Г.С.,  УСАГ Муратулы Саян., акиматы городов и районов </t>
  </si>
  <si>
    <t>объект</t>
  </si>
  <si>
    <t>Доля объектов технического и професионального, послесреднего образования (ТиПО), расположенных в типовых зданиях</t>
  </si>
  <si>
    <t>Здравоохранение</t>
  </si>
  <si>
    <t>Охват населенных пунктов первичной медико-санитарной и консультативно-диагностической помощью</t>
  </si>
  <si>
    <t>Зам.акима области
Таурбеков О.К., Первый зам.акима области Тайжанов А.А.,
Рук. УЗ Тулегенова Б.Р. УСАГ
Муратулы Саян., акиматы городов и районов</t>
  </si>
  <si>
    <t>ед.</t>
  </si>
  <si>
    <t>Акт ввода эксплуатацию</t>
  </si>
  <si>
    <t>Укрепление материально-технической оснащенности медицинских организации</t>
  </si>
  <si>
    <t>Зам.акима области
Таурбеков О.К., 
Рук. УЗ Тулегенова Б.Р., акиматы городов и районов</t>
  </si>
  <si>
    <t>Акт приемки</t>
  </si>
  <si>
    <t>Капитальный ремонт медицинских организации</t>
  </si>
  <si>
    <t>Акт выполненных работ</t>
  </si>
  <si>
    <t>УЗ</t>
  </si>
  <si>
    <t>Культура</t>
  </si>
  <si>
    <t>Рост обеспеченности объектами и услугами культуры</t>
  </si>
  <si>
    <t>Зам.акима района,
Рук. ОКиРЯ, акиматы города, сельских округов и поселков</t>
  </si>
  <si>
    <t xml:space="preserve">Строительство  и реконструкция культурных объектов </t>
  </si>
  <si>
    <t>Акт ввода в эксплуатацию</t>
  </si>
  <si>
    <t>Капитальный ремонт культурных объектов</t>
  </si>
  <si>
    <t>Зам.акима района,
Рук. ОКиРЯ, акимы города и сельских округов</t>
  </si>
  <si>
    <t xml:space="preserve">Акт 
выполненных работ
</t>
  </si>
  <si>
    <t xml:space="preserve">МБ </t>
  </si>
  <si>
    <t>МБ</t>
  </si>
  <si>
    <t>Укомплектование материально-технической базы</t>
  </si>
  <si>
    <t>УКАД</t>
  </si>
  <si>
    <t>Спорт</t>
  </si>
  <si>
    <t>Доведение численности граждан, занимающихся физической культурой и спортом, до 50 % от общего населения</t>
  </si>
  <si>
    <t>Зам.акима района, ОФКС, акимы города, с.о, поселков</t>
  </si>
  <si>
    <t>Строительство культурных спортивных объектов</t>
  </si>
  <si>
    <t>Зам.акима района
Рук. ОФКС , ОС, акимы города и поселка</t>
  </si>
  <si>
    <t>Акт приемки в эксплуатацию</t>
  </si>
  <si>
    <t xml:space="preserve">
Рук. ОФКС, ОС, акимы города и поселка</t>
  </si>
  <si>
    <t>акт приемки в эксплуатацию</t>
  </si>
  <si>
    <t>УФКС</t>
  </si>
  <si>
    <t>Дорожная инфраструктура</t>
  </si>
  <si>
    <t>Увеличение доли внутренних дорог в хорошем и удовлетворительном состоянии</t>
  </si>
  <si>
    <t xml:space="preserve"> зам.акима района
Рук. ОЖКПТАД, акимы городов и с.о.</t>
  </si>
  <si>
    <t xml:space="preserve"> зам.акима  района
Рук. ОЖКПТАД, аким города</t>
  </si>
  <si>
    <t>км</t>
  </si>
  <si>
    <t>млн тенге</t>
  </si>
  <si>
    <t>акт выполненных работ</t>
  </si>
  <si>
    <t xml:space="preserve"> зам.акима района
Рук. ОЖКПТАД, аким города</t>
  </si>
  <si>
    <t>РБ+НФ</t>
  </si>
  <si>
    <t>Инженерная инфраструктура</t>
  </si>
  <si>
    <t xml:space="preserve">Обеспечение доступа населения к услугам водоснабжения </t>
  </si>
  <si>
    <t>Первый зам.акима области, Рук. УЭЖКХ, акиматы городов и районов</t>
  </si>
  <si>
    <t>УЭЖКХ</t>
  </si>
  <si>
    <t>Снижение износа электрических сетей</t>
  </si>
  <si>
    <t>Реализация инвестиционной программы ТОО «Қарағанды Жарық»</t>
  </si>
  <si>
    <t>Отчет</t>
  </si>
  <si>
    <t>Реализация инвестиционной программы ТОО «Карагандинская РЭК»</t>
  </si>
  <si>
    <t>Общая площадь введенных в эксплуатацию жилых зданий</t>
  </si>
  <si>
    <t>Первый зам.акима области, Рук. УСАГ, акиматы городов и районов</t>
  </si>
  <si>
    <t>тыс.кв.м</t>
  </si>
  <si>
    <t>тыс. кв. м</t>
  </si>
  <si>
    <t>Приобретение арендного жилья для СУСН</t>
  </si>
  <si>
    <t>УСАГ</t>
  </si>
  <si>
    <t>Снижение износа теплообеспечения</t>
  </si>
  <si>
    <t>Обеспечение безопасности и защиты окружающей среды</t>
  </si>
  <si>
    <t>Доведение до действующих норм положенности числа участковых пунктов полиции</t>
  </si>
  <si>
    <t>Увеличение доли переработки и утилизации ТБО</t>
  </si>
  <si>
    <t>Зам.акима области, Рук. УПРРП, акиматы районов и городов</t>
  </si>
  <si>
    <t>Обеспеченность инфраструктурой ЧС</t>
  </si>
  <si>
    <t>Зам.акима области, Нач. ДЧС</t>
  </si>
  <si>
    <t>УПРРП</t>
  </si>
  <si>
    <t>Инфокоммуникация</t>
  </si>
  <si>
    <t>Обеспечение доступа к сети интернет</t>
  </si>
  <si>
    <t>Руководитель аппарата акимата области, Рук. УИОГУА</t>
  </si>
  <si>
    <t>УИОГУА</t>
  </si>
  <si>
    <t>ИТОГО**</t>
  </si>
  <si>
    <t>Направление 4. Сквозные преобразования экономики и общества</t>
  </si>
  <si>
    <t>Цель: Акселерация роста предпринимателей</t>
  </si>
  <si>
    <t>МНЭ</t>
  </si>
  <si>
    <t>Заместитель акима, рук. УП, акимы городов и районов</t>
  </si>
  <si>
    <t>Задача 1. Повышение конкурентоспособности продукции отечественных производителей</t>
  </si>
  <si>
    <t>Количество проектов малого и среднего бизнеса, получивших финансовую поддержку в виде подведения инженерной инфраструктуры</t>
  </si>
  <si>
    <t>Зам.акима района, Рук. ОПиП, акимы города Абай, поселков и сельских округов</t>
  </si>
  <si>
    <t xml:space="preserve">ВД </t>
  </si>
  <si>
    <t>кол-во проектов</t>
  </si>
  <si>
    <t>МБ 026 015 "Развитие индустриальной инфраструктуры в рамках национального проекта по развитию предпринимательства"</t>
  </si>
  <si>
    <t>Предоставление гранта акима Абайского района на развитие и поддержку молодежного предпринимательства на селе</t>
  </si>
  <si>
    <t>Зам.акима района, директора КГУ «Молодежный ресурсный центр Абайского района», акимы города Абай, поселков и сельских округов</t>
  </si>
  <si>
    <t>МБ 003 015 155 "Реализация мероприятий в сфере молодежной политики"</t>
  </si>
  <si>
    <t>Открытые новых объектов в сфере торговли и оказания услуг</t>
  </si>
  <si>
    <t xml:space="preserve">Создание новых рабочих мест для местного населения. Повышение доступности товаров и услуг для жителей. Рост налоговых поступлений в местный бюджет. </t>
  </si>
  <si>
    <t>Проведение мероприятий по разъяснению инструментов государственной поддержки предпринимательства (проведение семинаров, совещаний, размещение публикаций)</t>
  </si>
  <si>
    <t>количество мероприятий</t>
  </si>
  <si>
    <t>протокол</t>
  </si>
  <si>
    <t>Повышение информированности предпринимателей о мерах государственной поддержки. Увеличение количества заявок на получение льготных кредитов, грантов и субсидий.</t>
  </si>
  <si>
    <t>Цель: Развитие бизнеса в целях повышения занятости населения</t>
  </si>
  <si>
    <t>МНЭ, МИД, все отраслевые ЦГО, МИО</t>
  </si>
  <si>
    <t>Заместитель акима, рук. УПИИР, управления, акимы городов и районов</t>
  </si>
  <si>
    <t>информация</t>
  </si>
  <si>
    <t>МИД, АО "НК (по согласованию) МНЭ, все отраслевые ЦГО, МИО</t>
  </si>
  <si>
    <t>МИД, АО "НК (по согласованию) МНЭ, НБ (по согласованию), все отраслевые ЦГО, МИО</t>
  </si>
  <si>
    <t>млрд. долл. США</t>
  </si>
  <si>
    <t>млн. долл. США</t>
  </si>
  <si>
    <t>Задача 1. Повышение инвестиционной привлекательности региона</t>
  </si>
  <si>
    <t>Строительство завода по выпуску малых рафинированных ферросплавов ТОО «MTL-Ferroalloys»</t>
  </si>
  <si>
    <t>ДИ</t>
  </si>
  <si>
    <t>Создание 100 рабочих мест. Производство 15 тыс. тонн ферросплавов в год.</t>
  </si>
  <si>
    <t>УПИИР</t>
  </si>
  <si>
    <t>млн. тенге</t>
  </si>
  <si>
    <t>Всего по иным:</t>
  </si>
  <si>
    <t>Итого финансовые ресурсы**</t>
  </si>
  <si>
    <t>РБ, НФ, ОБ, ГБ/РБ</t>
  </si>
  <si>
    <t>МЭПР</t>
  </si>
  <si>
    <t>Национальный доклад о кадастре антропогенных выбросов</t>
  </si>
  <si>
    <t xml:space="preserve">Цель. Переход Республики Казахстан к низкоуглеродному развитию </t>
  </si>
  <si>
    <t xml:space="preserve">Целевой индикатор (данные по области):                                                            </t>
  </si>
  <si>
    <t>Доля переработки и утилизации коммунальных отходов</t>
  </si>
  <si>
    <t>Заместитель акима области, рук. УПРРП, акиматы районов и городов</t>
  </si>
  <si>
    <t>56</t>
  </si>
  <si>
    <t>57</t>
  </si>
  <si>
    <t>61</t>
  </si>
  <si>
    <t>МЮ, МФ, ВАП, АПК, МКИ, МЦРИАП, МТСЗН, МВД, 
СА, ГП, КНБ, АФМ, 
МИО</t>
  </si>
  <si>
    <t>World Justice Project</t>
  </si>
  <si>
    <t>баллы</t>
  </si>
  <si>
    <t xml:space="preserve">Цель. Равные условия и возможности во всех сферах общественной жизнедеятельности и развитие гражданского общества </t>
  </si>
  <si>
    <t>Задача 2. Укрепление института гендерного равенства</t>
  </si>
  <si>
    <t>ОБ</t>
  </si>
  <si>
    <t>ГБ/РБ</t>
  </si>
  <si>
    <r>
      <t xml:space="preserve">Итого финансовые ресурсы**
</t>
    </r>
    <r>
      <rPr>
        <i/>
        <sz val="10"/>
        <color theme="1"/>
        <rFont val="Arial"/>
        <family val="2"/>
        <charset val="204"/>
      </rPr>
      <t xml:space="preserve">(итоговый объем бюджета) </t>
    </r>
  </si>
  <si>
    <t>РБ, ОБ, ГБ/РБ код и наименование бюджетной программы/подпрограммы</t>
  </si>
  <si>
    <t>Даму</t>
  </si>
  <si>
    <t>Целевые индикаторы, достижение которых обеспечивается
местным исполнительным органом и зависит от его деятельности и бюджетных средств</t>
  </si>
  <si>
    <t>Цель: Гармоничная языковая политика, обеспечивающая полномасштабное функционирование государственного языка</t>
  </si>
  <si>
    <t>Заместитель акима Әлденей Ә.Ү., рук. УРЯ Әбеуова С.М.</t>
  </si>
  <si>
    <t>ведомств. данные</t>
  </si>
  <si>
    <t>Задача 4. Развитие государственного языка и лингвистического капитала казахстанцев</t>
  </si>
  <si>
    <t>Услуги по реализации государственной политики на местном уровне в области развития языков</t>
  </si>
  <si>
    <t>Заместитель акима, рук. УРЯ</t>
  </si>
  <si>
    <t>Развитие государственного языка и других  языков народа Казахстана</t>
  </si>
  <si>
    <t>Капитальные  расходы государственного органа</t>
  </si>
  <si>
    <t>УРЯ</t>
  </si>
  <si>
    <t>Человеческие ресурсы</t>
  </si>
  <si>
    <t>кол-во</t>
  </si>
  <si>
    <t xml:space="preserve">Итого финансовые ресурсы**
(итоговый объем бюджета) </t>
  </si>
  <si>
    <t>Строительство высоковольтных линий электропередач 6кВ в п.Топар" (левый берег)</t>
  </si>
  <si>
    <t>Строительство высоковольтных линий электропередач 6кВ в п.Топар" (правый берег)</t>
  </si>
  <si>
    <t xml:space="preserve">Реконструкция водопроводных сетей в п.Топар </t>
  </si>
  <si>
    <t xml:space="preserve">Строительство водовода в п.Карабас Абайского района </t>
  </si>
  <si>
    <t xml:space="preserve">Обеспечение доступа населения к услугам водоотведения </t>
  </si>
  <si>
    <t>Реконструкция внутриквартальных канализационных сетей г.Абай Абайского района</t>
  </si>
  <si>
    <t>Реконструкция канализационных сетей п.Топар Абайского района</t>
  </si>
  <si>
    <t>Реконструкция канализационных сетей с.Курма Абайского района</t>
  </si>
  <si>
    <t>Реконструкция участка магистральных тепловых сетей от КарГРЭС до насосной «Абайская» и ТК –15 в г. Абай Абайского района Карагандинской области 1 очередь. Корректировка сметной документации</t>
  </si>
  <si>
    <t>Строительство тепловых сетей в г.Абай Карагандинской области, от насосной "Бамовская" для частного сектора (район "Тында")</t>
  </si>
  <si>
    <t>Реконструкция линий электроснабжения 0,4 и 6 кВ с трансформаторной подстанцией п.Топар Абайского района</t>
  </si>
  <si>
    <r>
      <t xml:space="preserve">ЦИ  </t>
    </r>
    <r>
      <rPr>
        <sz val="10"/>
        <color theme="5" tint="-0.499984740745262"/>
        <rFont val="Arial"/>
        <family val="2"/>
        <charset val="204"/>
      </rPr>
      <t>ИОК</t>
    </r>
  </si>
  <si>
    <t>КНИ - 34.
Предельный объем парниковых газов, % (к уровню 1990 года)  (по республике)</t>
  </si>
  <si>
    <t>КНИ - 38.
Значение индекса верховенства права от World Justice Project по шкале от 0 до 1 (по республике)</t>
  </si>
  <si>
    <r>
      <rPr>
        <b/>
        <sz val="10"/>
        <color theme="5" tint="-0.499984740745262"/>
        <rFont val="Arial"/>
        <family val="2"/>
        <charset val="204"/>
      </rPr>
      <t xml:space="preserve">ЦИ   </t>
    </r>
    <r>
      <rPr>
        <sz val="10"/>
        <color theme="5" tint="-0.499984740745262"/>
        <rFont val="Arial"/>
        <family val="2"/>
        <charset val="204"/>
      </rPr>
      <t xml:space="preserve">                                                Доля  населения, владеющих государственным языком</t>
    </r>
  </si>
  <si>
    <t>пропускная способность в смену/чел.</t>
  </si>
  <si>
    <t>Установка КБМ в СНП (Восход, Поливное, Тасзаимка, Жон, Пахотное)</t>
  </si>
  <si>
    <t xml:space="preserve">Строительство водопроводных сетей в с.Садовое Абайского района </t>
  </si>
  <si>
    <t xml:space="preserve">Строительство водопроводных сетей в с.Ягодное Абайского района </t>
  </si>
  <si>
    <t>Реконструкция очистных сооружений п.Топар  Абайского района</t>
  </si>
  <si>
    <t>Строительство высоковольтных линий электропередач 6кВ в п.Топар" (правый/левый берег)  Абайского района</t>
  </si>
  <si>
    <t xml:space="preserve">Зам.акима района, ОС </t>
  </si>
  <si>
    <t>ОБ, МБ</t>
  </si>
  <si>
    <t>ОБ,МБ</t>
  </si>
  <si>
    <t>Строительство кредитного крупнопанельного 5-ти этажного малогабаритного жилого дома №3 на 30А квартале г. Абай</t>
  </si>
  <si>
    <t>РБ, ГЦБ,  МБ</t>
  </si>
  <si>
    <t>7,7</t>
  </si>
  <si>
    <t>Зам.акима район, Рук. ОС</t>
  </si>
  <si>
    <t>Реконструкция участка магистральных тепловых сетей от КарГРЭС до насосной «Абайская» и ТК –15 в г. Абай Абайского района Карагандинской области 2 очередь. Корректировка сметной документации</t>
  </si>
  <si>
    <t>Зам.акима района, Рук. ОЖКХ</t>
  </si>
  <si>
    <t>Строительство антенно-мачтовых  сооружений в п.Караган, с.Сарепта, с.Акбастау</t>
  </si>
  <si>
    <t>Зам.акима района, Рук.ОС,
города Абай, поселков и сельских округов</t>
  </si>
  <si>
    <t xml:space="preserve">Зам.акима области, Рук.УКЗСП, зам. акима района, акимы города Абай, поселков и сельских округов </t>
  </si>
  <si>
    <t>СГФ, РБ</t>
  </si>
  <si>
    <t>РБ, ОБ, МБ</t>
  </si>
  <si>
    <t>Зам.акима района, ОС, ОЖКХ, аким сельского округа</t>
  </si>
  <si>
    <t>Зам.акима района, ОС, ОЖКХ, аким  поселка</t>
  </si>
  <si>
    <t>Зам.акима района,  ОЖКХ, акимы поселков и сельских округов</t>
  </si>
  <si>
    <t>Зам.акима района,  ОС, аким г.Абай</t>
  </si>
  <si>
    <t>Зам.акима района,  ОС, аким п.Топар</t>
  </si>
  <si>
    <t>Зам.акима района,  ОС, аким п.Карабас</t>
  </si>
  <si>
    <t>КНИ - 20.
Экспорт продукции обрабатывающей промышленности, млрд долл. США           (по республике)</t>
  </si>
  <si>
    <t>КНИ - 27                                             Количество въездных туристов, обслуженных местами размещения         (по республике)</t>
  </si>
  <si>
    <t>КНИ - 23                                                       Доля переработанной продукции в АПК, % (по республике)</t>
  </si>
  <si>
    <t>КНИ - 35.                                                 Уровень потерь воды в сельском хозяйстве по водотранспортирующим каналам (по республике)</t>
  </si>
  <si>
    <t>КНИ - 11                                                      Доля населения, имеющего доходы ниже величины прожиточного минимума/ниже черты бедности         (по республике), %</t>
  </si>
  <si>
    <t xml:space="preserve">КНИ - 7                                                      Качество результатов среднего образования на основе тестирования PISA, читательская грамотность                   (по республике) </t>
  </si>
  <si>
    <t>Развитие туристической инфраструктуры</t>
  </si>
  <si>
    <t>Снижение уровня безработицы, поддержка малообеспеченных граждан и повышение качества жизни населения</t>
  </si>
  <si>
    <t>Создание рабочих мест, снижение уровня безработицы и повышении производительности труда за счет повышения квалификации молодых сотрудников и сохранения ценного опыта старших работников</t>
  </si>
  <si>
    <t>Увеличение доходов граждан и активизация рынка труда. Снижение уровня безработицы. Снижение нагрузки на бюджет за счет частичной компенсации зарплаты.</t>
  </si>
  <si>
    <t>Снижение уровня безработицы среди молодежи. Получение профессионального опыта и возможность дальнейшего трудоустройства</t>
  </si>
  <si>
    <t>Предоставление молодежи профессионального опыта и навыков, снижение уровня безработицы, а также стимулирование экономической активности за счет создания новых рабочих мест и увеличения доходов населения</t>
  </si>
  <si>
    <t>Обеспечение занятости и поддержка граждан предпенсионного возраста</t>
  </si>
  <si>
    <t>Закрепление молодых квалифицированных  специалистов социальной сферы и агропромышленного комплекса на селе и повышение качества и доступности услуг для сельского населения</t>
  </si>
  <si>
    <t>Строительство коттеджей формата "А-фрейм", ИП Дьяченко А.А.</t>
  </si>
  <si>
    <t>Зам.акима района, 
Рук. ОПиП,                                   ИП Дьяченко А.А.</t>
  </si>
  <si>
    <t xml:space="preserve">Улучшение транспортной доступности к объектам туризма </t>
  </si>
  <si>
    <t>Строительство спортивных залов ангарного типа в г.Абай (2026г.) и в п.Топар (2027г.)</t>
  </si>
  <si>
    <t xml:space="preserve">Капитальный ремонт КГУ Топарская ОШ с.Кулаайгыр </t>
  </si>
  <si>
    <t>Развитие туристической инфраструктуры. Создание                      5 постоянных рабочих мест</t>
  </si>
  <si>
    <t>Развитие туристической инфраструктуры. Создание                   4 постоянных рабочих места</t>
  </si>
  <si>
    <t>Создание комфортных условий  обучения порядка 150 учащихся</t>
  </si>
  <si>
    <t xml:space="preserve"> Создание комфортных условий  обучения  порядка 190 учащихся</t>
  </si>
  <si>
    <t xml:space="preserve"> Создание комфортных условий  обучения  порядка 200 учащихся</t>
  </si>
  <si>
    <t xml:space="preserve"> Создание комфортных условий  обучения  порядка 460 учащихся</t>
  </si>
  <si>
    <t xml:space="preserve"> Создание комфортных условий  обучения  порядка 250 учащихся</t>
  </si>
  <si>
    <t>Создание комфортных условий  обучения  порядка 120 учащихся</t>
  </si>
  <si>
    <t>КНИ - 31                                                               Доля внешних инвестиций в общем объеме ИОК, %</t>
  </si>
  <si>
    <t>ЦИ                                                                      Доля внешнего ИОК</t>
  </si>
  <si>
    <t>КНИ - 33                                                     Валовый приток прямых иностранных инвестиций, млрд. долл США (по республике)</t>
  </si>
  <si>
    <t>КНИ - 30                                                Инвестиции в основной капитал, (ИОК), % от ВВП (по республике)</t>
  </si>
  <si>
    <t>КНИ - 28                                                            Доля ВДС МСП в ВВП, %</t>
  </si>
  <si>
    <t>КНИ - 29                                                              Доля ВДС среднего предпринимательства в ВВП, %</t>
  </si>
  <si>
    <t>КНИ - 8                                                                Качество результатов среднего образования на основе тестирования PISA, математическая грамотность         (по республике)</t>
  </si>
  <si>
    <t>КНИ - 9                                                         Качество результатов среднего образования на основе тестирования PISA, естественно-научная грамотность (по республике)</t>
  </si>
  <si>
    <t xml:space="preserve">ЦИ                                                                       Охват детей дошкольным воспитанием и обучением от 2 до 6 лет </t>
  </si>
  <si>
    <t>ЦИ                                                                      Доля дошкольных организаций, соответствующих критериям оценки качества воспитания и обучения независимо от форм собственности</t>
  </si>
  <si>
    <t xml:space="preserve">КНИ - 14                                                            Уровень износа сетей тепло-, водоснабжения и водоотведения, регулируемых СЕМ, (по республике) % </t>
  </si>
  <si>
    <t>КНИ - 15                                                         Уровень удовлетворенности населения экологическим качеством жизни (по республике)</t>
  </si>
  <si>
    <t>КНИ - 12                                                          Уровень обеспеченности социальными благами и услугами в соответствии с Системой региональных стандартов, %</t>
  </si>
  <si>
    <t>КНИ - 13                                                            Уровень обеспеченности социальными благами и услугами в соответствии с Системой региональных стандартов, %</t>
  </si>
  <si>
    <t>Улучшение санитарно-эпидемиологической ситуации. Снижение объема захораниваемых отходов</t>
  </si>
  <si>
    <t>Строительство (расширение) полигона ТБО в г.Абай с предусмотрением мусоросортировочной линии</t>
  </si>
  <si>
    <t>Обеспечение жителей сел стабильной и качественной сотовой связью, а также высокоскоростным мобильным интернетом</t>
  </si>
  <si>
    <r>
      <rPr>
        <b/>
        <sz val="10"/>
        <color theme="1"/>
        <rFont val="Arial"/>
        <family val="2"/>
        <charset val="204"/>
      </rPr>
      <t>ЦИ</t>
    </r>
    <r>
      <rPr>
        <sz val="10"/>
        <color theme="1"/>
        <rFont val="Arial"/>
        <family val="2"/>
        <charset val="204"/>
      </rPr>
      <t xml:space="preserve">                                                               Увеличение количества новых инициатив и проектов, направленных на поддержку молодежи (военно-патриотическое направление, IT-стартапы, поддержка талантливой молодежи, креативная индустрия)</t>
    </r>
  </si>
  <si>
    <r>
      <t xml:space="preserve">КНИ - 2                                                                  Темпы реального роста экономики, % относительно прошлого года                               </t>
    </r>
    <r>
      <rPr>
        <b/>
        <i/>
        <sz val="10"/>
        <color theme="5" tint="-0.499984740745262"/>
        <rFont val="Arial"/>
        <family val="2"/>
        <charset val="204"/>
      </rPr>
      <t>(по республике)</t>
    </r>
  </si>
  <si>
    <t>КНИ - 3                                                           Индекс накопленного роста производительности труда, 2022=100       (по республике)</t>
  </si>
  <si>
    <t>КНИ - 17                                                                Объем вводимых электрических мощностей с накоплением с 2022 год, ГВт  (по республике)</t>
  </si>
  <si>
    <t>КНИ - 25                                                        Уровень активности в области инноваций, (по республике) %</t>
  </si>
  <si>
    <r>
      <t xml:space="preserve">КНИ - 26                                               Количество внутренних туристов, обслуженных местами размещения          </t>
    </r>
    <r>
      <rPr>
        <b/>
        <i/>
        <sz val="10"/>
        <color theme="5" tint="-0.499984740745262"/>
        <rFont val="Arial"/>
        <family val="2"/>
        <charset val="204"/>
      </rPr>
      <t>(по республике)</t>
    </r>
  </si>
  <si>
    <t>Проекты за счет других источников</t>
  </si>
  <si>
    <t>ТОО «ГРЭС Топар» (замена устаревшего турбоагрегата № 3 – 130 МВт)</t>
  </si>
  <si>
    <t>Первый зам.акима области Тайжанов А.А.,
Рук.упр. УЭЖКХ 
Досаев Т.Т., акимат Абайского района, ТОО «ГРЭС Топар» (по согласованию)</t>
  </si>
  <si>
    <t xml:space="preserve">Увеличение производства электроэнергии </t>
  </si>
  <si>
    <t>ТОО «ГРЭС Топар» (замена устаревшего турбоагрегата № 4 – 130 МВт)</t>
  </si>
  <si>
    <t>Координация работы по обеспечению своевременной выплаты АСП</t>
  </si>
  <si>
    <t>Зам.акима области 
Таурбеков О.К., Рук.УКЗСП, акимы городов и районов</t>
  </si>
  <si>
    <t>Государственная услуга(АСП,ГСП)</t>
  </si>
  <si>
    <t>АСП - 397 ГСП - 128</t>
  </si>
  <si>
    <t>АСП - 206    ГСП -  73</t>
  </si>
  <si>
    <t>АСП - 280 ГСП - 83</t>
  </si>
  <si>
    <t>АСП -  280 ГСП - 83</t>
  </si>
  <si>
    <t>АСП</t>
  </si>
  <si>
    <t>ГСП</t>
  </si>
  <si>
    <t>ТОХ</t>
  </si>
  <si>
    <t>Строительство объектов первичной медико-санитарной помощи (фельшерско-акушерских, медицинских пунктов и врачебных амбулаторий в сельских населенных пунктах)</t>
  </si>
  <si>
    <t xml:space="preserve"> УСАГ
</t>
  </si>
  <si>
    <t>Строительство медицинского пункта с.Вольный г.Абай</t>
  </si>
  <si>
    <t>РБ, ОБ</t>
  </si>
  <si>
    <t>3010,9/1583,9</t>
  </si>
  <si>
    <t>18,9/</t>
  </si>
  <si>
    <t>0,450/0,1857</t>
  </si>
  <si>
    <t>Строительство зоны отдыха «SERENITY», ИП Токупова Л.Б.</t>
  </si>
  <si>
    <t>Зам.акима района,    Рук.ОПиП</t>
  </si>
  <si>
    <t>акт вода в эксплуатацию</t>
  </si>
  <si>
    <t>Развитие туристической инфраструктуры. Создание 12 постоянных рабочих места</t>
  </si>
  <si>
    <t>Средний ремонт дороги на правом берегу п.Топар</t>
  </si>
  <si>
    <t>Зам.акима района, Рук.ОЖКХ и АД, аким п.Топар</t>
  </si>
  <si>
    <t>ОБ-100,0 млн.т, 
МБ-180 млн.т.</t>
  </si>
  <si>
    <t>Зам.акима района, 
Рук. ОС</t>
  </si>
  <si>
    <t>Средний ремонт  дороги на левом берегу п.Топар</t>
  </si>
  <si>
    <t>Зам.акима района, 
Рук. ОЖКХиАД, аким п.Топар</t>
  </si>
  <si>
    <t>ОБ-306,1 млн.т,
МБ-306,1 млн.т.</t>
  </si>
  <si>
    <t>37,8/</t>
  </si>
  <si>
    <t>22,8/18,7</t>
  </si>
  <si>
    <t>9,5/</t>
  </si>
  <si>
    <t>4,6/4,1</t>
  </si>
  <si>
    <t>Создание новых не менее 70 постоянных и временных рабочих мест для сельской молодёжи.  Стимулирование экономической активности на селе.</t>
  </si>
  <si>
    <t>25,1/</t>
  </si>
  <si>
    <t>Зам.акима района, РукюОПиП,акимы города Абай, поселков и сельских округов</t>
  </si>
  <si>
    <t>Усиление работы регионального инвестиционного штаба</t>
  </si>
  <si>
    <t>Разработка Инвестиционной региональной программы</t>
  </si>
  <si>
    <t>Зам.акима района,     Рук.ОПиП</t>
  </si>
  <si>
    <t>Средний ремонт автодороги Подъезд к левому берегу п.Топар</t>
  </si>
  <si>
    <t xml:space="preserve">Увеличение доли дорог  в хорошем и удовлетворительном состоянии </t>
  </si>
  <si>
    <t>ОБ  ,МБ</t>
  </si>
  <si>
    <t>Средний ремонт автодороги Топар-Жартас</t>
  </si>
  <si>
    <t>Средний ремонт автомобильной дороги районного значения «Коксу-Зеленые ключи» – 4 км</t>
  </si>
  <si>
    <t>Средний ремонт автомобильной дороги районного значения «Юбилейное-Тасзаимка</t>
  </si>
  <si>
    <t>Зам. Акима района, ОЭиФ, акимы поселков и сельских округов</t>
  </si>
  <si>
    <t>ОБ+ГБ+БР</t>
  </si>
  <si>
    <t>ГБ/БР</t>
  </si>
  <si>
    <t>Обеспеченность населения газоснабжением</t>
  </si>
  <si>
    <t>Строительство газораспределительных сетей п.Дубовка Абайского района</t>
  </si>
  <si>
    <t xml:space="preserve">Реконструкция автодороги "Абай-Карабас-Жартас-Долинка" км 17-38 (21км) </t>
  </si>
  <si>
    <t>ОБ  ,РБ</t>
  </si>
  <si>
    <t xml:space="preserve">Реконструкция автомобильной дороги «Кызылорда-Павлодар-Сарань» 6 км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</si>
</sst>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833C0B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color rgb="FF833C0B"/>
      <name val="Arial"/>
      <family val="2"/>
      <charset val="204"/>
    </font>
    <font>
      <b/>
      <sz val="10"/>
      <color rgb="FF806000"/>
      <name val="Arial"/>
      <family val="2"/>
      <charset val="204"/>
    </font>
    <font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sz val="14"/>
      <color theme="1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b/>
      <i/>
      <sz val="8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name val="Arial"/>
      <family val="2"/>
      <charset val="204"/>
    </font>
    <font>
      <sz val="10"/>
      <color rgb="FF00B050"/>
      <name val="Arial"/>
      <family val="2"/>
      <charset val="204"/>
    </font>
    <font>
      <b/>
      <i/>
      <sz val="10"/>
      <color rgb="FF00B050"/>
      <name val="Arial"/>
      <family val="2"/>
      <charset val="204"/>
    </font>
    <font>
      <b/>
      <i/>
      <sz val="10"/>
      <color rgb="FF7030A0"/>
      <name val="Arial"/>
      <family val="2"/>
      <charset val="204"/>
    </font>
    <font>
      <b/>
      <sz val="11"/>
      <color rgb="FF833C0B"/>
      <name val="Arial"/>
      <family val="2"/>
      <charset val="204"/>
    </font>
    <font>
      <b/>
      <sz val="10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sz val="8"/>
      <color rgb="FFFF0000"/>
      <name val="Arial"/>
      <family val="2"/>
      <charset val="204"/>
    </font>
    <font>
      <sz val="11"/>
      <name val="Arial"/>
      <family val="2"/>
      <charset val="204"/>
    </font>
    <font>
      <b/>
      <sz val="10"/>
      <color theme="5" tint="-0.499984740745262"/>
      <name val="Arial"/>
      <family val="2"/>
      <charset val="204"/>
    </font>
    <font>
      <b/>
      <i/>
      <sz val="10"/>
      <color theme="5" tint="-0.499984740745262"/>
      <name val="Arial"/>
      <family val="2"/>
      <charset val="204"/>
    </font>
    <font>
      <sz val="10"/>
      <color theme="5" tint="-0.499984740745262"/>
      <name val="Arial"/>
      <family val="2"/>
      <charset val="204"/>
    </font>
    <font>
      <b/>
      <sz val="9"/>
      <color theme="5" tint="-0.499984740745262"/>
      <name val="Arial"/>
      <family val="2"/>
      <charset val="204"/>
    </font>
    <font>
      <sz val="11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8"/>
      <color rgb="FFC0000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33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4" borderId="1" xfId="0" applyFont="1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justify" vertical="center" wrapText="1"/>
    </xf>
    <xf numFmtId="0" fontId="12" fillId="4" borderId="1" xfId="0" applyFont="1" applyFill="1" applyBorder="1" applyAlignment="1">
      <alignment horizontal="justify" vertical="center" wrapText="1"/>
    </xf>
    <xf numFmtId="0" fontId="10" fillId="4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wrapText="1"/>
    </xf>
    <xf numFmtId="0" fontId="24" fillId="4" borderId="1" xfId="0" applyFont="1" applyFill="1" applyBorder="1" applyAlignment="1">
      <alignment horizontal="center" wrapText="1"/>
    </xf>
    <xf numFmtId="0" fontId="25" fillId="4" borderId="1" xfId="0" applyFont="1" applyFill="1" applyBorder="1" applyAlignment="1">
      <alignment horizontal="center" wrapText="1"/>
    </xf>
    <xf numFmtId="0" fontId="25" fillId="4" borderId="1" xfId="0" applyFont="1" applyFill="1" applyBorder="1" applyAlignment="1">
      <alignment wrapText="1"/>
    </xf>
    <xf numFmtId="3" fontId="24" fillId="4" borderId="1" xfId="0" applyNumberFormat="1" applyFont="1" applyFill="1" applyBorder="1" applyAlignment="1">
      <alignment horizontal="center" vertical="center" wrapText="1"/>
    </xf>
    <xf numFmtId="3" fontId="29" fillId="4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wrapText="1"/>
    </xf>
    <xf numFmtId="0" fontId="28" fillId="2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wrapText="1"/>
    </xf>
    <xf numFmtId="0" fontId="5" fillId="9" borderId="1" xfId="0" applyFont="1" applyFill="1" applyBorder="1" applyAlignment="1">
      <alignment horizontal="left" wrapText="1"/>
    </xf>
    <xf numFmtId="0" fontId="25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wrapText="1"/>
    </xf>
    <xf numFmtId="165" fontId="6" fillId="9" borderId="1" xfId="0" applyNumberFormat="1" applyFont="1" applyFill="1" applyBorder="1" applyAlignment="1">
      <alignment horizontal="center" wrapText="1"/>
    </xf>
    <xf numFmtId="0" fontId="6" fillId="9" borderId="1" xfId="0" applyFont="1" applyFill="1" applyBorder="1" applyAlignment="1">
      <alignment wrapText="1"/>
    </xf>
    <xf numFmtId="0" fontId="6" fillId="9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left" vertical="center" wrapText="1"/>
    </xf>
    <xf numFmtId="0" fontId="21" fillId="9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165" fontId="12" fillId="9" borderId="1" xfId="0" applyNumberFormat="1" applyFont="1" applyFill="1" applyBorder="1" applyAlignment="1">
      <alignment horizontal="center" vertical="center" wrapText="1"/>
    </xf>
    <xf numFmtId="165" fontId="3" fillId="9" borderId="1" xfId="0" applyNumberFormat="1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165" fontId="11" fillId="10" borderId="1" xfId="0" applyNumberFormat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left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 wrapText="1"/>
    </xf>
    <xf numFmtId="165" fontId="16" fillId="10" borderId="1" xfId="0" applyNumberFormat="1" applyFont="1" applyFill="1" applyBorder="1" applyAlignment="1">
      <alignment horizontal="center" vertical="center" wrapText="1"/>
    </xf>
    <xf numFmtId="0" fontId="31" fillId="10" borderId="1" xfId="0" applyFont="1" applyFill="1" applyBorder="1" applyAlignment="1">
      <alignment horizontal="center" vertical="center" wrapText="1"/>
    </xf>
    <xf numFmtId="0" fontId="32" fillId="1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/>
    </xf>
    <xf numFmtId="3" fontId="5" fillId="9" borderId="1" xfId="0" applyNumberFormat="1" applyFont="1" applyFill="1" applyBorder="1" applyAlignment="1">
      <alignment horizontal="center" wrapText="1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left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1" fillId="9" borderId="1" xfId="0" applyFont="1" applyFill="1" applyBorder="1" applyAlignment="1">
      <alignment horizontal="left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12" fillId="10" borderId="8" xfId="0" applyFont="1" applyFill="1" applyBorder="1" applyAlignment="1">
      <alignment horizontal="left" vertical="center" wrapText="1"/>
    </xf>
    <xf numFmtId="0" fontId="21" fillId="10" borderId="8" xfId="0" applyFont="1" applyFill="1" applyBorder="1" applyAlignment="1">
      <alignment horizontal="center" vertical="center" wrapText="1"/>
    </xf>
    <xf numFmtId="0" fontId="12" fillId="10" borderId="8" xfId="0" applyFont="1" applyFill="1" applyBorder="1" applyAlignment="1">
      <alignment horizontal="center" vertical="center" wrapText="1"/>
    </xf>
    <xf numFmtId="165" fontId="3" fillId="10" borderId="8" xfId="0" applyNumberFormat="1" applyFont="1" applyFill="1" applyBorder="1" applyAlignment="1">
      <alignment horizontal="center" vertical="center" wrapText="1"/>
    </xf>
    <xf numFmtId="165" fontId="12" fillId="10" borderId="8" xfId="0" applyNumberFormat="1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wrapText="1"/>
    </xf>
    <xf numFmtId="0" fontId="33" fillId="4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9" borderId="5" xfId="0" applyFont="1" applyFill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31" fillId="10" borderId="5" xfId="0" applyFont="1" applyFill="1" applyBorder="1" applyAlignment="1">
      <alignment horizontal="center" vertical="center" wrapText="1"/>
    </xf>
    <xf numFmtId="0" fontId="32" fillId="10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wrapText="1"/>
    </xf>
    <xf numFmtId="0" fontId="10" fillId="4" borderId="5" xfId="0" applyFont="1" applyFill="1" applyBorder="1" applyAlignment="1">
      <alignment wrapText="1"/>
    </xf>
    <xf numFmtId="0" fontId="5" fillId="0" borderId="5" xfId="0" applyFont="1" applyBorder="1" applyAlignment="1">
      <alignment wrapText="1"/>
    </xf>
    <xf numFmtId="0" fontId="9" fillId="2" borderId="5" xfId="0" applyFont="1" applyFill="1" applyBorder="1" applyAlignment="1">
      <alignment horizontal="center" vertical="center" wrapText="1"/>
    </xf>
    <xf numFmtId="0" fontId="5" fillId="0" borderId="11" xfId="0" applyFont="1" applyBorder="1"/>
    <xf numFmtId="0" fontId="5" fillId="9" borderId="5" xfId="0" applyFont="1" applyFill="1" applyBorder="1" applyAlignment="1">
      <alignment wrapText="1"/>
    </xf>
    <xf numFmtId="0" fontId="11" fillId="0" borderId="5" xfId="0" applyFont="1" applyBorder="1" applyAlignment="1">
      <alignment wrapText="1"/>
    </xf>
    <xf numFmtId="3" fontId="5" fillId="4" borderId="5" xfId="0" applyNumberFormat="1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24" fillId="10" borderId="1" xfId="0" applyFont="1" applyFill="1" applyBorder="1" applyAlignment="1">
      <alignment wrapText="1"/>
    </xf>
    <xf numFmtId="0" fontId="6" fillId="6" borderId="1" xfId="0" applyFont="1" applyFill="1" applyBorder="1" applyAlignment="1">
      <alignment horizontal="center" wrapText="1"/>
    </xf>
    <xf numFmtId="0" fontId="30" fillId="5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5" fillId="4" borderId="5" xfId="0" applyFont="1" applyFill="1" applyBorder="1"/>
    <xf numFmtId="0" fontId="5" fillId="4" borderId="1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3" fontId="6" fillId="4" borderId="5" xfId="0" applyNumberFormat="1" applyFont="1" applyFill="1" applyBorder="1" applyAlignment="1">
      <alignment horizontal="center" vertical="center" wrapText="1"/>
    </xf>
    <xf numFmtId="3" fontId="12" fillId="4" borderId="5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wrapText="1"/>
    </xf>
    <xf numFmtId="0" fontId="6" fillId="10" borderId="6" xfId="0" applyFont="1" applyFill="1" applyBorder="1" applyAlignment="1">
      <alignment wrapText="1"/>
    </xf>
    <xf numFmtId="3" fontId="6" fillId="0" borderId="6" xfId="0" applyNumberFormat="1" applyFont="1" applyBorder="1" applyAlignment="1">
      <alignment horizontal="center" vertical="center" wrapText="1"/>
    </xf>
    <xf numFmtId="0" fontId="11" fillId="11" borderId="1" xfId="0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165" fontId="17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3" fontId="16" fillId="5" borderId="1" xfId="0" applyNumberFormat="1" applyFont="1" applyFill="1" applyBorder="1" applyAlignment="1">
      <alignment horizontal="center" vertical="center" wrapText="1"/>
    </xf>
    <xf numFmtId="4" fontId="34" fillId="4" borderId="2" xfId="0" applyNumberFormat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wrapText="1"/>
    </xf>
    <xf numFmtId="0" fontId="35" fillId="4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wrapText="1"/>
    </xf>
    <xf numFmtId="0" fontId="25" fillId="0" borderId="1" xfId="0" applyFont="1" applyFill="1" applyBorder="1" applyAlignment="1">
      <alignment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wrapText="1"/>
    </xf>
    <xf numFmtId="0" fontId="36" fillId="0" borderId="1" xfId="0" applyFont="1" applyFill="1" applyBorder="1" applyAlignment="1">
      <alignment wrapText="1"/>
    </xf>
    <xf numFmtId="0" fontId="30" fillId="0" borderId="1" xfId="0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/>
    </xf>
    <xf numFmtId="0" fontId="22" fillId="11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/>
    <xf numFmtId="0" fontId="25" fillId="0" borderId="1" xfId="0" applyFont="1" applyFill="1" applyBorder="1"/>
    <xf numFmtId="0" fontId="3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center" wrapText="1"/>
    </xf>
    <xf numFmtId="0" fontId="12" fillId="6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0" fontId="0" fillId="0" borderId="0" xfId="0" applyBorder="1"/>
    <xf numFmtId="0" fontId="2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12" fillId="9" borderId="1" xfId="0" applyFont="1" applyFill="1" applyBorder="1" applyAlignment="1">
      <alignment wrapText="1"/>
    </xf>
    <xf numFmtId="0" fontId="10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wrapText="1"/>
    </xf>
    <xf numFmtId="0" fontId="38" fillId="0" borderId="3" xfId="0" applyFont="1" applyBorder="1" applyAlignment="1">
      <alignment horizontal="center" vertical="center" wrapText="1"/>
    </xf>
    <xf numFmtId="0" fontId="38" fillId="4" borderId="1" xfId="0" applyFont="1" applyFill="1" applyBorder="1" applyAlignment="1">
      <alignment horizontal="left" vertical="center" wrapText="1"/>
    </xf>
    <xf numFmtId="0" fontId="38" fillId="4" borderId="2" xfId="0" applyFont="1" applyFill="1" applyBorder="1" applyAlignment="1">
      <alignment horizontal="center" vertical="center" wrapText="1"/>
    </xf>
    <xf numFmtId="0" fontId="38" fillId="4" borderId="0" xfId="0" applyFont="1" applyFill="1" applyAlignment="1">
      <alignment horizontal="center" wrapText="1"/>
    </xf>
    <xf numFmtId="0" fontId="38" fillId="4" borderId="1" xfId="0" applyFont="1" applyFill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40" fillId="4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41" fillId="4" borderId="1" xfId="0" applyFont="1" applyFill="1" applyBorder="1" applyAlignment="1">
      <alignment horizontal="center" vertical="center" wrapText="1"/>
    </xf>
    <xf numFmtId="0" fontId="38" fillId="4" borderId="1" xfId="0" applyFont="1" applyFill="1" applyBorder="1" applyAlignment="1">
      <alignment horizontal="left" vertical="top" wrapText="1"/>
    </xf>
    <xf numFmtId="0" fontId="40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left" vertical="center" wrapText="1"/>
    </xf>
    <xf numFmtId="0" fontId="38" fillId="0" borderId="10" xfId="0" applyFont="1" applyBorder="1" applyAlignment="1">
      <alignment horizontal="center" vertical="center" wrapText="1"/>
    </xf>
    <xf numFmtId="0" fontId="38" fillId="4" borderId="1" xfId="0" applyFont="1" applyFill="1" applyBorder="1" applyAlignment="1">
      <alignment horizontal="center" wrapText="1"/>
    </xf>
    <xf numFmtId="4" fontId="38" fillId="4" borderId="2" xfId="0" applyNumberFormat="1" applyFont="1" applyFill="1" applyBorder="1" applyAlignment="1">
      <alignment horizontal="center" vertical="center" wrapText="1"/>
    </xf>
    <xf numFmtId="0" fontId="38" fillId="4" borderId="1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8" fillId="4" borderId="1" xfId="0" applyFont="1" applyFill="1" applyBorder="1" applyAlignment="1">
      <alignment horizontal="justify" vertical="center" wrapText="1"/>
    </xf>
    <xf numFmtId="0" fontId="40" fillId="4" borderId="5" xfId="0" applyFont="1" applyFill="1" applyBorder="1" applyAlignment="1">
      <alignment wrapText="1"/>
    </xf>
    <xf numFmtId="0" fontId="40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vertical="center" wrapText="1"/>
    </xf>
    <xf numFmtId="49" fontId="40" fillId="0" borderId="2" xfId="0" applyNumberFormat="1" applyFont="1" applyBorder="1" applyAlignment="1">
      <alignment horizontal="center" vertical="center" wrapText="1"/>
    </xf>
    <xf numFmtId="0" fontId="40" fillId="4" borderId="1" xfId="0" applyFont="1" applyFill="1" applyBorder="1" applyAlignment="1">
      <alignment horizontal="left" vertical="center" wrapText="1"/>
    </xf>
    <xf numFmtId="0" fontId="39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40" fillId="0" borderId="1" xfId="0" applyFont="1" applyFill="1" applyBorder="1" applyAlignment="1">
      <alignment horizontal="left" vertical="top" wrapText="1"/>
    </xf>
    <xf numFmtId="164" fontId="40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5" xfId="0" applyFont="1" applyFill="1" applyBorder="1"/>
    <xf numFmtId="0" fontId="24" fillId="0" borderId="1" xfId="0" applyFont="1" applyFill="1" applyBorder="1"/>
    <xf numFmtId="3" fontId="6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40" fillId="4" borderId="1" xfId="0" applyFont="1" applyFill="1" applyBorder="1" applyAlignment="1">
      <alignment wrapText="1"/>
    </xf>
    <xf numFmtId="0" fontId="10" fillId="0" borderId="5" xfId="0" applyFont="1" applyBorder="1" applyAlignment="1">
      <alignment wrapText="1"/>
    </xf>
    <xf numFmtId="0" fontId="42" fillId="0" borderId="0" xfId="0" applyFont="1"/>
    <xf numFmtId="0" fontId="26" fillId="0" borderId="1" xfId="0" applyFont="1" applyBorder="1" applyAlignment="1">
      <alignment wrapText="1"/>
    </xf>
    <xf numFmtId="3" fontId="10" fillId="0" borderId="5" xfId="0" applyNumberFormat="1" applyFont="1" applyBorder="1" applyAlignment="1">
      <alignment horizontal="center" vertical="center" wrapText="1"/>
    </xf>
    <xf numFmtId="3" fontId="26" fillId="0" borderId="1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3" fontId="12" fillId="0" borderId="1" xfId="0" applyNumberFormat="1" applyFont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3" fontId="11" fillId="0" borderId="1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 readingOrder="1"/>
    </xf>
    <xf numFmtId="4" fontId="5" fillId="0" borderId="1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65" fontId="16" fillId="0" borderId="1" xfId="0" applyNumberFormat="1" applyFont="1" applyFill="1" applyBorder="1" applyAlignment="1">
      <alignment horizontal="center" vertical="center" wrapText="1"/>
    </xf>
    <xf numFmtId="3" fontId="6" fillId="0" borderId="6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40" fillId="5" borderId="1" xfId="0" applyFont="1" applyFill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44" fillId="0" borderId="0" xfId="0" applyFont="1"/>
    <xf numFmtId="0" fontId="10" fillId="0" borderId="1" xfId="0" applyFont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42" fillId="0" borderId="0" xfId="0" applyFont="1" applyBorder="1"/>
    <xf numFmtId="165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3" fontId="10" fillId="0" borderId="5" xfId="0" applyNumberFormat="1" applyFont="1" applyFill="1" applyBorder="1" applyAlignment="1">
      <alignment horizontal="center" vertical="center" wrapText="1"/>
    </xf>
    <xf numFmtId="3" fontId="10" fillId="5" borderId="5" xfId="0" applyNumberFormat="1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3" fontId="10" fillId="5" borderId="1" xfId="0" applyNumberFormat="1" applyFont="1" applyFill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 readingOrder="1"/>
    </xf>
    <xf numFmtId="3" fontId="29" fillId="0" borderId="1" xfId="0" applyNumberFormat="1" applyFont="1" applyBorder="1" applyAlignment="1">
      <alignment horizontal="center" vertical="center" wrapText="1"/>
    </xf>
    <xf numFmtId="165" fontId="12" fillId="5" borderId="1" xfId="0" applyNumberFormat="1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5" fillId="5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6" fontId="3" fillId="4" borderId="1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64" fontId="12" fillId="4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42" fillId="5" borderId="0" xfId="0" applyFont="1" applyFill="1"/>
    <xf numFmtId="165" fontId="10" fillId="5" borderId="1" xfId="0" applyNumberFormat="1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wrapText="1"/>
    </xf>
    <xf numFmtId="3" fontId="17" fillId="5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wrapText="1"/>
    </xf>
    <xf numFmtId="164" fontId="17" fillId="5" borderId="1" xfId="0" applyNumberFormat="1" applyFont="1" applyFill="1" applyBorder="1" applyAlignment="1">
      <alignment horizontal="center" vertical="center" wrapText="1"/>
    </xf>
    <xf numFmtId="3" fontId="10" fillId="12" borderId="1" xfId="0" applyNumberFormat="1" applyFont="1" applyFill="1" applyBorder="1" applyAlignment="1">
      <alignment horizontal="center" vertical="center" wrapText="1"/>
    </xf>
    <xf numFmtId="165" fontId="10" fillId="1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47" fillId="4" borderId="5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0" fillId="5" borderId="0" xfId="0" applyFill="1"/>
    <xf numFmtId="0" fontId="10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/>
    </xf>
    <xf numFmtId="3" fontId="17" fillId="0" borderId="1" xfId="0" applyNumberFormat="1" applyFont="1" applyFill="1" applyBorder="1" applyAlignment="1">
      <alignment horizontal="center" vertical="center" wrapText="1"/>
    </xf>
    <xf numFmtId="165" fontId="17" fillId="0" borderId="3" xfId="0" applyNumberFormat="1" applyFont="1" applyFill="1" applyBorder="1" applyAlignment="1">
      <alignment horizontal="center" vertical="center" wrapText="1"/>
    </xf>
    <xf numFmtId="0" fontId="42" fillId="0" borderId="0" xfId="0" applyFont="1" applyFill="1"/>
    <xf numFmtId="2" fontId="10" fillId="0" borderId="1" xfId="0" applyNumberFormat="1" applyFont="1" applyFill="1" applyBorder="1" applyAlignment="1">
      <alignment horizontal="center" vertical="center" wrapText="1"/>
    </xf>
    <xf numFmtId="2" fontId="42" fillId="0" borderId="1" xfId="0" applyNumberFormat="1" applyFont="1" applyFill="1" applyBorder="1"/>
    <xf numFmtId="2" fontId="42" fillId="0" borderId="0" xfId="0" applyNumberFormat="1" applyFont="1" applyFill="1"/>
    <xf numFmtId="2" fontId="12" fillId="9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0" fillId="5" borderId="3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3" fontId="10" fillId="5" borderId="2" xfId="0" applyNumberFormat="1" applyFont="1" applyFill="1" applyBorder="1" applyAlignment="1">
      <alignment horizontal="center" vertical="center" wrapText="1"/>
    </xf>
    <xf numFmtId="3" fontId="10" fillId="5" borderId="3" xfId="0" applyNumberFormat="1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8" fillId="2" borderId="2" xfId="0" applyFont="1" applyFill="1" applyBorder="1" applyAlignment="1">
      <alignment horizontal="center" vertical="center" wrapText="1"/>
    </xf>
    <xf numFmtId="0" fontId="38" fillId="2" borderId="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wrapText="1"/>
    </xf>
    <xf numFmtId="0" fontId="3" fillId="7" borderId="5" xfId="0" applyFont="1" applyFill="1" applyBorder="1" applyAlignment="1">
      <alignment horizontal="left" vertical="center" wrapText="1"/>
    </xf>
    <xf numFmtId="0" fontId="3" fillId="7" borderId="6" xfId="0" applyFont="1" applyFill="1" applyBorder="1" applyAlignment="1">
      <alignment horizontal="left" vertical="center" wrapText="1"/>
    </xf>
    <xf numFmtId="0" fontId="3" fillId="7" borderId="7" xfId="0" applyFont="1" applyFill="1" applyBorder="1" applyAlignment="1">
      <alignment horizontal="left" vertical="center" wrapText="1"/>
    </xf>
    <xf numFmtId="0" fontId="38" fillId="0" borderId="5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wrapText="1"/>
    </xf>
    <xf numFmtId="0" fontId="10" fillId="0" borderId="9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wrapText="1"/>
    </xf>
    <xf numFmtId="0" fontId="15" fillId="0" borderId="4" xfId="0" applyFont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2" xr:uid="{00000000-0005-0000-0000-000001000000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5"/>
  <sheetViews>
    <sheetView tabSelected="1" view="pageBreakPreview" zoomScaleNormal="100" zoomScaleSheetLayoutView="100" workbookViewId="0">
      <pane xSplit="8" ySplit="9" topLeftCell="I289" activePane="bottomRight" state="frozen"/>
      <selection pane="topRight" activeCell="I1" sqref="I1"/>
      <selection pane="bottomLeft" activeCell="A10" sqref="A10"/>
      <selection pane="bottomRight" activeCell="J290" sqref="J290:L290"/>
    </sheetView>
  </sheetViews>
  <sheetFormatPr defaultRowHeight="15" x14ac:dyDescent="0.25"/>
  <cols>
    <col min="1" max="1" width="5.85546875" customWidth="1"/>
    <col min="2" max="2" width="41.140625" customWidth="1"/>
    <col min="3" max="3" width="28.5703125" customWidth="1"/>
    <col min="4" max="4" width="19" customWidth="1"/>
    <col min="5" max="5" width="13.85546875" customWidth="1"/>
    <col min="6" max="6" width="17.5703125" customWidth="1"/>
    <col min="7" max="7" width="11.85546875" customWidth="1"/>
    <col min="8" max="8" width="13.7109375" customWidth="1"/>
    <col min="9" max="9" width="11.28515625" customWidth="1"/>
    <col min="10" max="10" width="11.5703125" customWidth="1"/>
    <col min="11" max="11" width="12.5703125" customWidth="1"/>
    <col min="12" max="12" width="12.140625" customWidth="1"/>
    <col min="13" max="13" width="11" customWidth="1"/>
    <col min="14" max="14" width="22.7109375" customWidth="1"/>
    <col min="15" max="15" width="17.42578125" customWidth="1"/>
    <col min="16" max="16" width="34.42578125" customWidth="1"/>
  </cols>
  <sheetData>
    <row r="1" spans="1:16" ht="31.5" customHeight="1" x14ac:dyDescent="0.25">
      <c r="A1" s="507" t="s">
        <v>13</v>
      </c>
      <c r="B1" s="507"/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  <c r="O1" s="507"/>
      <c r="P1" s="507"/>
    </row>
    <row r="2" spans="1:16" ht="36" customHeight="1" x14ac:dyDescent="0.25">
      <c r="A2" s="508" t="s">
        <v>14</v>
      </c>
      <c r="B2" s="508"/>
      <c r="C2" s="508"/>
      <c r="D2" s="508"/>
      <c r="E2" s="508"/>
      <c r="F2" s="508"/>
      <c r="G2" s="508"/>
      <c r="H2" s="508"/>
      <c r="I2" s="508"/>
      <c r="J2" s="508"/>
      <c r="K2" s="508"/>
      <c r="L2" s="508"/>
      <c r="M2" s="508"/>
      <c r="N2" s="508"/>
      <c r="O2" s="508"/>
      <c r="P2" s="508"/>
    </row>
    <row r="3" spans="1:16" ht="26.25" customHeight="1" x14ac:dyDescent="0.25">
      <c r="A3" s="437" t="s">
        <v>0</v>
      </c>
      <c r="B3" s="437" t="s">
        <v>1</v>
      </c>
      <c r="C3" s="437" t="s">
        <v>2</v>
      </c>
      <c r="D3" s="437" t="s">
        <v>3</v>
      </c>
      <c r="E3" s="378" t="s">
        <v>4</v>
      </c>
      <c r="F3" s="378" t="s">
        <v>5</v>
      </c>
      <c r="G3" s="437" t="s">
        <v>6</v>
      </c>
      <c r="H3" s="445" t="s">
        <v>7</v>
      </c>
      <c r="I3" s="390" t="s">
        <v>8</v>
      </c>
      <c r="J3" s="390"/>
      <c r="K3" s="390"/>
      <c r="L3" s="390"/>
      <c r="M3" s="391"/>
      <c r="N3" s="445" t="s">
        <v>9</v>
      </c>
      <c r="O3" s="378" t="s">
        <v>10</v>
      </c>
      <c r="P3" s="378" t="s">
        <v>11</v>
      </c>
    </row>
    <row r="4" spans="1:16" ht="40.5" customHeight="1" x14ac:dyDescent="0.25">
      <c r="A4" s="437"/>
      <c r="B4" s="437"/>
      <c r="C4" s="437"/>
      <c r="D4" s="437"/>
      <c r="E4" s="379"/>
      <c r="F4" s="379"/>
      <c r="G4" s="437"/>
      <c r="H4" s="446"/>
      <c r="I4" s="15" t="s">
        <v>15</v>
      </c>
      <c r="J4" s="15" t="s">
        <v>16</v>
      </c>
      <c r="K4" s="15" t="s">
        <v>17</v>
      </c>
      <c r="L4" s="15" t="s">
        <v>18</v>
      </c>
      <c r="M4" s="15" t="s">
        <v>19</v>
      </c>
      <c r="N4" s="446"/>
      <c r="O4" s="379"/>
      <c r="P4" s="379"/>
    </row>
    <row r="5" spans="1:16" x14ac:dyDescent="0.25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  <c r="J5" s="15">
        <v>10</v>
      </c>
      <c r="K5" s="15">
        <v>11</v>
      </c>
      <c r="L5" s="15">
        <v>12</v>
      </c>
      <c r="M5" s="15">
        <v>13</v>
      </c>
      <c r="N5" s="33">
        <v>14</v>
      </c>
      <c r="O5" s="33">
        <v>15</v>
      </c>
      <c r="P5" s="15">
        <v>16</v>
      </c>
    </row>
    <row r="6" spans="1:16" x14ac:dyDescent="0.25">
      <c r="A6" s="389" t="s">
        <v>20</v>
      </c>
      <c r="B6" s="390"/>
      <c r="C6" s="390"/>
      <c r="D6" s="390"/>
      <c r="E6" s="390"/>
      <c r="F6" s="390"/>
      <c r="G6" s="390"/>
      <c r="H6" s="390"/>
      <c r="I6" s="390"/>
      <c r="J6" s="390"/>
      <c r="K6" s="390"/>
      <c r="L6" s="390"/>
      <c r="M6" s="390"/>
      <c r="N6" s="390"/>
      <c r="O6" s="390"/>
      <c r="P6" s="391"/>
    </row>
    <row r="7" spans="1:16" x14ac:dyDescent="0.25">
      <c r="A7" s="406" t="s">
        <v>21</v>
      </c>
      <c r="B7" s="407"/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8"/>
    </row>
    <row r="8" spans="1:16" ht="57.75" customHeight="1" x14ac:dyDescent="0.25">
      <c r="A8" s="206">
        <v>1</v>
      </c>
      <c r="B8" s="207" t="s">
        <v>409</v>
      </c>
      <c r="C8" s="208" t="s">
        <v>22</v>
      </c>
      <c r="D8" s="208" t="s">
        <v>23</v>
      </c>
      <c r="E8" s="208" t="s">
        <v>24</v>
      </c>
      <c r="F8" s="209"/>
      <c r="G8" s="210">
        <v>5.3</v>
      </c>
      <c r="H8" s="208">
        <v>5.6</v>
      </c>
      <c r="I8" s="210">
        <v>6.3</v>
      </c>
      <c r="J8" s="210">
        <v>6.9</v>
      </c>
      <c r="K8" s="210">
        <v>6.7</v>
      </c>
      <c r="L8" s="210">
        <v>6.7</v>
      </c>
      <c r="M8" s="210"/>
      <c r="N8" s="132"/>
      <c r="O8" s="132"/>
      <c r="P8" s="100"/>
    </row>
    <row r="9" spans="1:16" ht="71.25" customHeight="1" x14ac:dyDescent="0.25">
      <c r="A9" s="172"/>
      <c r="B9" s="32" t="s">
        <v>25</v>
      </c>
      <c r="C9" s="208" t="s">
        <v>26</v>
      </c>
      <c r="D9" s="208"/>
      <c r="E9" s="208" t="s">
        <v>24</v>
      </c>
      <c r="F9" s="221"/>
      <c r="G9" s="208">
        <v>7.1</v>
      </c>
      <c r="H9" s="208">
        <v>6</v>
      </c>
      <c r="I9" s="22">
        <v>7.7</v>
      </c>
      <c r="J9" s="22">
        <v>8.1</v>
      </c>
      <c r="K9" s="22">
        <v>7.9</v>
      </c>
      <c r="L9" s="22">
        <v>6.9</v>
      </c>
      <c r="M9" s="22"/>
      <c r="N9" s="132"/>
      <c r="O9" s="132"/>
      <c r="P9" s="100"/>
    </row>
    <row r="10" spans="1:16" ht="61.5" customHeight="1" x14ac:dyDescent="0.25">
      <c r="A10" s="211">
        <v>2</v>
      </c>
      <c r="B10" s="207" t="s">
        <v>410</v>
      </c>
      <c r="C10" s="208" t="s">
        <v>22</v>
      </c>
      <c r="D10" s="208" t="s">
        <v>23</v>
      </c>
      <c r="E10" s="208" t="s">
        <v>24</v>
      </c>
      <c r="F10" s="208"/>
      <c r="G10" s="208">
        <v>9.3000000000000007</v>
      </c>
      <c r="H10" s="208">
        <v>113.8</v>
      </c>
      <c r="I10" s="210">
        <v>120</v>
      </c>
      <c r="J10" s="210">
        <v>127</v>
      </c>
      <c r="K10" s="210">
        <v>134.1</v>
      </c>
      <c r="L10" s="210">
        <v>141.80000000000001</v>
      </c>
      <c r="M10" s="22"/>
      <c r="N10" s="132"/>
      <c r="O10" s="132"/>
      <c r="P10" s="100"/>
    </row>
    <row r="11" spans="1:16" ht="62.25" customHeight="1" x14ac:dyDescent="0.25">
      <c r="A11" s="220"/>
      <c r="B11" s="207" t="s">
        <v>25</v>
      </c>
      <c r="C11" s="208" t="s">
        <v>26</v>
      </c>
      <c r="D11" s="208"/>
      <c r="E11" s="208" t="s">
        <v>24</v>
      </c>
      <c r="F11" s="221"/>
      <c r="G11" s="208">
        <v>106.2</v>
      </c>
      <c r="H11" s="208">
        <v>110.7</v>
      </c>
      <c r="I11" s="210">
        <v>115.7</v>
      </c>
      <c r="J11" s="210">
        <v>121.6</v>
      </c>
      <c r="K11" s="210">
        <v>128.19999999999999</v>
      </c>
      <c r="L11" s="210">
        <v>135.5</v>
      </c>
      <c r="M11" s="22"/>
      <c r="N11" s="132"/>
      <c r="O11" s="132"/>
      <c r="P11" s="100"/>
    </row>
    <row r="12" spans="1:16" x14ac:dyDescent="0.25">
      <c r="A12" s="442" t="s">
        <v>27</v>
      </c>
      <c r="B12" s="443"/>
      <c r="C12" s="443"/>
      <c r="D12" s="443"/>
      <c r="E12" s="443"/>
      <c r="F12" s="443"/>
      <c r="G12" s="443"/>
      <c r="H12" s="443"/>
      <c r="I12" s="443"/>
      <c r="J12" s="443"/>
      <c r="K12" s="443"/>
      <c r="L12" s="443"/>
      <c r="M12" s="443"/>
      <c r="N12" s="443"/>
      <c r="O12" s="443"/>
      <c r="P12" s="444"/>
    </row>
    <row r="13" spans="1:16" x14ac:dyDescent="0.25">
      <c r="A13" s="389" t="s">
        <v>40</v>
      </c>
      <c r="B13" s="390"/>
      <c r="C13" s="390"/>
      <c r="D13" s="390"/>
      <c r="E13" s="390"/>
      <c r="F13" s="390"/>
      <c r="G13" s="390"/>
      <c r="H13" s="390"/>
      <c r="I13" s="390"/>
      <c r="J13" s="390"/>
      <c r="K13" s="390"/>
      <c r="L13" s="390"/>
      <c r="M13" s="390"/>
      <c r="N13" s="390"/>
      <c r="O13" s="390"/>
      <c r="P13" s="391"/>
    </row>
    <row r="14" spans="1:16" ht="82.5" customHeight="1" x14ac:dyDescent="0.25">
      <c r="A14" s="2">
        <v>3</v>
      </c>
      <c r="B14" s="25" t="s">
        <v>411</v>
      </c>
      <c r="C14" s="2" t="s">
        <v>42</v>
      </c>
      <c r="D14" s="2" t="s">
        <v>43</v>
      </c>
      <c r="E14" s="2" t="s">
        <v>44</v>
      </c>
      <c r="F14" s="2"/>
      <c r="G14" s="2" t="s">
        <v>45</v>
      </c>
      <c r="H14" s="2">
        <v>3.5</v>
      </c>
      <c r="I14" s="2">
        <v>4.8</v>
      </c>
      <c r="J14" s="2">
        <v>6.8</v>
      </c>
      <c r="K14" s="2">
        <v>9.3000000000000007</v>
      </c>
      <c r="L14" s="2">
        <v>11.7</v>
      </c>
      <c r="M14" s="2"/>
      <c r="N14" s="127"/>
      <c r="O14" s="127"/>
      <c r="P14" s="2"/>
    </row>
    <row r="15" spans="1:16" x14ac:dyDescent="0.25">
      <c r="A15" s="389" t="s">
        <v>41</v>
      </c>
      <c r="B15" s="390"/>
      <c r="C15" s="390"/>
      <c r="D15" s="390"/>
      <c r="E15" s="390"/>
      <c r="F15" s="390"/>
      <c r="G15" s="390"/>
      <c r="H15" s="390"/>
      <c r="I15" s="390"/>
      <c r="J15" s="390"/>
      <c r="K15" s="390"/>
      <c r="L15" s="390"/>
      <c r="M15" s="390"/>
      <c r="N15" s="390"/>
      <c r="O15" s="390"/>
      <c r="P15" s="391"/>
    </row>
    <row r="16" spans="1:16" s="1" customFormat="1" x14ac:dyDescent="0.25">
      <c r="A16" s="281"/>
      <c r="B16" s="431" t="s">
        <v>29</v>
      </c>
      <c r="C16" s="432"/>
      <c r="D16" s="432"/>
      <c r="E16" s="432"/>
      <c r="F16" s="432"/>
      <c r="G16" s="432"/>
      <c r="H16" s="432"/>
      <c r="I16" s="432"/>
      <c r="J16" s="432"/>
      <c r="K16" s="432"/>
      <c r="L16" s="432"/>
      <c r="M16" s="432"/>
      <c r="N16" s="432"/>
      <c r="O16" s="432"/>
      <c r="P16" s="433"/>
    </row>
    <row r="17" spans="1:16" s="1" customFormat="1" x14ac:dyDescent="0.25">
      <c r="A17" s="281"/>
      <c r="B17" s="431" t="s">
        <v>414</v>
      </c>
      <c r="C17" s="432"/>
      <c r="D17" s="432"/>
      <c r="E17" s="432"/>
      <c r="F17" s="432"/>
      <c r="G17" s="432"/>
      <c r="H17" s="432"/>
      <c r="I17" s="432"/>
      <c r="J17" s="432"/>
      <c r="K17" s="432"/>
      <c r="L17" s="432"/>
      <c r="M17" s="432"/>
      <c r="N17" s="432"/>
      <c r="O17" s="432"/>
      <c r="P17" s="433"/>
    </row>
    <row r="18" spans="1:16" s="1" customFormat="1" ht="36" customHeight="1" x14ac:dyDescent="0.25">
      <c r="A18" s="387">
        <v>2</v>
      </c>
      <c r="B18" s="516" t="s">
        <v>415</v>
      </c>
      <c r="C18" s="518" t="s">
        <v>416</v>
      </c>
      <c r="D18" s="520" t="s">
        <v>43</v>
      </c>
      <c r="E18" s="4" t="s">
        <v>44</v>
      </c>
      <c r="F18" s="520" t="s">
        <v>202</v>
      </c>
      <c r="G18" s="195">
        <v>0</v>
      </c>
      <c r="H18" s="309">
        <v>0.13</v>
      </c>
      <c r="I18" s="185"/>
      <c r="J18" s="185"/>
      <c r="K18" s="185"/>
      <c r="L18" s="185"/>
      <c r="M18" s="4"/>
      <c r="N18" s="310"/>
      <c r="O18" s="310"/>
      <c r="P18" s="515" t="s">
        <v>417</v>
      </c>
    </row>
    <row r="19" spans="1:16" s="1" customFormat="1" ht="51" customHeight="1" x14ac:dyDescent="0.25">
      <c r="A19" s="413"/>
      <c r="B19" s="517"/>
      <c r="C19" s="519"/>
      <c r="D19" s="521"/>
      <c r="E19" s="4" t="s">
        <v>75</v>
      </c>
      <c r="F19" s="521"/>
      <c r="G19" s="311">
        <v>3371</v>
      </c>
      <c r="H19" s="11">
        <v>10713</v>
      </c>
      <c r="I19" s="11"/>
      <c r="J19" s="11"/>
      <c r="K19" s="11"/>
      <c r="L19" s="11"/>
      <c r="M19" s="312"/>
      <c r="N19" s="310" t="s">
        <v>284</v>
      </c>
      <c r="O19" s="310"/>
      <c r="P19" s="515"/>
    </row>
    <row r="20" spans="1:16" s="1" customFormat="1" ht="31.5" customHeight="1" x14ac:dyDescent="0.25">
      <c r="A20" s="387">
        <v>3</v>
      </c>
      <c r="B20" s="516" t="s">
        <v>418</v>
      </c>
      <c r="C20" s="518" t="s">
        <v>416</v>
      </c>
      <c r="D20" s="520" t="s">
        <v>43</v>
      </c>
      <c r="E20" s="4" t="s">
        <v>44</v>
      </c>
      <c r="F20" s="520" t="s">
        <v>202</v>
      </c>
      <c r="G20" s="195"/>
      <c r="H20" s="11"/>
      <c r="I20" s="11"/>
      <c r="J20" s="309">
        <v>0.13</v>
      </c>
      <c r="K20" s="11"/>
      <c r="L20" s="11"/>
      <c r="M20" s="312"/>
      <c r="N20" s="310"/>
      <c r="O20" s="310"/>
      <c r="P20" s="515" t="s">
        <v>417</v>
      </c>
    </row>
    <row r="21" spans="1:16" s="1" customFormat="1" ht="54" customHeight="1" x14ac:dyDescent="0.25">
      <c r="A21" s="413"/>
      <c r="B21" s="517"/>
      <c r="C21" s="519"/>
      <c r="D21" s="521"/>
      <c r="E21" s="4" t="s">
        <v>75</v>
      </c>
      <c r="F21" s="521"/>
      <c r="G21" s="311"/>
      <c r="H21" s="11"/>
      <c r="I21" s="11"/>
      <c r="J21" s="11">
        <v>15000</v>
      </c>
      <c r="K21" s="11"/>
      <c r="L21" s="11"/>
      <c r="M21" s="312"/>
      <c r="N21" s="310" t="s">
        <v>284</v>
      </c>
      <c r="O21" s="310"/>
      <c r="P21" s="515"/>
    </row>
    <row r="22" spans="1:16" x14ac:dyDescent="0.25">
      <c r="A22" s="389" t="s">
        <v>46</v>
      </c>
      <c r="B22" s="390"/>
      <c r="C22" s="390"/>
      <c r="D22" s="390"/>
      <c r="E22" s="390"/>
      <c r="F22" s="390"/>
      <c r="G22" s="390"/>
      <c r="H22" s="390"/>
      <c r="I22" s="390"/>
      <c r="J22" s="390"/>
      <c r="K22" s="390"/>
      <c r="L22" s="390"/>
      <c r="M22" s="390"/>
      <c r="N22" s="390"/>
      <c r="O22" s="390"/>
      <c r="P22" s="391"/>
    </row>
    <row r="23" spans="1:16" x14ac:dyDescent="0.25">
      <c r="A23" s="389" t="s">
        <v>47</v>
      </c>
      <c r="B23" s="390"/>
      <c r="C23" s="390"/>
      <c r="D23" s="390"/>
      <c r="E23" s="390"/>
      <c r="F23" s="390"/>
      <c r="G23" s="390"/>
      <c r="H23" s="390"/>
      <c r="I23" s="390"/>
      <c r="J23" s="390"/>
      <c r="K23" s="390"/>
      <c r="L23" s="390"/>
      <c r="M23" s="390"/>
      <c r="N23" s="390"/>
      <c r="O23" s="390"/>
      <c r="P23" s="391"/>
    </row>
    <row r="24" spans="1:16" ht="75" customHeight="1" x14ac:dyDescent="0.25">
      <c r="A24" s="2">
        <v>4</v>
      </c>
      <c r="B24" s="25" t="s">
        <v>364</v>
      </c>
      <c r="C24" s="2" t="s">
        <v>48</v>
      </c>
      <c r="D24" s="2" t="s">
        <v>49</v>
      </c>
      <c r="E24" s="2" t="s">
        <v>50</v>
      </c>
      <c r="F24" s="152"/>
      <c r="G24" s="2" t="s">
        <v>51</v>
      </c>
      <c r="H24" s="2">
        <v>29.5</v>
      </c>
      <c r="I24" s="2">
        <v>30.8</v>
      </c>
      <c r="J24" s="2">
        <v>32.299999999999997</v>
      </c>
      <c r="K24" s="2">
        <v>35.1</v>
      </c>
      <c r="L24" s="2">
        <v>37.9</v>
      </c>
      <c r="M24" s="153">
        <v>37.9</v>
      </c>
      <c r="N24" s="154"/>
      <c r="O24" s="154"/>
      <c r="P24" s="153"/>
    </row>
    <row r="25" spans="1:16" ht="57" customHeight="1" x14ac:dyDescent="0.25">
      <c r="A25" s="212"/>
      <c r="B25" s="219" t="s">
        <v>25</v>
      </c>
      <c r="C25" s="215" t="s">
        <v>52</v>
      </c>
      <c r="D25" s="215" t="s">
        <v>49</v>
      </c>
      <c r="E25" s="215" t="s">
        <v>53</v>
      </c>
      <c r="F25" s="222"/>
      <c r="G25" s="215" t="s">
        <v>54</v>
      </c>
      <c r="H25" s="215" t="s">
        <v>433</v>
      </c>
      <c r="I25" s="215">
        <v>3244</v>
      </c>
      <c r="J25" s="215">
        <v>3507.3</v>
      </c>
      <c r="K25" s="215">
        <v>3925.7</v>
      </c>
      <c r="L25" s="215">
        <v>4361.8999999999996</v>
      </c>
      <c r="M25" s="153">
        <v>4362</v>
      </c>
      <c r="N25" s="154"/>
      <c r="O25" s="154"/>
      <c r="P25" s="153"/>
    </row>
    <row r="26" spans="1:16" x14ac:dyDescent="0.25">
      <c r="A26" s="442" t="s">
        <v>27</v>
      </c>
      <c r="B26" s="443"/>
      <c r="C26" s="443"/>
      <c r="D26" s="443"/>
      <c r="E26" s="443"/>
      <c r="F26" s="443"/>
      <c r="G26" s="443"/>
      <c r="H26" s="443"/>
      <c r="I26" s="443"/>
      <c r="J26" s="443"/>
      <c r="K26" s="443"/>
      <c r="L26" s="443"/>
      <c r="M26" s="443"/>
      <c r="N26" s="443"/>
      <c r="O26" s="443"/>
      <c r="P26" s="444"/>
    </row>
    <row r="27" spans="1:16" ht="27" customHeight="1" x14ac:dyDescent="0.25">
      <c r="A27" s="73"/>
      <c r="B27" s="71" t="s">
        <v>34</v>
      </c>
      <c r="C27" s="73"/>
      <c r="D27" s="73"/>
      <c r="E27" s="73"/>
      <c r="F27" s="74"/>
      <c r="G27" s="74"/>
      <c r="H27" s="74"/>
      <c r="I27" s="74"/>
      <c r="J27" s="74"/>
      <c r="K27" s="74"/>
      <c r="L27" s="74"/>
      <c r="M27" s="74"/>
      <c r="N27" s="203" t="s">
        <v>35</v>
      </c>
      <c r="O27" s="203"/>
      <c r="P27" s="203"/>
    </row>
    <row r="28" spans="1:16" x14ac:dyDescent="0.25">
      <c r="A28" s="73"/>
      <c r="B28" s="71"/>
      <c r="C28" s="73"/>
      <c r="D28" s="73"/>
      <c r="E28" s="73"/>
      <c r="F28" s="74"/>
      <c r="G28" s="74"/>
      <c r="H28" s="74"/>
      <c r="I28" s="74"/>
      <c r="J28" s="74"/>
      <c r="K28" s="74"/>
      <c r="L28" s="74"/>
      <c r="M28" s="74"/>
      <c r="N28" s="203" t="s">
        <v>36</v>
      </c>
      <c r="O28" s="203"/>
      <c r="P28" s="203"/>
    </row>
    <row r="29" spans="1:16" x14ac:dyDescent="0.25">
      <c r="A29" s="73"/>
      <c r="B29" s="71"/>
      <c r="C29" s="73"/>
      <c r="D29" s="73"/>
      <c r="E29" s="73"/>
      <c r="F29" s="74"/>
      <c r="G29" s="74"/>
      <c r="H29" s="74"/>
      <c r="I29" s="74"/>
      <c r="J29" s="74"/>
      <c r="K29" s="74"/>
      <c r="L29" s="74"/>
      <c r="M29" s="74"/>
      <c r="N29" s="203" t="s">
        <v>37</v>
      </c>
      <c r="O29" s="203"/>
      <c r="P29" s="203"/>
    </row>
    <row r="30" spans="1:16" ht="19.5" customHeight="1" x14ac:dyDescent="0.25">
      <c r="A30" s="73"/>
      <c r="B30" s="71"/>
      <c r="C30" s="73"/>
      <c r="D30" s="73"/>
      <c r="E30" s="73"/>
      <c r="F30" s="74"/>
      <c r="G30" s="74"/>
      <c r="H30" s="74"/>
      <c r="I30" s="74"/>
      <c r="J30" s="74"/>
      <c r="K30" s="74"/>
      <c r="L30" s="74"/>
      <c r="M30" s="74"/>
      <c r="N30" s="203" t="s">
        <v>38</v>
      </c>
      <c r="O30" s="203"/>
      <c r="P30" s="203"/>
    </row>
    <row r="31" spans="1:16" ht="18.75" customHeight="1" x14ac:dyDescent="0.25">
      <c r="A31" s="73"/>
      <c r="B31" s="71"/>
      <c r="C31" s="73"/>
      <c r="D31" s="73"/>
      <c r="E31" s="73"/>
      <c r="F31" s="74"/>
      <c r="G31" s="74"/>
      <c r="H31" s="74"/>
      <c r="I31" s="74"/>
      <c r="J31" s="74"/>
      <c r="K31" s="74"/>
      <c r="L31" s="74"/>
      <c r="M31" s="74"/>
      <c r="N31" s="203" t="s">
        <v>39</v>
      </c>
      <c r="O31" s="203"/>
      <c r="P31" s="203"/>
    </row>
    <row r="32" spans="1:16" x14ac:dyDescent="0.25">
      <c r="A32" s="449" t="s">
        <v>55</v>
      </c>
      <c r="B32" s="450"/>
      <c r="C32" s="450"/>
      <c r="D32" s="450"/>
      <c r="E32" s="450"/>
      <c r="F32" s="450"/>
      <c r="G32" s="450"/>
      <c r="H32" s="450"/>
      <c r="I32" s="450"/>
      <c r="J32" s="450"/>
      <c r="K32" s="450"/>
      <c r="L32" s="450"/>
      <c r="M32" s="450"/>
      <c r="N32" s="451"/>
      <c r="O32" s="183"/>
      <c r="P32" s="121"/>
    </row>
    <row r="33" spans="1:16" ht="42" customHeight="1" x14ac:dyDescent="0.25">
      <c r="A33" s="212">
        <v>5</v>
      </c>
      <c r="B33" s="213" t="s">
        <v>412</v>
      </c>
      <c r="C33" s="215" t="s">
        <v>56</v>
      </c>
      <c r="D33" s="215" t="s">
        <v>23</v>
      </c>
      <c r="E33" s="215" t="s">
        <v>24</v>
      </c>
      <c r="F33" s="215"/>
      <c r="G33" s="210" t="s">
        <v>57</v>
      </c>
      <c r="H33" s="215">
        <v>15.9</v>
      </c>
      <c r="I33" s="215">
        <v>17.399999999999999</v>
      </c>
      <c r="J33" s="215">
        <v>18.899999999999999</v>
      </c>
      <c r="K33" s="215">
        <v>20.399999999999999</v>
      </c>
      <c r="L33" s="215">
        <v>21.9</v>
      </c>
      <c r="M33" s="2">
        <v>22</v>
      </c>
      <c r="N33" s="134"/>
      <c r="O33" s="134"/>
      <c r="P33" s="234"/>
    </row>
    <row r="34" spans="1:16" ht="32.25" customHeight="1" x14ac:dyDescent="0.25">
      <c r="A34" s="208"/>
      <c r="B34" s="207" t="s">
        <v>25</v>
      </c>
      <c r="C34" s="210" t="s">
        <v>58</v>
      </c>
      <c r="D34" s="210" t="s">
        <v>49</v>
      </c>
      <c r="E34" s="210" t="s">
        <v>24</v>
      </c>
      <c r="F34" s="215"/>
      <c r="G34" s="208" t="s">
        <v>434</v>
      </c>
      <c r="H34" s="208">
        <v>21.9</v>
      </c>
      <c r="I34" s="208">
        <v>23.7</v>
      </c>
      <c r="J34" s="208">
        <v>24.9</v>
      </c>
      <c r="K34" s="208">
        <v>25.9</v>
      </c>
      <c r="L34" s="208">
        <v>26.9</v>
      </c>
      <c r="M34" s="208">
        <v>26.9</v>
      </c>
      <c r="N34" s="223"/>
      <c r="O34" s="133"/>
      <c r="P34" s="31"/>
    </row>
    <row r="35" spans="1:16" x14ac:dyDescent="0.25">
      <c r="A35" s="455" t="s">
        <v>59</v>
      </c>
      <c r="B35" s="456"/>
      <c r="C35" s="456"/>
      <c r="D35" s="456"/>
      <c r="E35" s="456"/>
      <c r="F35" s="456"/>
      <c r="G35" s="456"/>
      <c r="H35" s="456"/>
      <c r="I35" s="456"/>
      <c r="J35" s="456"/>
      <c r="K35" s="456"/>
      <c r="L35" s="456"/>
      <c r="M35" s="456"/>
      <c r="N35" s="456"/>
      <c r="O35" s="456"/>
      <c r="P35" s="457"/>
    </row>
    <row r="36" spans="1:16" ht="69.75" customHeight="1" x14ac:dyDescent="0.25">
      <c r="A36" s="212">
        <v>6</v>
      </c>
      <c r="B36" s="207" t="s">
        <v>413</v>
      </c>
      <c r="C36" s="210" t="s">
        <v>60</v>
      </c>
      <c r="D36" s="210" t="s">
        <v>23</v>
      </c>
      <c r="E36" s="210" t="s">
        <v>61</v>
      </c>
      <c r="F36" s="210"/>
      <c r="G36" s="210"/>
      <c r="H36" s="22">
        <v>9.5</v>
      </c>
      <c r="I36" s="22">
        <v>10</v>
      </c>
      <c r="J36" s="22">
        <v>10.4</v>
      </c>
      <c r="K36" s="22">
        <v>10.8</v>
      </c>
      <c r="L36" s="22">
        <v>11</v>
      </c>
      <c r="M36" s="22">
        <v>11</v>
      </c>
      <c r="N36" s="155"/>
      <c r="O36" s="155"/>
      <c r="P36" s="155"/>
    </row>
    <row r="37" spans="1:16" ht="26.25" customHeight="1" x14ac:dyDescent="0.25">
      <c r="A37" s="212"/>
      <c r="B37" s="233" t="s">
        <v>62</v>
      </c>
      <c r="C37" s="210" t="s">
        <v>63</v>
      </c>
      <c r="D37" s="210" t="s">
        <v>23</v>
      </c>
      <c r="E37" s="210" t="s">
        <v>61</v>
      </c>
      <c r="F37" s="210"/>
      <c r="G37" s="313">
        <v>0.36355399999999999</v>
      </c>
      <c r="H37" s="313" t="s">
        <v>435</v>
      </c>
      <c r="I37" s="23">
        <v>0.47</v>
      </c>
      <c r="J37" s="23">
        <v>0.5</v>
      </c>
      <c r="K37" s="23">
        <v>0.52</v>
      </c>
      <c r="L37" s="23">
        <v>0.54</v>
      </c>
      <c r="M37" s="23">
        <v>0.55000000000000004</v>
      </c>
      <c r="N37" s="155"/>
      <c r="O37" s="155"/>
      <c r="P37" s="156"/>
    </row>
    <row r="38" spans="1:16" ht="28.5" customHeight="1" x14ac:dyDescent="0.25">
      <c r="A38" s="204"/>
      <c r="B38" s="235" t="s">
        <v>64</v>
      </c>
      <c r="C38" s="43" t="s">
        <v>65</v>
      </c>
      <c r="D38" s="43" t="s">
        <v>23</v>
      </c>
      <c r="E38" s="43" t="s">
        <v>66</v>
      </c>
      <c r="F38" s="43"/>
      <c r="G38" s="329">
        <v>12</v>
      </c>
      <c r="H38" s="329">
        <v>11.3</v>
      </c>
      <c r="I38" s="329">
        <v>15.5</v>
      </c>
      <c r="J38" s="329">
        <v>16.600000000000001</v>
      </c>
      <c r="K38" s="329">
        <v>17.100000000000001</v>
      </c>
      <c r="L38" s="329">
        <v>17.8</v>
      </c>
      <c r="M38" s="329">
        <v>18.100000000000001</v>
      </c>
      <c r="N38" s="205"/>
      <c r="O38" s="205"/>
      <c r="P38" s="205"/>
    </row>
    <row r="39" spans="1:16" x14ac:dyDescent="0.25">
      <c r="A39" s="442" t="s">
        <v>67</v>
      </c>
      <c r="B39" s="443"/>
      <c r="C39" s="443"/>
      <c r="D39" s="443"/>
      <c r="E39" s="443"/>
      <c r="F39" s="443"/>
      <c r="G39" s="443"/>
      <c r="H39" s="443"/>
      <c r="I39" s="443"/>
      <c r="J39" s="443"/>
      <c r="K39" s="443"/>
      <c r="L39" s="443"/>
      <c r="M39" s="443"/>
      <c r="N39" s="443"/>
      <c r="O39" s="443"/>
      <c r="P39" s="444"/>
    </row>
    <row r="40" spans="1:16" x14ac:dyDescent="0.25">
      <c r="A40" s="452" t="s">
        <v>68</v>
      </c>
      <c r="B40" s="453"/>
      <c r="C40" s="453"/>
      <c r="D40" s="453"/>
      <c r="E40" s="453"/>
      <c r="F40" s="453"/>
      <c r="G40" s="453"/>
      <c r="H40" s="453"/>
      <c r="I40" s="453"/>
      <c r="J40" s="453"/>
      <c r="K40" s="453"/>
      <c r="L40" s="453"/>
      <c r="M40" s="453"/>
      <c r="N40" s="453"/>
      <c r="O40" s="453"/>
      <c r="P40" s="454"/>
    </row>
    <row r="41" spans="1:16" x14ac:dyDescent="0.25">
      <c r="A41" s="236"/>
      <c r="B41" s="431" t="s">
        <v>29</v>
      </c>
      <c r="C41" s="432"/>
      <c r="D41" s="432"/>
      <c r="E41" s="432"/>
      <c r="F41" s="432"/>
      <c r="G41" s="432"/>
      <c r="H41" s="432"/>
      <c r="I41" s="432"/>
      <c r="J41" s="432"/>
      <c r="K41" s="432"/>
      <c r="L41" s="432"/>
      <c r="M41" s="432"/>
      <c r="N41" s="432"/>
      <c r="O41" s="432"/>
      <c r="P41" s="433"/>
    </row>
    <row r="42" spans="1:16" s="332" customFormat="1" ht="39.75" customHeight="1" x14ac:dyDescent="0.25">
      <c r="A42" s="296">
        <v>1</v>
      </c>
      <c r="B42" s="330" t="s">
        <v>69</v>
      </c>
      <c r="C42" s="296" t="s">
        <v>65</v>
      </c>
      <c r="D42" s="296" t="s">
        <v>23</v>
      </c>
      <c r="E42" s="296" t="s">
        <v>70</v>
      </c>
      <c r="F42" s="296" t="s">
        <v>28</v>
      </c>
      <c r="G42" s="335">
        <v>654</v>
      </c>
      <c r="H42" s="335">
        <v>625</v>
      </c>
      <c r="I42" s="335">
        <v>630</v>
      </c>
      <c r="J42" s="335">
        <v>640</v>
      </c>
      <c r="K42" s="335">
        <v>650</v>
      </c>
      <c r="L42" s="335">
        <v>660</v>
      </c>
      <c r="M42" s="335">
        <v>670</v>
      </c>
      <c r="N42" s="336"/>
      <c r="O42" s="336"/>
      <c r="P42" s="296" t="s">
        <v>370</v>
      </c>
    </row>
    <row r="43" spans="1:16" s="332" customFormat="1" ht="40.5" customHeight="1" x14ac:dyDescent="0.25">
      <c r="A43" s="296">
        <v>2</v>
      </c>
      <c r="B43" s="330" t="s">
        <v>71</v>
      </c>
      <c r="C43" s="296" t="s">
        <v>65</v>
      </c>
      <c r="D43" s="296" t="s">
        <v>43</v>
      </c>
      <c r="E43" s="296" t="s">
        <v>75</v>
      </c>
      <c r="F43" s="296" t="s">
        <v>28</v>
      </c>
      <c r="G43" s="296">
        <v>0</v>
      </c>
      <c r="H43" s="331">
        <v>20.3</v>
      </c>
      <c r="I43" s="331">
        <v>119.5</v>
      </c>
      <c r="J43" s="337">
        <v>50</v>
      </c>
      <c r="K43" s="337">
        <v>100</v>
      </c>
      <c r="L43" s="337">
        <v>100</v>
      </c>
      <c r="M43" s="337">
        <v>0</v>
      </c>
      <c r="N43" s="296"/>
      <c r="O43" s="296"/>
      <c r="P43" s="296" t="s">
        <v>370</v>
      </c>
    </row>
    <row r="44" spans="1:16" s="332" customFormat="1" ht="40.5" customHeight="1" x14ac:dyDescent="0.25">
      <c r="A44" s="296">
        <v>3</v>
      </c>
      <c r="B44" s="330" t="s">
        <v>436</v>
      </c>
      <c r="C44" s="296" t="s">
        <v>437</v>
      </c>
      <c r="D44" s="296" t="s">
        <v>43</v>
      </c>
      <c r="E44" s="296" t="s">
        <v>75</v>
      </c>
      <c r="F44" s="296" t="s">
        <v>438</v>
      </c>
      <c r="G44" s="296"/>
      <c r="H44" s="331"/>
      <c r="I44" s="331">
        <v>119.5</v>
      </c>
      <c r="J44" s="331"/>
      <c r="K44" s="331"/>
      <c r="L44" s="331"/>
      <c r="M44" s="331"/>
      <c r="N44" s="296" t="s">
        <v>31</v>
      </c>
      <c r="O44" s="296"/>
      <c r="P44" s="296" t="s">
        <v>439</v>
      </c>
    </row>
    <row r="45" spans="1:16" s="332" customFormat="1" ht="44.25" customHeight="1" x14ac:dyDescent="0.25">
      <c r="A45" s="296">
        <v>4</v>
      </c>
      <c r="B45" s="330" t="s">
        <v>73</v>
      </c>
      <c r="C45" s="296" t="s">
        <v>74</v>
      </c>
      <c r="D45" s="296" t="s">
        <v>43</v>
      </c>
      <c r="E45" s="296" t="s">
        <v>75</v>
      </c>
      <c r="F45" s="296" t="s">
        <v>76</v>
      </c>
      <c r="G45" s="296"/>
      <c r="H45" s="297"/>
      <c r="I45" s="333"/>
      <c r="J45" s="297"/>
      <c r="K45" s="297">
        <v>100</v>
      </c>
      <c r="M45" s="297"/>
      <c r="N45" s="296" t="s">
        <v>31</v>
      </c>
      <c r="O45" s="296"/>
      <c r="P45" s="296" t="s">
        <v>383</v>
      </c>
    </row>
    <row r="46" spans="1:16" s="332" customFormat="1" ht="44.25" customHeight="1" x14ac:dyDescent="0.25">
      <c r="A46" s="296">
        <v>5</v>
      </c>
      <c r="B46" s="330" t="s">
        <v>378</v>
      </c>
      <c r="C46" s="296" t="s">
        <v>379</v>
      </c>
      <c r="D46" s="296" t="s">
        <v>43</v>
      </c>
      <c r="E46" s="296" t="s">
        <v>75</v>
      </c>
      <c r="F46" s="296" t="s">
        <v>76</v>
      </c>
      <c r="G46" s="296"/>
      <c r="H46" s="297"/>
      <c r="I46" s="333"/>
      <c r="J46" s="297">
        <v>50</v>
      </c>
      <c r="L46" s="297"/>
      <c r="M46" s="297"/>
      <c r="N46" s="296" t="s">
        <v>31</v>
      </c>
      <c r="O46" s="296"/>
      <c r="P46" s="296" t="s">
        <v>384</v>
      </c>
    </row>
    <row r="47" spans="1:16" s="332" customFormat="1" ht="43.5" customHeight="1" x14ac:dyDescent="0.25">
      <c r="A47" s="296">
        <v>6</v>
      </c>
      <c r="B47" s="330" t="s">
        <v>323</v>
      </c>
      <c r="C47" s="296" t="s">
        <v>443</v>
      </c>
      <c r="D47" s="296" t="s">
        <v>43</v>
      </c>
      <c r="E47" s="296" t="s">
        <v>75</v>
      </c>
      <c r="F47" s="296" t="s">
        <v>76</v>
      </c>
      <c r="G47" s="296"/>
      <c r="H47" s="297"/>
      <c r="I47" s="333"/>
      <c r="J47" s="333">
        <v>405.9</v>
      </c>
      <c r="K47" s="297"/>
      <c r="L47" s="297"/>
      <c r="M47" s="297"/>
      <c r="N47" s="296" t="s">
        <v>305</v>
      </c>
      <c r="O47" s="334"/>
      <c r="P47" s="296" t="s">
        <v>370</v>
      </c>
    </row>
    <row r="48" spans="1:16" s="332" customFormat="1" ht="43.5" customHeight="1" x14ac:dyDescent="0.25">
      <c r="A48" s="296">
        <v>5</v>
      </c>
      <c r="B48" s="330" t="s">
        <v>324</v>
      </c>
      <c r="C48" s="296" t="s">
        <v>443</v>
      </c>
      <c r="D48" s="296" t="s">
        <v>43</v>
      </c>
      <c r="E48" s="296" t="s">
        <v>75</v>
      </c>
      <c r="F48" s="296" t="s">
        <v>202</v>
      </c>
      <c r="G48" s="296"/>
      <c r="H48" s="297"/>
      <c r="I48" s="333"/>
      <c r="J48" s="333">
        <v>160.69999999999999</v>
      </c>
      <c r="K48" s="297"/>
      <c r="L48" s="297"/>
      <c r="M48" s="297"/>
      <c r="N48" s="296"/>
      <c r="O48" s="334"/>
      <c r="P48" s="296"/>
    </row>
    <row r="49" spans="1:16" s="332" customFormat="1" ht="32.25" customHeight="1" x14ac:dyDescent="0.25">
      <c r="A49" s="468">
        <v>6</v>
      </c>
      <c r="B49" s="526" t="s">
        <v>440</v>
      </c>
      <c r="C49" s="468" t="s">
        <v>441</v>
      </c>
      <c r="D49" s="468" t="s">
        <v>43</v>
      </c>
      <c r="E49" s="296" t="s">
        <v>223</v>
      </c>
      <c r="F49" s="528" t="s">
        <v>196</v>
      </c>
      <c r="G49" s="296"/>
      <c r="H49" s="297"/>
      <c r="I49" s="333">
        <v>4.7</v>
      </c>
      <c r="J49" s="297"/>
      <c r="K49" s="297"/>
      <c r="L49" s="297"/>
      <c r="M49" s="297"/>
      <c r="N49" s="468" t="s">
        <v>442</v>
      </c>
      <c r="O49" s="334"/>
      <c r="P49" s="468" t="s">
        <v>380</v>
      </c>
    </row>
    <row r="50" spans="1:16" s="332" customFormat="1" ht="32.25" customHeight="1" x14ac:dyDescent="0.25">
      <c r="A50" s="469"/>
      <c r="B50" s="527"/>
      <c r="C50" s="469"/>
      <c r="D50" s="469"/>
      <c r="E50" s="296" t="s">
        <v>75</v>
      </c>
      <c r="F50" s="529"/>
      <c r="G50" s="296"/>
      <c r="H50" s="297"/>
      <c r="I50" s="333">
        <v>380</v>
      </c>
      <c r="J50" s="297"/>
      <c r="K50" s="297"/>
      <c r="L50" s="297"/>
      <c r="M50" s="297"/>
      <c r="N50" s="469"/>
      <c r="O50" s="334"/>
      <c r="P50" s="469"/>
    </row>
    <row r="51" spans="1:16" s="332" customFormat="1" ht="32.25" customHeight="1" x14ac:dyDescent="0.25">
      <c r="A51" s="468">
        <v>7</v>
      </c>
      <c r="B51" s="526" t="s">
        <v>444</v>
      </c>
      <c r="C51" s="468" t="s">
        <v>445</v>
      </c>
      <c r="D51" s="468" t="s">
        <v>43</v>
      </c>
      <c r="E51" s="296" t="s">
        <v>223</v>
      </c>
      <c r="F51" s="528" t="s">
        <v>196</v>
      </c>
      <c r="G51" s="296"/>
      <c r="H51" s="297"/>
      <c r="I51" s="333">
        <v>7.2</v>
      </c>
      <c r="J51" s="297"/>
      <c r="K51" s="297"/>
      <c r="L51" s="297"/>
      <c r="M51" s="297"/>
      <c r="N51" s="468" t="s">
        <v>446</v>
      </c>
      <c r="O51" s="334"/>
      <c r="P51" s="468" t="s">
        <v>380</v>
      </c>
    </row>
    <row r="52" spans="1:16" s="332" customFormat="1" ht="32.25" customHeight="1" x14ac:dyDescent="0.25">
      <c r="A52" s="469"/>
      <c r="B52" s="527"/>
      <c r="C52" s="469"/>
      <c r="D52" s="469"/>
      <c r="E52" s="296" t="s">
        <v>75</v>
      </c>
      <c r="F52" s="529"/>
      <c r="G52" s="296"/>
      <c r="H52" s="297"/>
      <c r="I52" s="333">
        <v>612.29999999999995</v>
      </c>
      <c r="J52" s="297"/>
      <c r="K52" s="297"/>
      <c r="L52" s="297"/>
      <c r="M52" s="297"/>
      <c r="N52" s="469"/>
      <c r="O52" s="334"/>
      <c r="P52" s="469"/>
    </row>
    <row r="53" spans="1:16" s="1" customFormat="1" ht="27" customHeight="1" x14ac:dyDescent="0.25">
      <c r="A53" s="73"/>
      <c r="B53" s="71" t="s">
        <v>34</v>
      </c>
      <c r="C53" s="73"/>
      <c r="D53" s="73"/>
      <c r="E53" s="73"/>
      <c r="F53" s="74"/>
      <c r="G53" s="74">
        <f>SUM(G54:G57)</f>
        <v>0</v>
      </c>
      <c r="H53" s="74">
        <f t="shared" ref="H53:M53" si="0">SUM(H54:H57)</f>
        <v>0</v>
      </c>
      <c r="I53" s="74">
        <f t="shared" si="0"/>
        <v>1111.8</v>
      </c>
      <c r="J53" s="74">
        <f t="shared" si="0"/>
        <v>616.59999999999991</v>
      </c>
      <c r="K53" s="74">
        <f t="shared" si="0"/>
        <v>100</v>
      </c>
      <c r="L53" s="74">
        <f t="shared" si="0"/>
        <v>0</v>
      </c>
      <c r="M53" s="74">
        <f t="shared" si="0"/>
        <v>0</v>
      </c>
      <c r="N53" s="203" t="s">
        <v>35</v>
      </c>
      <c r="O53" s="203"/>
      <c r="P53" s="203"/>
    </row>
    <row r="54" spans="1:16" s="1" customFormat="1" x14ac:dyDescent="0.25">
      <c r="A54" s="73"/>
      <c r="B54" s="71"/>
      <c r="C54" s="73"/>
      <c r="D54" s="73"/>
      <c r="E54" s="73"/>
      <c r="F54" s="74"/>
      <c r="G54" s="74"/>
      <c r="H54" s="74"/>
      <c r="I54" s="74"/>
      <c r="J54" s="74"/>
      <c r="K54" s="74"/>
      <c r="L54" s="74"/>
      <c r="M54" s="74"/>
      <c r="N54" s="203" t="s">
        <v>36</v>
      </c>
      <c r="O54" s="203"/>
      <c r="P54" s="203"/>
    </row>
    <row r="55" spans="1:16" s="1" customFormat="1" x14ac:dyDescent="0.25">
      <c r="A55" s="73"/>
      <c r="B55" s="71"/>
      <c r="C55" s="73"/>
      <c r="D55" s="73"/>
      <c r="E55" s="73"/>
      <c r="F55" s="74"/>
      <c r="G55" s="74"/>
      <c r="H55" s="74"/>
      <c r="I55" s="74"/>
      <c r="J55" s="74"/>
      <c r="K55" s="74"/>
      <c r="L55" s="74"/>
      <c r="M55" s="74"/>
      <c r="N55" s="203" t="s">
        <v>37</v>
      </c>
      <c r="O55" s="203"/>
      <c r="P55" s="203"/>
    </row>
    <row r="56" spans="1:16" s="1" customFormat="1" ht="23.25" customHeight="1" x14ac:dyDescent="0.25">
      <c r="A56" s="73"/>
      <c r="B56" s="71"/>
      <c r="C56" s="73"/>
      <c r="D56" s="73"/>
      <c r="E56" s="73"/>
      <c r="F56" s="74"/>
      <c r="G56" s="74">
        <f t="shared" ref="G56:H56" si="1">G47+G49+G52</f>
        <v>0</v>
      </c>
      <c r="H56" s="74">
        <f t="shared" si="1"/>
        <v>0</v>
      </c>
      <c r="I56" s="74">
        <f>I50+I52+I48+I47</f>
        <v>992.3</v>
      </c>
      <c r="J56" s="74">
        <f t="shared" ref="J56:M56" si="2">J50+J52+J48+J47</f>
        <v>566.59999999999991</v>
      </c>
      <c r="K56" s="74">
        <f t="shared" si="2"/>
        <v>0</v>
      </c>
      <c r="L56" s="74">
        <f t="shared" si="2"/>
        <v>0</v>
      </c>
      <c r="M56" s="74">
        <f t="shared" si="2"/>
        <v>0</v>
      </c>
      <c r="N56" s="203" t="s">
        <v>38</v>
      </c>
      <c r="O56" s="203"/>
      <c r="P56" s="203"/>
    </row>
    <row r="57" spans="1:16" s="1" customFormat="1" ht="16.5" customHeight="1" x14ac:dyDescent="0.25">
      <c r="A57" s="73"/>
      <c r="B57" s="71"/>
      <c r="C57" s="73"/>
      <c r="D57" s="73"/>
      <c r="E57" s="73"/>
      <c r="F57" s="74"/>
      <c r="G57" s="74">
        <f t="shared" ref="G57:H57" si="3">G45+G46</f>
        <v>0</v>
      </c>
      <c r="H57" s="74">
        <f t="shared" si="3"/>
        <v>0</v>
      </c>
      <c r="I57" s="74">
        <f>I44+I45+I46</f>
        <v>119.5</v>
      </c>
      <c r="J57" s="74">
        <f t="shared" ref="J57:M57" si="4">J44+J45+J46</f>
        <v>50</v>
      </c>
      <c r="K57" s="74">
        <f t="shared" si="4"/>
        <v>100</v>
      </c>
      <c r="L57" s="74">
        <f t="shared" si="4"/>
        <v>0</v>
      </c>
      <c r="M57" s="74">
        <f t="shared" si="4"/>
        <v>0</v>
      </c>
      <c r="N57" s="203" t="s">
        <v>39</v>
      </c>
      <c r="O57" s="203"/>
      <c r="P57" s="203"/>
    </row>
    <row r="58" spans="1:16" s="1" customFormat="1" ht="43.5" customHeight="1" x14ac:dyDescent="0.25">
      <c r="A58" s="210">
        <v>7</v>
      </c>
      <c r="B58" s="207" t="s">
        <v>365</v>
      </c>
      <c r="C58" s="210" t="s">
        <v>77</v>
      </c>
      <c r="D58" s="210" t="s">
        <v>23</v>
      </c>
      <c r="E58" s="210" t="s">
        <v>61</v>
      </c>
      <c r="F58" s="210"/>
      <c r="G58" s="210"/>
      <c r="H58" s="210">
        <v>2.5</v>
      </c>
      <c r="I58" s="210">
        <v>2.8</v>
      </c>
      <c r="J58" s="210">
        <v>3</v>
      </c>
      <c r="K58" s="210">
        <v>3.5</v>
      </c>
      <c r="L58" s="210">
        <v>4</v>
      </c>
      <c r="M58" s="23">
        <v>4.5</v>
      </c>
      <c r="N58" s="135"/>
      <c r="O58" s="135"/>
      <c r="P58" s="57"/>
    </row>
    <row r="59" spans="1:16" s="1" customFormat="1" ht="32.25" customHeight="1" x14ac:dyDescent="0.25">
      <c r="A59" s="210"/>
      <c r="B59" s="207" t="s">
        <v>62</v>
      </c>
      <c r="C59" s="210" t="s">
        <v>78</v>
      </c>
      <c r="D59" s="210" t="s">
        <v>23</v>
      </c>
      <c r="E59" s="210" t="s">
        <v>61</v>
      </c>
      <c r="F59" s="210"/>
      <c r="G59" s="210">
        <v>2.1350000000000001E-2</v>
      </c>
      <c r="H59" s="210">
        <v>8.2500000000000004E-3</v>
      </c>
      <c r="I59" s="210">
        <v>4.2999999999999997E-2</v>
      </c>
      <c r="J59" s="210">
        <v>4.5999999999999999E-2</v>
      </c>
      <c r="K59" s="210">
        <v>5.3999999999999999E-2</v>
      </c>
      <c r="L59" s="210">
        <v>6.0999999999999999E-2</v>
      </c>
      <c r="M59" s="23">
        <v>6.3E-2</v>
      </c>
      <c r="N59" s="135"/>
      <c r="O59" s="135"/>
      <c r="P59" s="57"/>
    </row>
    <row r="60" spans="1:16" s="1" customFormat="1" ht="38.25" x14ac:dyDescent="0.25">
      <c r="A60" s="210">
        <v>8</v>
      </c>
      <c r="B60" s="217" t="s">
        <v>366</v>
      </c>
      <c r="C60" s="210" t="s">
        <v>79</v>
      </c>
      <c r="D60" s="210" t="s">
        <v>23</v>
      </c>
      <c r="E60" s="210" t="s">
        <v>24</v>
      </c>
      <c r="F60" s="210"/>
      <c r="G60" s="210">
        <v>40</v>
      </c>
      <c r="H60" s="210">
        <v>50</v>
      </c>
      <c r="I60" s="210">
        <v>70</v>
      </c>
      <c r="J60" s="210" t="s">
        <v>80</v>
      </c>
      <c r="K60" s="210" t="s">
        <v>80</v>
      </c>
      <c r="L60" s="210" t="s">
        <v>80</v>
      </c>
      <c r="M60" s="22"/>
      <c r="N60" s="136"/>
      <c r="O60" s="136"/>
      <c r="P60" s="58"/>
    </row>
    <row r="61" spans="1:16" s="1" customFormat="1" ht="23.25" customHeight="1" x14ac:dyDescent="0.25">
      <c r="A61" s="442" t="s">
        <v>81</v>
      </c>
      <c r="B61" s="443"/>
      <c r="C61" s="443"/>
      <c r="D61" s="443"/>
      <c r="E61" s="443"/>
      <c r="F61" s="443"/>
      <c r="G61" s="443"/>
      <c r="H61" s="443"/>
      <c r="I61" s="443"/>
      <c r="J61" s="443"/>
      <c r="K61" s="443"/>
      <c r="L61" s="443"/>
      <c r="M61" s="443"/>
      <c r="N61" s="443"/>
      <c r="O61" s="443"/>
      <c r="P61" s="444"/>
    </row>
    <row r="62" spans="1:16" s="1" customFormat="1" ht="16.5" customHeight="1" x14ac:dyDescent="0.25">
      <c r="A62" s="442" t="s">
        <v>82</v>
      </c>
      <c r="B62" s="443"/>
      <c r="C62" s="443"/>
      <c r="D62" s="443"/>
      <c r="E62" s="443"/>
      <c r="F62" s="443"/>
      <c r="G62" s="443"/>
      <c r="H62" s="443"/>
      <c r="I62" s="443"/>
      <c r="J62" s="443"/>
      <c r="K62" s="443"/>
      <c r="L62" s="443"/>
      <c r="M62" s="443"/>
      <c r="N62" s="443"/>
      <c r="O62" s="443"/>
      <c r="P62" s="444"/>
    </row>
    <row r="63" spans="1:16" x14ac:dyDescent="0.25">
      <c r="A63" s="38"/>
      <c r="B63" s="372" t="s">
        <v>83</v>
      </c>
      <c r="C63" s="373"/>
      <c r="D63" s="373"/>
      <c r="E63" s="373"/>
      <c r="F63" s="373"/>
      <c r="G63" s="373"/>
      <c r="H63" s="373"/>
      <c r="I63" s="373"/>
      <c r="J63" s="373"/>
      <c r="K63" s="373"/>
      <c r="L63" s="373"/>
      <c r="M63" s="373"/>
      <c r="N63" s="373"/>
      <c r="O63" s="373"/>
      <c r="P63" s="374"/>
    </row>
    <row r="64" spans="1:16" ht="30" customHeight="1" x14ac:dyDescent="0.25">
      <c r="A64" s="224">
        <v>1</v>
      </c>
      <c r="B64" s="237" t="s">
        <v>84</v>
      </c>
      <c r="C64" s="440" t="s">
        <v>85</v>
      </c>
      <c r="D64" s="440" t="s">
        <v>43</v>
      </c>
      <c r="E64" s="440" t="s">
        <v>24</v>
      </c>
      <c r="F64" s="440" t="s">
        <v>86</v>
      </c>
      <c r="G64" s="224">
        <v>33</v>
      </c>
      <c r="H64" s="224">
        <v>34</v>
      </c>
      <c r="I64" s="224">
        <v>48</v>
      </c>
      <c r="J64" s="224">
        <v>48</v>
      </c>
      <c r="K64" s="224">
        <v>48</v>
      </c>
      <c r="L64" s="224">
        <v>48</v>
      </c>
      <c r="M64" s="130"/>
      <c r="N64" s="160"/>
      <c r="O64" s="160"/>
      <c r="P64" s="130"/>
    </row>
    <row r="65" spans="1:16" ht="25.5" customHeight="1" x14ac:dyDescent="0.25">
      <c r="A65" s="224">
        <v>2</v>
      </c>
      <c r="B65" s="237" t="s">
        <v>87</v>
      </c>
      <c r="C65" s="441"/>
      <c r="D65" s="441"/>
      <c r="E65" s="441"/>
      <c r="F65" s="441"/>
      <c r="G65" s="224">
        <v>27.6</v>
      </c>
      <c r="H65" s="224">
        <v>28</v>
      </c>
      <c r="I65" s="224">
        <v>30</v>
      </c>
      <c r="J65" s="224">
        <v>30</v>
      </c>
      <c r="K65" s="224">
        <v>30</v>
      </c>
      <c r="L65" s="224">
        <v>30</v>
      </c>
      <c r="M65" s="130"/>
      <c r="N65" s="160"/>
      <c r="O65" s="160"/>
      <c r="P65" s="130"/>
    </row>
    <row r="66" spans="1:16" ht="56.25" customHeight="1" x14ac:dyDescent="0.25">
      <c r="A66" s="210">
        <v>9</v>
      </c>
      <c r="B66" s="217" t="s">
        <v>367</v>
      </c>
      <c r="C66" s="210" t="s">
        <v>88</v>
      </c>
      <c r="D66" s="210" t="s">
        <v>89</v>
      </c>
      <c r="E66" s="210" t="s">
        <v>24</v>
      </c>
      <c r="F66" s="210"/>
      <c r="G66" s="210">
        <v>50</v>
      </c>
      <c r="H66" s="210">
        <v>47</v>
      </c>
      <c r="I66" s="210">
        <v>43</v>
      </c>
      <c r="J66" s="210">
        <v>39</v>
      </c>
      <c r="K66" s="210">
        <v>35</v>
      </c>
      <c r="L66" s="210">
        <v>30</v>
      </c>
      <c r="M66" s="22"/>
      <c r="N66" s="136"/>
      <c r="O66" s="136"/>
      <c r="P66" s="58"/>
    </row>
    <row r="67" spans="1:16" x14ac:dyDescent="0.25">
      <c r="A67" s="389" t="s">
        <v>90</v>
      </c>
      <c r="B67" s="390"/>
      <c r="C67" s="390"/>
      <c r="D67" s="390"/>
      <c r="E67" s="390"/>
      <c r="F67" s="390"/>
      <c r="G67" s="390"/>
      <c r="H67" s="390"/>
      <c r="I67" s="390"/>
      <c r="J67" s="390"/>
      <c r="K67" s="390"/>
      <c r="L67" s="390"/>
      <c r="M67" s="390"/>
      <c r="N67" s="390"/>
      <c r="O67" s="390"/>
      <c r="P67" s="391"/>
    </row>
    <row r="68" spans="1:16" x14ac:dyDescent="0.25">
      <c r="A68" s="389" t="s">
        <v>91</v>
      </c>
      <c r="B68" s="390"/>
      <c r="C68" s="390"/>
      <c r="D68" s="390"/>
      <c r="E68" s="390"/>
      <c r="F68" s="390"/>
      <c r="G68" s="390"/>
      <c r="H68" s="390"/>
      <c r="I68" s="390"/>
      <c r="J68" s="390"/>
      <c r="K68" s="390"/>
      <c r="L68" s="390"/>
      <c r="M68" s="390"/>
      <c r="N68" s="390"/>
      <c r="O68" s="390"/>
      <c r="P68" s="391"/>
    </row>
    <row r="69" spans="1:16" ht="78" customHeight="1" x14ac:dyDescent="0.25">
      <c r="A69" s="210">
        <v>10</v>
      </c>
      <c r="B69" s="217" t="s">
        <v>92</v>
      </c>
      <c r="C69" s="216" t="s">
        <v>88</v>
      </c>
      <c r="D69" s="210" t="s">
        <v>93</v>
      </c>
      <c r="E69" s="210" t="s">
        <v>94</v>
      </c>
      <c r="F69" s="210"/>
      <c r="G69" s="210">
        <v>326</v>
      </c>
      <c r="H69" s="210">
        <v>728</v>
      </c>
      <c r="I69" s="210">
        <v>1100</v>
      </c>
      <c r="J69" s="210">
        <v>1428</v>
      </c>
      <c r="K69" s="210">
        <v>1721</v>
      </c>
      <c r="L69" s="210">
        <v>1975</v>
      </c>
      <c r="M69" s="22"/>
      <c r="N69" s="136"/>
      <c r="O69" s="136"/>
      <c r="P69" s="58"/>
    </row>
    <row r="70" spans="1:16" x14ac:dyDescent="0.25">
      <c r="A70" s="449" t="s">
        <v>95</v>
      </c>
      <c r="B70" s="450"/>
      <c r="C70" s="450"/>
      <c r="D70" s="450"/>
      <c r="E70" s="450"/>
      <c r="F70" s="450"/>
      <c r="G70" s="450"/>
      <c r="H70" s="450"/>
      <c r="I70" s="450"/>
      <c r="J70" s="450"/>
      <c r="K70" s="450"/>
      <c r="L70" s="450"/>
      <c r="M70" s="450"/>
      <c r="N70" s="450"/>
      <c r="O70" s="450"/>
      <c r="P70" s="451"/>
    </row>
    <row r="71" spans="1:16" x14ac:dyDescent="0.25">
      <c r="A71" s="6"/>
      <c r="B71" s="397" t="s">
        <v>96</v>
      </c>
      <c r="C71" s="398"/>
      <c r="D71" s="398"/>
      <c r="E71" s="398"/>
      <c r="F71" s="398"/>
      <c r="G71" s="398"/>
      <c r="H71" s="398"/>
      <c r="I71" s="398"/>
      <c r="J71" s="398"/>
      <c r="K71" s="398"/>
      <c r="L71" s="398"/>
      <c r="M71" s="398"/>
      <c r="N71" s="399"/>
      <c r="O71" s="181"/>
      <c r="P71" s="25"/>
    </row>
    <row r="72" spans="1:16" ht="61.5" customHeight="1" x14ac:dyDescent="0.25">
      <c r="A72" s="218">
        <v>11</v>
      </c>
      <c r="B72" s="219" t="s">
        <v>97</v>
      </c>
      <c r="C72" s="212" t="s">
        <v>98</v>
      </c>
      <c r="D72" s="212" t="s">
        <v>23</v>
      </c>
      <c r="E72" s="214" t="s">
        <v>99</v>
      </c>
      <c r="F72" s="210"/>
      <c r="G72" s="210">
        <v>75.5</v>
      </c>
      <c r="H72" s="210">
        <v>75.8</v>
      </c>
      <c r="I72" s="215">
        <v>76.099999999999994</v>
      </c>
      <c r="J72" s="215">
        <v>76.44</v>
      </c>
      <c r="K72" s="215">
        <v>76.7</v>
      </c>
      <c r="L72" s="215">
        <v>77</v>
      </c>
      <c r="M72" s="215"/>
      <c r="N72" s="111"/>
      <c r="O72" s="111"/>
      <c r="P72" s="59"/>
    </row>
    <row r="73" spans="1:16" ht="43.5" customHeight="1" x14ac:dyDescent="0.25">
      <c r="A73" s="218"/>
      <c r="B73" s="219" t="s">
        <v>62</v>
      </c>
      <c r="C73" s="212" t="s">
        <v>100</v>
      </c>
      <c r="D73" s="212" t="s">
        <v>23</v>
      </c>
      <c r="E73" s="214" t="s">
        <v>99</v>
      </c>
      <c r="F73" s="210"/>
      <c r="G73" s="210">
        <v>73.5</v>
      </c>
      <c r="H73" s="210">
        <v>73.900000000000006</v>
      </c>
      <c r="I73" s="215">
        <v>74.3</v>
      </c>
      <c r="J73" s="215">
        <v>74.7</v>
      </c>
      <c r="K73" s="215">
        <v>74.900000000000006</v>
      </c>
      <c r="L73" s="215">
        <v>75.3</v>
      </c>
      <c r="M73" s="2"/>
      <c r="N73" s="111"/>
      <c r="O73" s="111"/>
      <c r="P73" s="59"/>
    </row>
    <row r="74" spans="1:16" x14ac:dyDescent="0.25">
      <c r="A74" s="389" t="s">
        <v>101</v>
      </c>
      <c r="B74" s="390"/>
      <c r="C74" s="390"/>
      <c r="D74" s="390"/>
      <c r="E74" s="390"/>
      <c r="F74" s="390"/>
      <c r="G74" s="390"/>
      <c r="H74" s="390"/>
      <c r="I74" s="390"/>
      <c r="J74" s="390"/>
      <c r="K74" s="390"/>
      <c r="L74" s="390"/>
      <c r="M74" s="390"/>
      <c r="N74" s="390"/>
      <c r="O74" s="390"/>
      <c r="P74" s="391"/>
    </row>
    <row r="75" spans="1:16" x14ac:dyDescent="0.25">
      <c r="A75" s="34"/>
      <c r="B75" s="372" t="s">
        <v>102</v>
      </c>
      <c r="C75" s="373"/>
      <c r="D75" s="373"/>
      <c r="E75" s="373"/>
      <c r="F75" s="373"/>
      <c r="G75" s="373"/>
      <c r="H75" s="373"/>
      <c r="I75" s="373"/>
      <c r="J75" s="373"/>
      <c r="K75" s="373"/>
      <c r="L75" s="373"/>
      <c r="M75" s="373"/>
      <c r="N75" s="373"/>
      <c r="O75" s="373"/>
      <c r="P75" s="374"/>
    </row>
    <row r="76" spans="1:16" ht="49.5" customHeight="1" x14ac:dyDescent="0.25">
      <c r="A76" s="224">
        <v>1</v>
      </c>
      <c r="B76" s="225" t="s">
        <v>103</v>
      </c>
      <c r="C76" s="224" t="s">
        <v>104</v>
      </c>
      <c r="D76" s="224" t="s">
        <v>43</v>
      </c>
      <c r="E76" s="226" t="s">
        <v>24</v>
      </c>
      <c r="F76" s="226" t="s">
        <v>28</v>
      </c>
      <c r="G76" s="226">
        <v>30</v>
      </c>
      <c r="H76" s="226">
        <v>31</v>
      </c>
      <c r="I76" s="226">
        <v>32</v>
      </c>
      <c r="J76" s="226">
        <v>33</v>
      </c>
      <c r="K76" s="226">
        <v>34</v>
      </c>
      <c r="L76" s="226">
        <v>35</v>
      </c>
      <c r="M76" s="174"/>
      <c r="N76" s="175"/>
      <c r="O76" s="175"/>
      <c r="P76" s="176"/>
    </row>
    <row r="77" spans="1:16" x14ac:dyDescent="0.25">
      <c r="A77" s="522" t="s">
        <v>105</v>
      </c>
      <c r="B77" s="512"/>
      <c r="C77" s="512"/>
      <c r="D77" s="512"/>
      <c r="E77" s="512"/>
      <c r="F77" s="512"/>
      <c r="G77" s="512"/>
      <c r="H77" s="512"/>
      <c r="I77" s="512"/>
      <c r="J77" s="512"/>
      <c r="K77" s="512"/>
      <c r="L77" s="512"/>
      <c r="M77" s="512"/>
      <c r="N77" s="512"/>
      <c r="O77" s="512"/>
      <c r="P77" s="513"/>
    </row>
    <row r="78" spans="1:16" x14ac:dyDescent="0.25">
      <c r="A78" s="39"/>
      <c r="B78" s="523" t="s">
        <v>106</v>
      </c>
      <c r="C78" s="524"/>
      <c r="D78" s="524"/>
      <c r="E78" s="524"/>
      <c r="F78" s="524"/>
      <c r="G78" s="524"/>
      <c r="H78" s="524"/>
      <c r="I78" s="524"/>
      <c r="J78" s="524"/>
      <c r="K78" s="524"/>
      <c r="L78" s="524"/>
      <c r="M78" s="524"/>
      <c r="N78" s="524"/>
      <c r="O78" s="524"/>
      <c r="P78" s="525"/>
    </row>
    <row r="79" spans="1:16" ht="40.5" customHeight="1" x14ac:dyDescent="0.25">
      <c r="A79" s="210">
        <v>1</v>
      </c>
      <c r="B79" s="227" t="s">
        <v>107</v>
      </c>
      <c r="C79" s="210" t="s">
        <v>108</v>
      </c>
      <c r="D79" s="210" t="s">
        <v>109</v>
      </c>
      <c r="E79" s="210" t="s">
        <v>24</v>
      </c>
      <c r="F79" s="210"/>
      <c r="G79" s="210"/>
      <c r="H79" s="210"/>
      <c r="I79" s="210"/>
      <c r="J79" s="210"/>
      <c r="K79" s="210"/>
      <c r="L79" s="210"/>
      <c r="M79" s="210"/>
      <c r="N79" s="137"/>
      <c r="O79" s="137"/>
      <c r="P79" s="60"/>
    </row>
    <row r="80" spans="1:16" ht="25.5" customHeight="1" x14ac:dyDescent="0.25">
      <c r="A80" s="31"/>
      <c r="B80" s="44" t="s">
        <v>64</v>
      </c>
      <c r="C80" s="31"/>
      <c r="D80" s="31" t="s">
        <v>109</v>
      </c>
      <c r="E80" s="31" t="s">
        <v>24</v>
      </c>
      <c r="F80" s="31"/>
      <c r="G80" s="31"/>
      <c r="H80" s="31"/>
      <c r="I80" s="31">
        <v>27.7</v>
      </c>
      <c r="J80" s="31">
        <v>26</v>
      </c>
      <c r="K80" s="31">
        <v>24.2</v>
      </c>
      <c r="L80" s="31">
        <v>22.5</v>
      </c>
      <c r="M80" s="31">
        <v>20.7</v>
      </c>
      <c r="N80" s="137"/>
      <c r="O80" s="137"/>
      <c r="P80" s="60"/>
    </row>
    <row r="81" spans="1:16" ht="57.75" customHeight="1" x14ac:dyDescent="0.25">
      <c r="A81" s="210">
        <v>2</v>
      </c>
      <c r="B81" s="227" t="s">
        <v>110</v>
      </c>
      <c r="C81" s="210" t="s">
        <v>108</v>
      </c>
      <c r="D81" s="210" t="s">
        <v>109</v>
      </c>
      <c r="E81" s="210" t="s">
        <v>24</v>
      </c>
      <c r="F81" s="210"/>
      <c r="G81" s="210"/>
      <c r="H81" s="210"/>
      <c r="I81" s="210"/>
      <c r="J81" s="210"/>
      <c r="K81" s="210"/>
      <c r="L81" s="210"/>
      <c r="M81" s="210"/>
      <c r="N81" s="138"/>
      <c r="O81" s="138"/>
      <c r="P81" s="61"/>
    </row>
    <row r="82" spans="1:16" ht="24.75" customHeight="1" x14ac:dyDescent="0.25">
      <c r="A82" s="43"/>
      <c r="B82" s="45" t="s">
        <v>64</v>
      </c>
      <c r="C82" s="43"/>
      <c r="D82" s="31" t="s">
        <v>109</v>
      </c>
      <c r="E82" s="43" t="s">
        <v>24</v>
      </c>
      <c r="F82" s="43"/>
      <c r="G82" s="43"/>
      <c r="H82" s="43"/>
      <c r="I82" s="43">
        <v>3.47</v>
      </c>
      <c r="J82" s="43">
        <v>3.46</v>
      </c>
      <c r="K82" s="43">
        <v>3.46</v>
      </c>
      <c r="L82" s="43">
        <v>3.45</v>
      </c>
      <c r="M82" s="43">
        <v>3.45</v>
      </c>
      <c r="N82" s="138"/>
      <c r="O82" s="138"/>
      <c r="P82" s="61"/>
    </row>
    <row r="83" spans="1:16" x14ac:dyDescent="0.25">
      <c r="A83" s="7"/>
      <c r="B83" s="400" t="s">
        <v>111</v>
      </c>
      <c r="C83" s="401"/>
      <c r="D83" s="401"/>
      <c r="E83" s="401"/>
      <c r="F83" s="401"/>
      <c r="G83" s="401"/>
      <c r="H83" s="401"/>
      <c r="I83" s="401"/>
      <c r="J83" s="401"/>
      <c r="K83" s="401"/>
      <c r="L83" s="401"/>
      <c r="M83" s="401"/>
      <c r="N83" s="401"/>
      <c r="O83" s="401"/>
      <c r="P83" s="402"/>
    </row>
    <row r="84" spans="1:16" ht="70.5" customHeight="1" x14ac:dyDescent="0.25">
      <c r="A84" s="226">
        <v>12</v>
      </c>
      <c r="B84" s="225" t="s">
        <v>368</v>
      </c>
      <c r="C84" s="224" t="s">
        <v>112</v>
      </c>
      <c r="D84" s="440" t="s">
        <v>23</v>
      </c>
      <c r="E84" s="440" t="s">
        <v>24</v>
      </c>
      <c r="F84" s="224"/>
      <c r="G84" s="224">
        <v>5.2</v>
      </c>
      <c r="H84" s="238">
        <v>5</v>
      </c>
      <c r="I84" s="224">
        <v>5</v>
      </c>
      <c r="J84" s="224">
        <v>5</v>
      </c>
      <c r="K84" s="238">
        <v>5</v>
      </c>
      <c r="L84" s="224">
        <v>5</v>
      </c>
      <c r="M84" s="239"/>
      <c r="N84" s="240"/>
      <c r="O84" s="240"/>
      <c r="P84" s="173"/>
    </row>
    <row r="85" spans="1:16" ht="54.75" customHeight="1" x14ac:dyDescent="0.25">
      <c r="A85" s="226"/>
      <c r="B85" s="225" t="s">
        <v>62</v>
      </c>
      <c r="C85" s="224" t="s">
        <v>113</v>
      </c>
      <c r="D85" s="509"/>
      <c r="E85" s="441"/>
      <c r="F85" s="224"/>
      <c r="G85" s="224">
        <v>2.5</v>
      </c>
      <c r="H85" s="238">
        <v>2.5</v>
      </c>
      <c r="I85" s="224">
        <v>2.5</v>
      </c>
      <c r="J85" s="224">
        <v>2.5</v>
      </c>
      <c r="K85" s="238">
        <v>2.4</v>
      </c>
      <c r="L85" s="224">
        <v>2.4</v>
      </c>
      <c r="M85" s="239"/>
      <c r="N85" s="240"/>
      <c r="O85" s="240"/>
      <c r="P85" s="173"/>
    </row>
    <row r="86" spans="1:16" x14ac:dyDescent="0.25">
      <c r="A86" s="511" t="s">
        <v>114</v>
      </c>
      <c r="B86" s="512"/>
      <c r="C86" s="512"/>
      <c r="D86" s="512"/>
      <c r="E86" s="512"/>
      <c r="F86" s="512"/>
      <c r="G86" s="512"/>
      <c r="H86" s="512"/>
      <c r="I86" s="512"/>
      <c r="J86" s="512"/>
      <c r="K86" s="512"/>
      <c r="L86" s="512"/>
      <c r="M86" s="512"/>
      <c r="N86" s="512"/>
      <c r="O86" s="512"/>
      <c r="P86" s="513"/>
    </row>
    <row r="87" spans="1:16" x14ac:dyDescent="0.25">
      <c r="A87" s="130"/>
      <c r="B87" s="375" t="s">
        <v>115</v>
      </c>
      <c r="C87" s="376"/>
      <c r="D87" s="376"/>
      <c r="E87" s="376"/>
      <c r="F87" s="376"/>
      <c r="G87" s="376"/>
      <c r="H87" s="376"/>
      <c r="I87" s="376"/>
      <c r="J87" s="376"/>
      <c r="K87" s="376"/>
      <c r="L87" s="376"/>
      <c r="M87" s="376"/>
      <c r="N87" s="376"/>
      <c r="O87" s="376"/>
      <c r="P87" s="377"/>
    </row>
    <row r="88" spans="1:16" ht="62.25" customHeight="1" x14ac:dyDescent="0.25">
      <c r="A88" s="187"/>
      <c r="B88" s="241" t="s">
        <v>116</v>
      </c>
      <c r="C88" s="169" t="s">
        <v>113</v>
      </c>
      <c r="D88" s="187" t="s">
        <v>43</v>
      </c>
      <c r="E88" s="189" t="s">
        <v>66</v>
      </c>
      <c r="F88" s="170" t="s">
        <v>117</v>
      </c>
      <c r="G88" s="190" t="s">
        <v>118</v>
      </c>
      <c r="H88" s="190" t="s">
        <v>119</v>
      </c>
      <c r="I88" s="190">
        <v>1556</v>
      </c>
      <c r="J88" s="190">
        <v>1556</v>
      </c>
      <c r="K88" s="190">
        <v>1556</v>
      </c>
      <c r="L88" s="190">
        <v>1556</v>
      </c>
      <c r="M88" s="190">
        <v>1556</v>
      </c>
      <c r="N88" s="242"/>
      <c r="O88" s="242"/>
      <c r="P88" s="243"/>
    </row>
    <row r="89" spans="1:16" ht="21" customHeight="1" x14ac:dyDescent="0.25">
      <c r="A89" s="130"/>
      <c r="B89" s="375" t="s">
        <v>29</v>
      </c>
      <c r="C89" s="376"/>
      <c r="D89" s="376"/>
      <c r="E89" s="376"/>
      <c r="F89" s="376"/>
      <c r="G89" s="376"/>
      <c r="H89" s="376"/>
      <c r="I89" s="376"/>
      <c r="J89" s="376"/>
      <c r="K89" s="376"/>
      <c r="L89" s="376"/>
      <c r="M89" s="376"/>
      <c r="N89" s="376"/>
      <c r="O89" s="376"/>
      <c r="P89" s="377"/>
    </row>
    <row r="90" spans="1:16" s="249" customFormat="1" ht="21" customHeight="1" x14ac:dyDescent="0.25">
      <c r="A90" s="361">
        <v>1</v>
      </c>
      <c r="B90" s="484" t="s">
        <v>120</v>
      </c>
      <c r="C90" s="485" t="s">
        <v>355</v>
      </c>
      <c r="D90" s="485" t="s">
        <v>43</v>
      </c>
      <c r="E90" s="161" t="s">
        <v>121</v>
      </c>
      <c r="F90" s="361" t="s">
        <v>117</v>
      </c>
      <c r="G90" s="171">
        <v>200</v>
      </c>
      <c r="H90" s="171" t="s">
        <v>122</v>
      </c>
      <c r="I90" s="306">
        <v>180</v>
      </c>
      <c r="J90" s="306">
        <v>180</v>
      </c>
      <c r="K90" s="306">
        <v>180</v>
      </c>
      <c r="L90" s="306">
        <v>180</v>
      </c>
      <c r="M90" s="306">
        <v>180</v>
      </c>
      <c r="N90" s="307"/>
      <c r="O90" s="308"/>
      <c r="P90" s="361" t="s">
        <v>371</v>
      </c>
    </row>
    <row r="91" spans="1:16" s="249" customFormat="1" ht="46.5" customHeight="1" x14ac:dyDescent="0.25">
      <c r="A91" s="363"/>
      <c r="B91" s="484"/>
      <c r="C91" s="485"/>
      <c r="D91" s="485"/>
      <c r="E91" s="161" t="s">
        <v>75</v>
      </c>
      <c r="F91" s="363"/>
      <c r="G91" s="287"/>
      <c r="H91" s="287">
        <v>47</v>
      </c>
      <c r="I91" s="287"/>
      <c r="J91" s="287"/>
      <c r="K91" s="287"/>
      <c r="L91" s="287"/>
      <c r="M91" s="287"/>
      <c r="N91" s="307" t="s">
        <v>123</v>
      </c>
      <c r="O91" s="308"/>
      <c r="P91" s="363"/>
    </row>
    <row r="92" spans="1:16" s="249" customFormat="1" ht="15" customHeight="1" x14ac:dyDescent="0.25">
      <c r="A92" s="361">
        <v>2</v>
      </c>
      <c r="B92" s="447" t="s">
        <v>124</v>
      </c>
      <c r="C92" s="485" t="s">
        <v>355</v>
      </c>
      <c r="D92" s="361" t="s">
        <v>43</v>
      </c>
      <c r="E92" s="161" t="s">
        <v>121</v>
      </c>
      <c r="F92" s="361" t="s">
        <v>117</v>
      </c>
      <c r="G92" s="287">
        <v>2</v>
      </c>
      <c r="H92" s="287">
        <v>2</v>
      </c>
      <c r="I92" s="287">
        <v>2</v>
      </c>
      <c r="J92" s="287">
        <v>2</v>
      </c>
      <c r="K92" s="287">
        <v>2</v>
      </c>
      <c r="L92" s="287">
        <v>2</v>
      </c>
      <c r="M92" s="287">
        <v>2</v>
      </c>
      <c r="N92" s="307"/>
      <c r="O92" s="308"/>
      <c r="P92" s="361" t="s">
        <v>372</v>
      </c>
    </row>
    <row r="93" spans="1:16" s="249" customFormat="1" ht="78" customHeight="1" x14ac:dyDescent="0.25">
      <c r="A93" s="363"/>
      <c r="B93" s="448"/>
      <c r="C93" s="485"/>
      <c r="D93" s="363"/>
      <c r="E93" s="161" t="s">
        <v>75</v>
      </c>
      <c r="F93" s="363"/>
      <c r="G93" s="287"/>
      <c r="H93" s="287"/>
      <c r="I93" s="285"/>
      <c r="J93" s="285"/>
      <c r="K93" s="285"/>
      <c r="L93" s="285"/>
      <c r="M93" s="285"/>
      <c r="N93" s="307" t="s">
        <v>123</v>
      </c>
      <c r="O93" s="308"/>
      <c r="P93" s="363"/>
    </row>
    <row r="94" spans="1:16" s="249" customFormat="1" ht="15" customHeight="1" x14ac:dyDescent="0.25">
      <c r="A94" s="361">
        <v>3</v>
      </c>
      <c r="B94" s="447" t="s">
        <v>125</v>
      </c>
      <c r="C94" s="485" t="s">
        <v>355</v>
      </c>
      <c r="D94" s="361" t="s">
        <v>43</v>
      </c>
      <c r="E94" s="161" t="s">
        <v>121</v>
      </c>
      <c r="F94" s="361" t="s">
        <v>117</v>
      </c>
      <c r="G94" s="171">
        <v>59</v>
      </c>
      <c r="H94" s="171" t="s">
        <v>126</v>
      </c>
      <c r="I94" s="306">
        <v>25</v>
      </c>
      <c r="J94" s="306">
        <v>25</v>
      </c>
      <c r="K94" s="306">
        <v>25</v>
      </c>
      <c r="L94" s="306">
        <v>25</v>
      </c>
      <c r="M94" s="306">
        <v>25</v>
      </c>
      <c r="N94" s="307"/>
      <c r="O94" s="308"/>
      <c r="P94" s="361" t="s">
        <v>373</v>
      </c>
    </row>
    <row r="95" spans="1:16" s="249" customFormat="1" ht="60" customHeight="1" x14ac:dyDescent="0.25">
      <c r="A95" s="363"/>
      <c r="B95" s="448"/>
      <c r="C95" s="485"/>
      <c r="D95" s="363"/>
      <c r="E95" s="161" t="s">
        <v>75</v>
      </c>
      <c r="F95" s="363"/>
      <c r="G95" s="287"/>
      <c r="H95" s="287">
        <v>4.8</v>
      </c>
      <c r="I95" s="287"/>
      <c r="J95" s="287"/>
      <c r="K95" s="287"/>
      <c r="L95" s="287"/>
      <c r="M95" s="287"/>
      <c r="N95" s="307" t="s">
        <v>123</v>
      </c>
      <c r="O95" s="308"/>
      <c r="P95" s="363"/>
    </row>
    <row r="96" spans="1:16" s="249" customFormat="1" ht="15" customHeight="1" x14ac:dyDescent="0.25">
      <c r="A96" s="361">
        <v>4</v>
      </c>
      <c r="B96" s="447" t="s">
        <v>127</v>
      </c>
      <c r="C96" s="485" t="s">
        <v>355</v>
      </c>
      <c r="D96" s="361" t="s">
        <v>43</v>
      </c>
      <c r="E96" s="161" t="s">
        <v>121</v>
      </c>
      <c r="F96" s="361" t="s">
        <v>117</v>
      </c>
      <c r="G96" s="171">
        <v>48</v>
      </c>
      <c r="H96" s="171" t="s">
        <v>128</v>
      </c>
      <c r="I96" s="306">
        <v>40</v>
      </c>
      <c r="J96" s="306">
        <v>40</v>
      </c>
      <c r="K96" s="306">
        <v>40</v>
      </c>
      <c r="L96" s="306">
        <v>40</v>
      </c>
      <c r="M96" s="306">
        <v>40</v>
      </c>
      <c r="N96" s="307"/>
      <c r="O96" s="308"/>
      <c r="P96" s="361" t="s">
        <v>374</v>
      </c>
    </row>
    <row r="97" spans="1:16" s="249" customFormat="1" ht="68.25" customHeight="1" x14ac:dyDescent="0.25">
      <c r="A97" s="363"/>
      <c r="B97" s="448"/>
      <c r="C97" s="485"/>
      <c r="D97" s="363"/>
      <c r="E97" s="161" t="s">
        <v>75</v>
      </c>
      <c r="F97" s="363"/>
      <c r="G97" s="287"/>
      <c r="H97" s="287">
        <v>8.6999999999999993</v>
      </c>
      <c r="I97" s="287"/>
      <c r="J97" s="287"/>
      <c r="K97" s="287"/>
      <c r="L97" s="287"/>
      <c r="M97" s="287"/>
      <c r="N97" s="307" t="s">
        <v>123</v>
      </c>
      <c r="O97" s="308"/>
      <c r="P97" s="363"/>
    </row>
    <row r="98" spans="1:16" s="249" customFormat="1" ht="15" customHeight="1" x14ac:dyDescent="0.25">
      <c r="A98" s="361">
        <v>5</v>
      </c>
      <c r="B98" s="447" t="s">
        <v>129</v>
      </c>
      <c r="C98" s="485" t="s">
        <v>355</v>
      </c>
      <c r="D98" s="361" t="s">
        <v>43</v>
      </c>
      <c r="E98" s="161" t="s">
        <v>121</v>
      </c>
      <c r="F98" s="361" t="s">
        <v>117</v>
      </c>
      <c r="G98" s="171">
        <v>45</v>
      </c>
      <c r="H98" s="171" t="s">
        <v>130</v>
      </c>
      <c r="I98" s="306">
        <v>35</v>
      </c>
      <c r="J98" s="306">
        <v>35</v>
      </c>
      <c r="K98" s="306">
        <v>35</v>
      </c>
      <c r="L98" s="306">
        <v>35</v>
      </c>
      <c r="M98" s="306">
        <v>35</v>
      </c>
      <c r="N98" s="307"/>
      <c r="O98" s="308"/>
      <c r="P98" s="361" t="s">
        <v>375</v>
      </c>
    </row>
    <row r="99" spans="1:16" s="249" customFormat="1" ht="93" customHeight="1" x14ac:dyDescent="0.25">
      <c r="A99" s="363"/>
      <c r="B99" s="448"/>
      <c r="C99" s="485"/>
      <c r="D99" s="363"/>
      <c r="E99" s="161" t="s">
        <v>75</v>
      </c>
      <c r="F99" s="363"/>
      <c r="G99" s="287"/>
      <c r="H99" s="287">
        <v>8.9</v>
      </c>
      <c r="I99" s="287"/>
      <c r="J99" s="287"/>
      <c r="K99" s="287"/>
      <c r="L99" s="287"/>
      <c r="M99" s="287"/>
      <c r="N99" s="307" t="s">
        <v>123</v>
      </c>
      <c r="O99" s="308"/>
      <c r="P99" s="363"/>
    </row>
    <row r="100" spans="1:16" s="249" customFormat="1" ht="15" customHeight="1" x14ac:dyDescent="0.25">
      <c r="A100" s="361">
        <v>6</v>
      </c>
      <c r="B100" s="447" t="s">
        <v>131</v>
      </c>
      <c r="C100" s="485" t="s">
        <v>355</v>
      </c>
      <c r="D100" s="361" t="s">
        <v>43</v>
      </c>
      <c r="E100" s="161" t="s">
        <v>121</v>
      </c>
      <c r="F100" s="361" t="s">
        <v>117</v>
      </c>
      <c r="G100" s="171">
        <v>161</v>
      </c>
      <c r="H100" s="171" t="s">
        <v>132</v>
      </c>
      <c r="I100" s="306">
        <v>151</v>
      </c>
      <c r="J100" s="306">
        <v>151</v>
      </c>
      <c r="K100" s="306">
        <v>151</v>
      </c>
      <c r="L100" s="306">
        <v>151</v>
      </c>
      <c r="M100" s="306">
        <v>151</v>
      </c>
      <c r="N100" s="307"/>
      <c r="O100" s="308"/>
      <c r="P100" s="361" t="s">
        <v>376</v>
      </c>
    </row>
    <row r="101" spans="1:16" s="249" customFormat="1" ht="53.25" customHeight="1" x14ac:dyDescent="0.25">
      <c r="A101" s="363"/>
      <c r="B101" s="448"/>
      <c r="C101" s="485"/>
      <c r="D101" s="363"/>
      <c r="E101" s="161" t="s">
        <v>75</v>
      </c>
      <c r="F101" s="363"/>
      <c r="G101" s="287"/>
      <c r="H101" s="287">
        <v>55.1</v>
      </c>
      <c r="I101" s="287"/>
      <c r="J101" s="287"/>
      <c r="K101" s="287"/>
      <c r="L101" s="287"/>
      <c r="M101" s="287"/>
      <c r="N101" s="307" t="s">
        <v>123</v>
      </c>
      <c r="O101" s="308"/>
      <c r="P101" s="363"/>
    </row>
    <row r="102" spans="1:16" s="352" customFormat="1" ht="53.25" customHeight="1" x14ac:dyDescent="0.25">
      <c r="A102" s="324"/>
      <c r="B102" s="361" t="s">
        <v>419</v>
      </c>
      <c r="C102" s="361" t="s">
        <v>420</v>
      </c>
      <c r="D102" s="361" t="s">
        <v>43</v>
      </c>
      <c r="E102" s="319" t="s">
        <v>121</v>
      </c>
      <c r="F102" s="361" t="s">
        <v>421</v>
      </c>
      <c r="G102" s="287" t="s">
        <v>422</v>
      </c>
      <c r="H102" s="287" t="s">
        <v>423</v>
      </c>
      <c r="I102" s="287" t="s">
        <v>424</v>
      </c>
      <c r="J102" s="287" t="s">
        <v>425</v>
      </c>
      <c r="K102" s="287" t="s">
        <v>425</v>
      </c>
      <c r="L102" s="287" t="s">
        <v>425</v>
      </c>
      <c r="M102" s="287" t="s">
        <v>424</v>
      </c>
      <c r="N102" s="321"/>
      <c r="O102" s="308"/>
      <c r="P102" s="324"/>
    </row>
    <row r="103" spans="1:16" s="352" customFormat="1" ht="53.25" customHeight="1" x14ac:dyDescent="0.25">
      <c r="A103" s="324"/>
      <c r="B103" s="362"/>
      <c r="C103" s="362"/>
      <c r="D103" s="362"/>
      <c r="E103" s="319" t="s">
        <v>121</v>
      </c>
      <c r="F103" s="362"/>
      <c r="G103" s="287" t="s">
        <v>422</v>
      </c>
      <c r="H103" s="287" t="s">
        <v>423</v>
      </c>
      <c r="I103" s="287" t="s">
        <v>424</v>
      </c>
      <c r="J103" s="287" t="s">
        <v>425</v>
      </c>
      <c r="K103" s="287" t="s">
        <v>425</v>
      </c>
      <c r="L103" s="287" t="s">
        <v>425</v>
      </c>
      <c r="M103" s="287" t="s">
        <v>424</v>
      </c>
      <c r="N103" s="321"/>
      <c r="O103" s="308"/>
      <c r="P103" s="324"/>
    </row>
    <row r="104" spans="1:16" s="352" customFormat="1" ht="53.25" customHeight="1" x14ac:dyDescent="0.25">
      <c r="A104" s="324"/>
      <c r="B104" s="362"/>
      <c r="C104" s="362"/>
      <c r="D104" s="362"/>
      <c r="E104" s="319" t="s">
        <v>75</v>
      </c>
      <c r="F104" s="363"/>
      <c r="G104" s="353">
        <v>37</v>
      </c>
      <c r="H104" s="353">
        <v>32.299999999999997</v>
      </c>
      <c r="I104" s="353">
        <v>38.700000000000003</v>
      </c>
      <c r="J104" s="353">
        <v>38.700000000000003</v>
      </c>
      <c r="K104" s="353">
        <v>38.700000000000003</v>
      </c>
      <c r="L104" s="353">
        <v>38.700000000000003</v>
      </c>
      <c r="M104" s="353">
        <v>38.700000000000003</v>
      </c>
      <c r="N104" s="321"/>
      <c r="O104" s="308"/>
      <c r="P104" s="324"/>
    </row>
    <row r="105" spans="1:16" s="352" customFormat="1" ht="24.75" customHeight="1" x14ac:dyDescent="0.25">
      <c r="A105" s="324"/>
      <c r="B105" s="362"/>
      <c r="C105" s="362"/>
      <c r="D105" s="362"/>
      <c r="E105" s="319" t="s">
        <v>75</v>
      </c>
      <c r="F105" s="319" t="s">
        <v>426</v>
      </c>
      <c r="G105" s="353"/>
      <c r="H105" s="353">
        <v>5.5</v>
      </c>
      <c r="I105" s="353">
        <v>34.9</v>
      </c>
      <c r="J105" s="353">
        <v>34.9</v>
      </c>
      <c r="K105" s="353">
        <v>34.9</v>
      </c>
      <c r="L105" s="353">
        <v>34.9</v>
      </c>
      <c r="M105" s="353">
        <v>34.9</v>
      </c>
      <c r="N105" s="321"/>
      <c r="O105" s="308"/>
      <c r="P105" s="324"/>
    </row>
    <row r="106" spans="1:16" s="352" customFormat="1" ht="24.75" customHeight="1" x14ac:dyDescent="0.25">
      <c r="A106" s="324"/>
      <c r="B106" s="362"/>
      <c r="C106" s="362"/>
      <c r="D106" s="362"/>
      <c r="E106" s="319" t="s">
        <v>75</v>
      </c>
      <c r="F106" s="319" t="s">
        <v>427</v>
      </c>
      <c r="G106" s="353"/>
      <c r="H106" s="353"/>
      <c r="I106" s="353">
        <v>3.8</v>
      </c>
      <c r="J106" s="353">
        <v>3.8</v>
      </c>
      <c r="K106" s="353">
        <v>3.8</v>
      </c>
      <c r="L106" s="353">
        <v>3.8</v>
      </c>
      <c r="M106" s="353">
        <v>3.8</v>
      </c>
      <c r="N106" s="321"/>
      <c r="O106" s="308"/>
      <c r="P106" s="324"/>
    </row>
    <row r="107" spans="1:16" s="352" customFormat="1" ht="24.75" customHeight="1" x14ac:dyDescent="0.25">
      <c r="A107" s="324"/>
      <c r="B107" s="362"/>
      <c r="C107" s="362"/>
      <c r="D107" s="362"/>
      <c r="E107" s="319" t="s">
        <v>75</v>
      </c>
      <c r="F107" s="324" t="s">
        <v>427</v>
      </c>
      <c r="G107" s="354"/>
      <c r="H107" s="353">
        <v>6.1</v>
      </c>
      <c r="I107" s="353"/>
      <c r="J107" s="353"/>
      <c r="K107" s="353"/>
      <c r="L107" s="353"/>
      <c r="M107" s="353"/>
      <c r="N107" s="321" t="s">
        <v>428</v>
      </c>
      <c r="O107" s="308"/>
      <c r="P107" s="324"/>
    </row>
    <row r="108" spans="1:16" s="352" customFormat="1" ht="21.75" customHeight="1" x14ac:dyDescent="0.25">
      <c r="A108" s="324"/>
      <c r="B108" s="363"/>
      <c r="C108" s="363"/>
      <c r="D108" s="363"/>
      <c r="E108" s="319" t="s">
        <v>75</v>
      </c>
      <c r="F108" s="319" t="s">
        <v>426</v>
      </c>
      <c r="G108" s="355"/>
      <c r="H108" s="353">
        <v>20.7</v>
      </c>
      <c r="I108" s="353"/>
      <c r="J108" s="353"/>
      <c r="K108" s="353"/>
      <c r="L108" s="353"/>
      <c r="M108" s="353"/>
      <c r="N108" s="321" t="s">
        <v>428</v>
      </c>
      <c r="O108" s="308"/>
      <c r="P108" s="324"/>
    </row>
    <row r="109" spans="1:16" s="249" customFormat="1" ht="30.75" customHeight="1" x14ac:dyDescent="0.25">
      <c r="A109" s="361">
        <v>7</v>
      </c>
      <c r="B109" s="447" t="s">
        <v>133</v>
      </c>
      <c r="C109" s="361" t="s">
        <v>463</v>
      </c>
      <c r="D109" s="361" t="s">
        <v>134</v>
      </c>
      <c r="E109" s="161" t="s">
        <v>121</v>
      </c>
      <c r="F109" s="361" t="s">
        <v>135</v>
      </c>
      <c r="G109" s="353"/>
      <c r="H109" s="353"/>
      <c r="I109" s="357">
        <v>9</v>
      </c>
      <c r="J109" s="357">
        <v>10</v>
      </c>
      <c r="K109" s="357">
        <v>10</v>
      </c>
      <c r="L109" s="357">
        <v>10</v>
      </c>
      <c r="M109" s="357">
        <v>10</v>
      </c>
      <c r="N109" s="486" t="s">
        <v>136</v>
      </c>
      <c r="O109" s="161"/>
      <c r="P109" s="361" t="s">
        <v>377</v>
      </c>
    </row>
    <row r="110" spans="1:16" s="249" customFormat="1" ht="79.5" customHeight="1" x14ac:dyDescent="0.25">
      <c r="A110" s="363"/>
      <c r="B110" s="458"/>
      <c r="C110" s="363"/>
      <c r="D110" s="363"/>
      <c r="E110" s="161" t="s">
        <v>75</v>
      </c>
      <c r="F110" s="363"/>
      <c r="G110" s="353"/>
      <c r="H110" s="353"/>
      <c r="I110" s="353">
        <v>77.849999999999994</v>
      </c>
      <c r="J110" s="353">
        <v>92.12</v>
      </c>
      <c r="K110" s="353">
        <v>97.64</v>
      </c>
      <c r="L110" s="353">
        <v>102.52</v>
      </c>
      <c r="M110" s="353">
        <v>102.52</v>
      </c>
      <c r="N110" s="487"/>
      <c r="O110" s="161"/>
      <c r="P110" s="363"/>
    </row>
    <row r="111" spans="1:16" s="1" customFormat="1" ht="27" customHeight="1" x14ac:dyDescent="0.25">
      <c r="A111" s="73"/>
      <c r="B111" s="71" t="s">
        <v>34</v>
      </c>
      <c r="C111" s="73"/>
      <c r="D111" s="73"/>
      <c r="E111" s="73"/>
      <c r="F111" s="74"/>
      <c r="G111" s="356">
        <f>SUM(G112:G115)</f>
        <v>0</v>
      </c>
      <c r="H111" s="356">
        <f t="shared" ref="H111" si="5">SUM(H112:H115)</f>
        <v>124.5</v>
      </c>
      <c r="I111" s="356">
        <f t="shared" ref="I111" si="6">SUM(I112:I115)</f>
        <v>77.849999999999994</v>
      </c>
      <c r="J111" s="356">
        <f t="shared" ref="J111" si="7">SUM(J112:J115)</f>
        <v>92.12</v>
      </c>
      <c r="K111" s="356">
        <f t="shared" ref="K111" si="8">SUM(K112:K115)</f>
        <v>97.64</v>
      </c>
      <c r="L111" s="356">
        <f t="shared" ref="L111" si="9">SUM(L112:L115)</f>
        <v>102.52</v>
      </c>
      <c r="M111" s="356">
        <f t="shared" ref="M111" si="10">SUM(M112:M115)</f>
        <v>102.52</v>
      </c>
      <c r="N111" s="203" t="s">
        <v>35</v>
      </c>
      <c r="O111" s="203"/>
      <c r="P111" s="203"/>
    </row>
    <row r="112" spans="1:16" s="1" customFormat="1" x14ac:dyDescent="0.25">
      <c r="A112" s="73"/>
      <c r="B112" s="71"/>
      <c r="C112" s="73"/>
      <c r="D112" s="73"/>
      <c r="E112" s="73"/>
      <c r="F112" s="74"/>
      <c r="G112" s="356">
        <f>G110</f>
        <v>0</v>
      </c>
      <c r="H112" s="356">
        <f t="shared" ref="H112:M112" si="11">H110</f>
        <v>0</v>
      </c>
      <c r="I112" s="356">
        <f t="shared" si="11"/>
        <v>77.849999999999994</v>
      </c>
      <c r="J112" s="356">
        <f t="shared" si="11"/>
        <v>92.12</v>
      </c>
      <c r="K112" s="356">
        <f t="shared" si="11"/>
        <v>97.64</v>
      </c>
      <c r="L112" s="356">
        <f t="shared" si="11"/>
        <v>102.52</v>
      </c>
      <c r="M112" s="356">
        <f t="shared" si="11"/>
        <v>102.52</v>
      </c>
      <c r="N112" s="203" t="s">
        <v>36</v>
      </c>
      <c r="O112" s="203"/>
      <c r="P112" s="203"/>
    </row>
    <row r="113" spans="1:16" s="1" customFormat="1" x14ac:dyDescent="0.25">
      <c r="A113" s="73"/>
      <c r="B113" s="71"/>
      <c r="C113" s="73"/>
      <c r="D113" s="73"/>
      <c r="E113" s="73"/>
      <c r="F113" s="74"/>
      <c r="G113" s="356"/>
      <c r="H113" s="356"/>
      <c r="I113" s="356"/>
      <c r="J113" s="356"/>
      <c r="K113" s="356"/>
      <c r="L113" s="356"/>
      <c r="M113" s="356"/>
      <c r="N113" s="203" t="s">
        <v>37</v>
      </c>
      <c r="O113" s="203"/>
      <c r="P113" s="203"/>
    </row>
    <row r="114" spans="1:16" s="1" customFormat="1" ht="23.25" customHeight="1" x14ac:dyDescent="0.25">
      <c r="A114" s="73"/>
      <c r="B114" s="71"/>
      <c r="C114" s="73"/>
      <c r="D114" s="73"/>
      <c r="E114" s="73"/>
      <c r="F114" s="74"/>
      <c r="G114" s="356">
        <f t="shared" ref="G114:M114" si="12">G91+G93+G95+G97+G99+G101</f>
        <v>0</v>
      </c>
      <c r="H114" s="356">
        <f t="shared" si="12"/>
        <v>124.5</v>
      </c>
      <c r="I114" s="356">
        <f t="shared" si="12"/>
        <v>0</v>
      </c>
      <c r="J114" s="356">
        <f t="shared" si="12"/>
        <v>0</v>
      </c>
      <c r="K114" s="356">
        <f t="shared" si="12"/>
        <v>0</v>
      </c>
      <c r="L114" s="356">
        <f t="shared" si="12"/>
        <v>0</v>
      </c>
      <c r="M114" s="356">
        <f t="shared" si="12"/>
        <v>0</v>
      </c>
      <c r="N114" s="203" t="s">
        <v>38</v>
      </c>
      <c r="O114" s="203"/>
      <c r="P114" s="203"/>
    </row>
    <row r="115" spans="1:16" s="1" customFormat="1" ht="16.5" customHeight="1" x14ac:dyDescent="0.25">
      <c r="A115" s="73"/>
      <c r="B115" s="71"/>
      <c r="C115" s="73"/>
      <c r="D115" s="73"/>
      <c r="E115" s="73"/>
      <c r="F115" s="74"/>
      <c r="G115" s="74"/>
      <c r="H115" s="74"/>
      <c r="I115" s="74"/>
      <c r="J115" s="74"/>
      <c r="K115" s="74"/>
      <c r="L115" s="74"/>
      <c r="M115" s="74"/>
      <c r="N115" s="203" t="s">
        <v>39</v>
      </c>
      <c r="O115" s="203"/>
      <c r="P115" s="203"/>
    </row>
    <row r="116" spans="1:16" ht="97.5" customHeight="1" x14ac:dyDescent="0.25">
      <c r="A116" s="392">
        <v>13</v>
      </c>
      <c r="B116" s="219" t="s">
        <v>369</v>
      </c>
      <c r="C116" s="218" t="s">
        <v>137</v>
      </c>
      <c r="D116" s="392" t="s">
        <v>138</v>
      </c>
      <c r="E116" s="510" t="s">
        <v>139</v>
      </c>
      <c r="F116" s="218"/>
      <c r="G116" s="215"/>
      <c r="H116" s="215">
        <v>393</v>
      </c>
      <c r="I116" s="215"/>
      <c r="J116" s="215"/>
      <c r="K116" s="215"/>
      <c r="L116" s="215">
        <v>406</v>
      </c>
      <c r="M116" s="5"/>
      <c r="N116" s="111"/>
      <c r="O116" s="111"/>
      <c r="P116" s="59"/>
    </row>
    <row r="117" spans="1:16" x14ac:dyDescent="0.25">
      <c r="A117" s="393"/>
      <c r="B117" s="219" t="s">
        <v>62</v>
      </c>
      <c r="C117" s="218" t="s">
        <v>140</v>
      </c>
      <c r="D117" s="393"/>
      <c r="E117" s="510"/>
      <c r="F117" s="218"/>
      <c r="G117" s="210"/>
      <c r="H117" s="215">
        <v>405</v>
      </c>
      <c r="I117" s="215"/>
      <c r="J117" s="215"/>
      <c r="K117" s="215"/>
      <c r="L117" s="215">
        <v>417</v>
      </c>
      <c r="M117" s="105"/>
      <c r="N117" s="111"/>
      <c r="O117" s="111"/>
      <c r="P117" s="59"/>
    </row>
    <row r="118" spans="1:16" ht="90" customHeight="1" x14ac:dyDescent="0.25">
      <c r="A118" s="392">
        <v>14</v>
      </c>
      <c r="B118" s="219" t="s">
        <v>397</v>
      </c>
      <c r="C118" s="218" t="s">
        <v>137</v>
      </c>
      <c r="D118" s="392" t="s">
        <v>138</v>
      </c>
      <c r="E118" s="510" t="s">
        <v>139</v>
      </c>
      <c r="F118" s="218"/>
      <c r="G118" s="215"/>
      <c r="H118" s="215">
        <v>433</v>
      </c>
      <c r="I118" s="215"/>
      <c r="J118" s="215"/>
      <c r="K118" s="215"/>
      <c r="L118" s="215">
        <v>445</v>
      </c>
      <c r="M118" s="5"/>
      <c r="N118" s="111"/>
      <c r="O118" s="111"/>
      <c r="P118" s="59"/>
    </row>
    <row r="119" spans="1:16" x14ac:dyDescent="0.25">
      <c r="A119" s="393"/>
      <c r="B119" s="219" t="s">
        <v>62</v>
      </c>
      <c r="C119" s="218" t="s">
        <v>140</v>
      </c>
      <c r="D119" s="393"/>
      <c r="E119" s="510"/>
      <c r="F119" s="218"/>
      <c r="G119" s="210"/>
      <c r="H119" s="215">
        <v>428</v>
      </c>
      <c r="I119" s="215"/>
      <c r="J119" s="215"/>
      <c r="K119" s="215"/>
      <c r="L119" s="215">
        <v>439</v>
      </c>
      <c r="M119" s="105"/>
      <c r="N119" s="111"/>
      <c r="O119" s="111"/>
      <c r="P119" s="59"/>
    </row>
    <row r="120" spans="1:16" ht="87.75" customHeight="1" x14ac:dyDescent="0.25">
      <c r="A120" s="392">
        <v>15</v>
      </c>
      <c r="B120" s="219" t="s">
        <v>398</v>
      </c>
      <c r="C120" s="218" t="s">
        <v>137</v>
      </c>
      <c r="D120" s="392" t="s">
        <v>138</v>
      </c>
      <c r="E120" s="510" t="s">
        <v>139</v>
      </c>
      <c r="F120" s="218"/>
      <c r="G120" s="215"/>
      <c r="H120" s="215">
        <v>430</v>
      </c>
      <c r="I120" s="215"/>
      <c r="J120" s="215"/>
      <c r="K120" s="215"/>
      <c r="L120" s="215">
        <v>445</v>
      </c>
      <c r="M120" s="5"/>
      <c r="N120" s="111"/>
      <c r="O120" s="111"/>
      <c r="P120" s="59"/>
    </row>
    <row r="121" spans="1:16" x14ac:dyDescent="0.25">
      <c r="A121" s="393"/>
      <c r="B121" s="219" t="s">
        <v>62</v>
      </c>
      <c r="C121" s="218" t="s">
        <v>140</v>
      </c>
      <c r="D121" s="393"/>
      <c r="E121" s="510"/>
      <c r="F121" s="218"/>
      <c r="G121" s="210"/>
      <c r="H121" s="215">
        <v>431</v>
      </c>
      <c r="I121" s="215"/>
      <c r="J121" s="215"/>
      <c r="K121" s="215"/>
      <c r="L121" s="215">
        <v>445</v>
      </c>
      <c r="M121" s="105"/>
      <c r="N121" s="111"/>
      <c r="O121" s="111"/>
      <c r="P121" s="59"/>
    </row>
    <row r="122" spans="1:16" x14ac:dyDescent="0.25">
      <c r="A122" s="389" t="s">
        <v>141</v>
      </c>
      <c r="B122" s="390"/>
      <c r="C122" s="390"/>
      <c r="D122" s="390"/>
      <c r="E122" s="390"/>
      <c r="F122" s="390"/>
      <c r="G122" s="390"/>
      <c r="H122" s="390"/>
      <c r="I122" s="390"/>
      <c r="J122" s="390"/>
      <c r="K122" s="390"/>
      <c r="L122" s="390"/>
      <c r="M122" s="390"/>
      <c r="N122" s="390"/>
      <c r="O122" s="390"/>
      <c r="P122" s="391"/>
    </row>
    <row r="123" spans="1:16" ht="68.25" customHeight="1" x14ac:dyDescent="0.25">
      <c r="A123" s="210"/>
      <c r="B123" s="207" t="s">
        <v>399</v>
      </c>
      <c r="C123" s="212" t="s">
        <v>140</v>
      </c>
      <c r="D123" s="212" t="s">
        <v>142</v>
      </c>
      <c r="E123" s="212" t="s">
        <v>24</v>
      </c>
      <c r="F123" s="212" t="s">
        <v>28</v>
      </c>
      <c r="G123" s="210">
        <v>88</v>
      </c>
      <c r="H123" s="210">
        <v>90.9</v>
      </c>
      <c r="I123" s="210">
        <v>96.4</v>
      </c>
      <c r="J123" s="210">
        <v>99</v>
      </c>
      <c r="K123" s="210">
        <v>100</v>
      </c>
      <c r="L123" s="210">
        <v>100</v>
      </c>
      <c r="M123" s="210"/>
      <c r="N123" s="228"/>
      <c r="O123" s="228"/>
      <c r="P123" s="247"/>
    </row>
    <row r="124" spans="1:16" x14ac:dyDescent="0.25">
      <c r="A124" s="462" t="s">
        <v>143</v>
      </c>
      <c r="B124" s="463"/>
      <c r="C124" s="463"/>
      <c r="D124" s="463"/>
      <c r="E124" s="463"/>
      <c r="F124" s="463"/>
      <c r="G124" s="463"/>
      <c r="H124" s="463"/>
      <c r="I124" s="463"/>
      <c r="J124" s="463"/>
      <c r="K124" s="463"/>
      <c r="L124" s="463"/>
      <c r="M124" s="463"/>
      <c r="N124" s="463"/>
      <c r="O124" s="463"/>
      <c r="P124" s="464"/>
    </row>
    <row r="125" spans="1:16" ht="84.75" customHeight="1" x14ac:dyDescent="0.25">
      <c r="A125" s="210"/>
      <c r="B125" s="207" t="s">
        <v>400</v>
      </c>
      <c r="C125" s="212" t="s">
        <v>140</v>
      </c>
      <c r="D125" s="212" t="s">
        <v>144</v>
      </c>
      <c r="E125" s="212" t="s">
        <v>24</v>
      </c>
      <c r="F125" s="212" t="s">
        <v>28</v>
      </c>
      <c r="G125" s="210">
        <v>55</v>
      </c>
      <c r="H125" s="210">
        <v>72.599999999999994</v>
      </c>
      <c r="I125" s="210">
        <v>100</v>
      </c>
      <c r="J125" s="210">
        <v>100</v>
      </c>
      <c r="K125" s="210">
        <v>100</v>
      </c>
      <c r="L125" s="210">
        <v>100</v>
      </c>
      <c r="M125" s="210"/>
      <c r="N125" s="228"/>
      <c r="O125" s="228"/>
      <c r="P125" s="247"/>
    </row>
    <row r="126" spans="1:16" ht="78" customHeight="1" x14ac:dyDescent="0.25">
      <c r="A126" s="210">
        <v>16</v>
      </c>
      <c r="B126" s="207" t="s">
        <v>401</v>
      </c>
      <c r="C126" s="212" t="s">
        <v>145</v>
      </c>
      <c r="D126" s="212" t="s">
        <v>23</v>
      </c>
      <c r="E126" s="212" t="s">
        <v>24</v>
      </c>
      <c r="F126" s="212"/>
      <c r="G126" s="210"/>
      <c r="H126" s="210"/>
      <c r="I126" s="210"/>
      <c r="J126" s="210"/>
      <c r="K126" s="210"/>
      <c r="L126" s="210"/>
      <c r="M126" s="210"/>
      <c r="N126" s="210"/>
      <c r="O126" s="210"/>
      <c r="P126" s="210"/>
    </row>
    <row r="127" spans="1:16" x14ac:dyDescent="0.25">
      <c r="A127" s="16"/>
      <c r="B127" s="459" t="s">
        <v>146</v>
      </c>
      <c r="C127" s="460"/>
      <c r="D127" s="460"/>
      <c r="E127" s="460"/>
      <c r="F127" s="460"/>
      <c r="G127" s="460"/>
      <c r="H127" s="460"/>
      <c r="I127" s="460"/>
      <c r="J127" s="460"/>
      <c r="K127" s="460"/>
      <c r="L127" s="460"/>
      <c r="M127" s="460"/>
      <c r="N127" s="460"/>
      <c r="O127" s="460"/>
      <c r="P127" s="461"/>
    </row>
    <row r="128" spans="1:16" x14ac:dyDescent="0.25">
      <c r="A128" s="389" t="s">
        <v>147</v>
      </c>
      <c r="B128" s="390"/>
      <c r="C128" s="390"/>
      <c r="D128" s="390"/>
      <c r="E128" s="390"/>
      <c r="F128" s="390"/>
      <c r="G128" s="390"/>
      <c r="H128" s="390"/>
      <c r="I128" s="390"/>
      <c r="J128" s="390"/>
      <c r="K128" s="390"/>
      <c r="L128" s="390"/>
      <c r="M128" s="390"/>
      <c r="N128" s="390"/>
      <c r="O128" s="390"/>
      <c r="P128" s="391"/>
    </row>
    <row r="129" spans="1:16" x14ac:dyDescent="0.25">
      <c r="A129" s="389" t="s">
        <v>148</v>
      </c>
      <c r="B129" s="390"/>
      <c r="C129" s="390"/>
      <c r="D129" s="390"/>
      <c r="E129" s="390"/>
      <c r="F129" s="390"/>
      <c r="G129" s="390"/>
      <c r="H129" s="390"/>
      <c r="I129" s="390"/>
      <c r="J129" s="390"/>
      <c r="K129" s="390"/>
      <c r="L129" s="390"/>
      <c r="M129" s="390"/>
      <c r="N129" s="390"/>
      <c r="O129" s="390"/>
      <c r="P129" s="391"/>
    </row>
    <row r="130" spans="1:16" x14ac:dyDescent="0.25">
      <c r="A130" s="389" t="s">
        <v>149</v>
      </c>
      <c r="B130" s="390"/>
      <c r="C130" s="390"/>
      <c r="D130" s="390"/>
      <c r="E130" s="390"/>
      <c r="F130" s="390"/>
      <c r="G130" s="390"/>
      <c r="H130" s="390"/>
      <c r="I130" s="390"/>
      <c r="J130" s="390"/>
      <c r="K130" s="390"/>
      <c r="L130" s="390"/>
      <c r="M130" s="390"/>
      <c r="N130" s="390"/>
      <c r="O130" s="390"/>
      <c r="P130" s="391"/>
    </row>
    <row r="131" spans="1:16" ht="74.25" customHeight="1" x14ac:dyDescent="0.25">
      <c r="A131" s="215">
        <v>17</v>
      </c>
      <c r="B131" s="219" t="s">
        <v>402</v>
      </c>
      <c r="C131" s="215" t="s">
        <v>150</v>
      </c>
      <c r="D131" s="215" t="s">
        <v>151</v>
      </c>
      <c r="E131" s="215" t="s">
        <v>24</v>
      </c>
      <c r="F131" s="215"/>
      <c r="G131" s="215">
        <v>55.8</v>
      </c>
      <c r="H131" s="215">
        <v>57.5</v>
      </c>
      <c r="I131" s="215">
        <v>59.2</v>
      </c>
      <c r="J131" s="215">
        <v>61</v>
      </c>
      <c r="K131" s="215">
        <v>62.8</v>
      </c>
      <c r="L131" s="215">
        <v>64.7</v>
      </c>
      <c r="M131" s="105"/>
      <c r="N131" s="104"/>
      <c r="O131" s="104"/>
      <c r="P131" s="63"/>
    </row>
    <row r="132" spans="1:16" ht="101.25" customHeight="1" x14ac:dyDescent="0.25">
      <c r="A132" s="215"/>
      <c r="B132" s="219" t="s">
        <v>62</v>
      </c>
      <c r="C132" s="215" t="s">
        <v>152</v>
      </c>
      <c r="D132" s="215" t="s">
        <v>151</v>
      </c>
      <c r="E132" s="215" t="s">
        <v>24</v>
      </c>
      <c r="F132" s="215"/>
      <c r="G132" s="215"/>
      <c r="H132" s="215">
        <v>47.2</v>
      </c>
      <c r="I132" s="215">
        <v>48.6</v>
      </c>
      <c r="J132" s="215">
        <v>50</v>
      </c>
      <c r="K132" s="215">
        <v>51.5</v>
      </c>
      <c r="L132" s="215">
        <v>53.1</v>
      </c>
      <c r="M132" s="105"/>
      <c r="N132" s="104"/>
      <c r="O132" s="104"/>
      <c r="P132" s="63"/>
    </row>
    <row r="133" spans="1:16" x14ac:dyDescent="0.25">
      <c r="A133" s="403" t="s">
        <v>153</v>
      </c>
      <c r="B133" s="404"/>
      <c r="C133" s="404"/>
      <c r="D133" s="404"/>
      <c r="E133" s="404"/>
      <c r="F133" s="404"/>
      <c r="G133" s="404"/>
      <c r="H133" s="404"/>
      <c r="I133" s="404"/>
      <c r="J133" s="404"/>
      <c r="K133" s="404"/>
      <c r="L133" s="404"/>
      <c r="M133" s="404"/>
      <c r="N133" s="404"/>
      <c r="O133" s="404"/>
      <c r="P133" s="405"/>
    </row>
    <row r="134" spans="1:16" x14ac:dyDescent="0.25">
      <c r="A134" s="34"/>
      <c r="B134" s="382" t="s">
        <v>154</v>
      </c>
      <c r="C134" s="383"/>
      <c r="D134" s="383"/>
      <c r="E134" s="383"/>
      <c r="F134" s="383"/>
      <c r="G134" s="383"/>
      <c r="H134" s="383"/>
      <c r="I134" s="383"/>
      <c r="J134" s="383"/>
      <c r="K134" s="383"/>
      <c r="L134" s="383"/>
      <c r="M134" s="383"/>
      <c r="N134" s="383"/>
      <c r="O134" s="383"/>
      <c r="P134" s="384"/>
    </row>
    <row r="135" spans="1:16" ht="53.25" customHeight="1" x14ac:dyDescent="0.25">
      <c r="A135" s="130">
        <v>1</v>
      </c>
      <c r="B135" s="157" t="s">
        <v>155</v>
      </c>
      <c r="C135" s="130" t="s">
        <v>156</v>
      </c>
      <c r="D135" s="130" t="s">
        <v>43</v>
      </c>
      <c r="E135" s="130" t="s">
        <v>24</v>
      </c>
      <c r="F135" s="130" t="s">
        <v>28</v>
      </c>
      <c r="G135" s="130">
        <v>91</v>
      </c>
      <c r="H135" s="130">
        <v>92</v>
      </c>
      <c r="I135" s="130">
        <v>93</v>
      </c>
      <c r="J135" s="130">
        <v>94</v>
      </c>
      <c r="K135" s="130">
        <v>96</v>
      </c>
      <c r="L135" s="130">
        <v>99</v>
      </c>
      <c r="M135" s="130"/>
      <c r="N135" s="158"/>
      <c r="O135" s="158"/>
      <c r="P135" s="159"/>
    </row>
    <row r="136" spans="1:16" ht="72.75" customHeight="1" x14ac:dyDescent="0.25">
      <c r="A136" s="392">
        <v>18</v>
      </c>
      <c r="B136" s="219" t="s">
        <v>403</v>
      </c>
      <c r="C136" s="218" t="s">
        <v>157</v>
      </c>
      <c r="D136" s="218" t="s">
        <v>158</v>
      </c>
      <c r="E136" s="218" t="s">
        <v>24</v>
      </c>
      <c r="F136" s="218"/>
      <c r="G136" s="215">
        <v>90.4</v>
      </c>
      <c r="H136" s="215">
        <v>91.6</v>
      </c>
      <c r="I136" s="215">
        <v>92.7</v>
      </c>
      <c r="J136" s="215">
        <v>93.9</v>
      </c>
      <c r="K136" s="215">
        <v>95.2</v>
      </c>
      <c r="L136" s="215">
        <v>96</v>
      </c>
      <c r="M136" s="5"/>
      <c r="N136" s="111"/>
      <c r="O136" s="111"/>
      <c r="P136" s="59"/>
    </row>
    <row r="137" spans="1:16" ht="49.5" customHeight="1" x14ac:dyDescent="0.25">
      <c r="A137" s="393"/>
      <c r="B137" s="219" t="s">
        <v>159</v>
      </c>
      <c r="C137" s="218" t="s">
        <v>160</v>
      </c>
      <c r="D137" s="218" t="s">
        <v>158</v>
      </c>
      <c r="E137" s="215" t="s">
        <v>24</v>
      </c>
      <c r="F137" s="215"/>
      <c r="G137" s="215">
        <v>91.2</v>
      </c>
      <c r="H137" s="215">
        <v>91.5</v>
      </c>
      <c r="I137" s="215">
        <v>91.9</v>
      </c>
      <c r="J137" s="215">
        <v>92.2</v>
      </c>
      <c r="K137" s="215">
        <v>92.7</v>
      </c>
      <c r="L137" s="215">
        <v>93.1</v>
      </c>
      <c r="M137" s="105"/>
      <c r="N137" s="111"/>
      <c r="O137" s="111"/>
      <c r="P137" s="59"/>
    </row>
    <row r="138" spans="1:16" ht="76.5" customHeight="1" x14ac:dyDescent="0.25">
      <c r="A138" s="392">
        <v>19</v>
      </c>
      <c r="B138" s="219" t="s">
        <v>404</v>
      </c>
      <c r="C138" s="218" t="s">
        <v>157</v>
      </c>
      <c r="D138" s="218" t="s">
        <v>158</v>
      </c>
      <c r="E138" s="218" t="s">
        <v>24</v>
      </c>
      <c r="F138" s="218"/>
      <c r="G138" s="215">
        <v>65.5</v>
      </c>
      <c r="H138" s="215">
        <v>66.599999999999994</v>
      </c>
      <c r="I138" s="215">
        <v>67.599999999999994</v>
      </c>
      <c r="J138" s="215">
        <v>68.7</v>
      </c>
      <c r="K138" s="215">
        <v>69.8</v>
      </c>
      <c r="L138" s="215">
        <v>71</v>
      </c>
      <c r="M138" s="5"/>
      <c r="N138" s="111"/>
      <c r="O138" s="111"/>
      <c r="P138" s="59"/>
    </row>
    <row r="139" spans="1:16" ht="40.5" customHeight="1" x14ac:dyDescent="0.25">
      <c r="A139" s="393"/>
      <c r="B139" s="219" t="s">
        <v>161</v>
      </c>
      <c r="C139" s="218" t="s">
        <v>160</v>
      </c>
      <c r="D139" s="218" t="s">
        <v>158</v>
      </c>
      <c r="E139" s="215" t="s">
        <v>24</v>
      </c>
      <c r="F139" s="215"/>
      <c r="G139" s="215">
        <v>61.9</v>
      </c>
      <c r="H139" s="215">
        <v>62.1</v>
      </c>
      <c r="I139" s="215">
        <v>62.3</v>
      </c>
      <c r="J139" s="215">
        <v>62.5</v>
      </c>
      <c r="K139" s="215">
        <v>62.7</v>
      </c>
      <c r="L139" s="215">
        <v>62.9</v>
      </c>
      <c r="M139" s="105"/>
      <c r="N139" s="111"/>
      <c r="O139" s="111"/>
      <c r="P139" s="59"/>
    </row>
    <row r="140" spans="1:16" ht="25.5" customHeight="1" x14ac:dyDescent="0.25">
      <c r="A140" s="416" t="s">
        <v>162</v>
      </c>
      <c r="B140" s="417"/>
      <c r="C140" s="417"/>
      <c r="D140" s="417"/>
      <c r="E140" s="417"/>
      <c r="F140" s="417"/>
      <c r="G140" s="417"/>
      <c r="H140" s="417"/>
      <c r="I140" s="417"/>
      <c r="J140" s="417"/>
      <c r="K140" s="417"/>
      <c r="L140" s="417"/>
      <c r="M140" s="417"/>
      <c r="N140" s="417"/>
      <c r="O140" s="417"/>
      <c r="P140" s="418"/>
    </row>
    <row r="141" spans="1:16" x14ac:dyDescent="0.25">
      <c r="A141" s="455" t="s">
        <v>163</v>
      </c>
      <c r="B141" s="456"/>
      <c r="C141" s="456"/>
      <c r="D141" s="456"/>
      <c r="E141" s="456"/>
      <c r="F141" s="456"/>
      <c r="G141" s="456"/>
      <c r="H141" s="456"/>
      <c r="I141" s="456"/>
      <c r="J141" s="456"/>
      <c r="K141" s="456"/>
      <c r="L141" s="456"/>
      <c r="M141" s="456"/>
      <c r="N141" s="456"/>
      <c r="O141" s="456"/>
      <c r="P141" s="457"/>
    </row>
    <row r="142" spans="1:16" x14ac:dyDescent="0.25">
      <c r="A142" s="15">
        <v>1</v>
      </c>
      <c r="B142" s="372" t="s">
        <v>164</v>
      </c>
      <c r="C142" s="373"/>
      <c r="D142" s="373"/>
      <c r="E142" s="373"/>
      <c r="F142" s="373"/>
      <c r="G142" s="373"/>
      <c r="H142" s="373"/>
      <c r="I142" s="373"/>
      <c r="J142" s="373"/>
      <c r="K142" s="373"/>
      <c r="L142" s="373"/>
      <c r="M142" s="373"/>
      <c r="N142" s="373"/>
      <c r="O142" s="373"/>
      <c r="P142" s="374"/>
    </row>
    <row r="143" spans="1:16" x14ac:dyDescent="0.25">
      <c r="A143" s="34"/>
      <c r="B143" s="372" t="s">
        <v>115</v>
      </c>
      <c r="C143" s="373"/>
      <c r="D143" s="373"/>
      <c r="E143" s="373"/>
      <c r="F143" s="373"/>
      <c r="G143" s="373"/>
      <c r="H143" s="373"/>
      <c r="I143" s="373"/>
      <c r="J143" s="373"/>
      <c r="K143" s="373"/>
      <c r="L143" s="373"/>
      <c r="M143" s="373"/>
      <c r="N143" s="373"/>
      <c r="O143" s="373"/>
      <c r="P143" s="374"/>
    </row>
    <row r="144" spans="1:16" ht="33.75" customHeight="1" x14ac:dyDescent="0.25">
      <c r="A144" s="361">
        <v>1</v>
      </c>
      <c r="B144" s="162" t="s">
        <v>165</v>
      </c>
      <c r="C144" s="361" t="s">
        <v>166</v>
      </c>
      <c r="D144" s="378" t="s">
        <v>43</v>
      </c>
      <c r="E144" s="361" t="s">
        <v>24</v>
      </c>
      <c r="F144" s="361" t="s">
        <v>167</v>
      </c>
      <c r="G144" s="130">
        <v>82</v>
      </c>
      <c r="H144" s="130">
        <v>82</v>
      </c>
      <c r="I144" s="130">
        <v>82</v>
      </c>
      <c r="J144" s="163">
        <v>82</v>
      </c>
      <c r="K144" s="130">
        <v>82</v>
      </c>
      <c r="L144" s="130">
        <v>82</v>
      </c>
      <c r="M144" s="161">
        <v>83</v>
      </c>
      <c r="N144" s="164"/>
      <c r="O144" s="164"/>
      <c r="P144" s="165"/>
    </row>
    <row r="145" spans="1:16" ht="32.25" customHeight="1" x14ac:dyDescent="0.25">
      <c r="A145" s="363"/>
      <c r="B145" s="162" t="s">
        <v>64</v>
      </c>
      <c r="C145" s="363"/>
      <c r="D145" s="379"/>
      <c r="E145" s="363"/>
      <c r="F145" s="363"/>
      <c r="G145" s="130">
        <v>68</v>
      </c>
      <c r="H145" s="130">
        <v>68</v>
      </c>
      <c r="I145" s="130">
        <v>68</v>
      </c>
      <c r="J145" s="163">
        <v>68</v>
      </c>
      <c r="K145" s="130">
        <v>68</v>
      </c>
      <c r="L145" s="130">
        <v>68</v>
      </c>
      <c r="M145" s="161">
        <v>68</v>
      </c>
      <c r="N145" s="164"/>
      <c r="O145" s="164"/>
      <c r="P145" s="165"/>
    </row>
    <row r="146" spans="1:16" x14ac:dyDescent="0.25">
      <c r="A146" s="34"/>
      <c r="B146" s="382" t="s">
        <v>29</v>
      </c>
      <c r="C146" s="383"/>
      <c r="D146" s="383"/>
      <c r="E146" s="383"/>
      <c r="F146" s="383"/>
      <c r="G146" s="383"/>
      <c r="H146" s="383"/>
      <c r="I146" s="383"/>
      <c r="J146" s="383"/>
      <c r="K146" s="383"/>
      <c r="L146" s="383"/>
      <c r="M146" s="383"/>
      <c r="N146" s="383"/>
      <c r="O146" s="383"/>
      <c r="P146" s="384"/>
    </row>
    <row r="147" spans="1:16" ht="43.5" customHeight="1" x14ac:dyDescent="0.25">
      <c r="A147" s="378">
        <v>1</v>
      </c>
      <c r="B147" s="488" t="s">
        <v>168</v>
      </c>
      <c r="C147" s="490" t="s">
        <v>169</v>
      </c>
      <c r="D147" s="378" t="s">
        <v>43</v>
      </c>
      <c r="E147" s="15" t="s">
        <v>170</v>
      </c>
      <c r="F147" s="378" t="s">
        <v>171</v>
      </c>
      <c r="G147" s="145">
        <v>0</v>
      </c>
      <c r="H147" s="145">
        <v>2</v>
      </c>
      <c r="I147" s="145">
        <v>4</v>
      </c>
      <c r="J147" s="145">
        <v>5</v>
      </c>
      <c r="K147" s="145">
        <v>4</v>
      </c>
      <c r="L147" s="145">
        <v>2</v>
      </c>
      <c r="M147" s="145">
        <v>0</v>
      </c>
      <c r="N147" s="378" t="s">
        <v>172</v>
      </c>
      <c r="O147" s="378"/>
      <c r="P147" s="85"/>
    </row>
    <row r="148" spans="1:16" ht="47.25" customHeight="1" x14ac:dyDescent="0.25">
      <c r="A148" s="379"/>
      <c r="B148" s="489"/>
      <c r="C148" s="491"/>
      <c r="D148" s="379"/>
      <c r="E148" s="15" t="s">
        <v>75</v>
      </c>
      <c r="F148" s="379"/>
      <c r="G148" s="145">
        <v>0</v>
      </c>
      <c r="H148" s="145">
        <v>166.10000000000002</v>
      </c>
      <c r="I148" s="145">
        <v>1290</v>
      </c>
      <c r="J148" s="145">
        <v>1346</v>
      </c>
      <c r="K148" s="145">
        <v>1036</v>
      </c>
      <c r="L148" s="145">
        <v>413</v>
      </c>
      <c r="M148" s="145">
        <v>0</v>
      </c>
      <c r="N148" s="379"/>
      <c r="O148" s="379"/>
      <c r="P148" s="85"/>
    </row>
    <row r="149" spans="1:16" s="249" customFormat="1" ht="27" customHeight="1" x14ac:dyDescent="0.25">
      <c r="A149" s="438">
        <v>1</v>
      </c>
      <c r="B149" s="439" t="s">
        <v>173</v>
      </c>
      <c r="C149" s="438"/>
      <c r="D149" s="305"/>
      <c r="E149" s="171" t="s">
        <v>170</v>
      </c>
      <c r="F149" s="438" t="s">
        <v>171</v>
      </c>
      <c r="G149" s="171"/>
      <c r="H149" s="171">
        <v>1</v>
      </c>
      <c r="I149" s="171">
        <v>1</v>
      </c>
      <c r="J149" s="171">
        <v>1</v>
      </c>
      <c r="K149" s="171"/>
      <c r="L149" s="171"/>
      <c r="M149" s="171"/>
      <c r="N149" s="171"/>
      <c r="O149" s="171"/>
      <c r="P149" s="414" t="s">
        <v>385</v>
      </c>
    </row>
    <row r="150" spans="1:16" s="249" customFormat="1" ht="22.5" customHeight="1" x14ac:dyDescent="0.25">
      <c r="A150" s="438"/>
      <c r="B150" s="439"/>
      <c r="C150" s="438"/>
      <c r="D150" s="305"/>
      <c r="E150" s="171" t="s">
        <v>75</v>
      </c>
      <c r="F150" s="438"/>
      <c r="G150" s="171"/>
      <c r="H150" s="171">
        <v>85.2</v>
      </c>
      <c r="I150" s="171">
        <v>312</v>
      </c>
      <c r="J150" s="171">
        <v>312</v>
      </c>
      <c r="K150" s="171"/>
      <c r="L150" s="171"/>
      <c r="M150" s="171"/>
      <c r="N150" s="171"/>
      <c r="O150" s="171"/>
      <c r="P150" s="415"/>
    </row>
    <row r="151" spans="1:16" s="249" customFormat="1" ht="27.75" customHeight="1" x14ac:dyDescent="0.25">
      <c r="A151" s="438">
        <v>2</v>
      </c>
      <c r="B151" s="439" t="s">
        <v>174</v>
      </c>
      <c r="C151" s="438"/>
      <c r="D151" s="305"/>
      <c r="E151" s="171" t="s">
        <v>170</v>
      </c>
      <c r="F151" s="438" t="s">
        <v>171</v>
      </c>
      <c r="G151" s="171"/>
      <c r="H151" s="171">
        <v>1</v>
      </c>
      <c r="I151" s="171">
        <v>1</v>
      </c>
      <c r="J151" s="171"/>
      <c r="K151" s="171"/>
      <c r="L151" s="171"/>
      <c r="M151" s="171"/>
      <c r="N151" s="171"/>
      <c r="O151" s="171"/>
      <c r="P151" s="414" t="s">
        <v>386</v>
      </c>
    </row>
    <row r="152" spans="1:16" s="249" customFormat="1" ht="26.25" customHeight="1" x14ac:dyDescent="0.25">
      <c r="A152" s="438"/>
      <c r="B152" s="439"/>
      <c r="C152" s="438"/>
      <c r="D152" s="305"/>
      <c r="E152" s="171" t="s">
        <v>75</v>
      </c>
      <c r="F152" s="438"/>
      <c r="G152" s="171"/>
      <c r="H152" s="171">
        <v>80.900000000000006</v>
      </c>
      <c r="I152" s="171">
        <v>355</v>
      </c>
      <c r="J152" s="171"/>
      <c r="K152" s="171"/>
      <c r="L152" s="171"/>
      <c r="M152" s="171"/>
      <c r="N152" s="171"/>
      <c r="O152" s="171"/>
      <c r="P152" s="415"/>
    </row>
    <row r="153" spans="1:16" s="249" customFormat="1" ht="28.5" customHeight="1" x14ac:dyDescent="0.25">
      <c r="A153" s="438">
        <v>3</v>
      </c>
      <c r="B153" s="439" t="s">
        <v>382</v>
      </c>
      <c r="C153" s="438"/>
      <c r="D153" s="305"/>
      <c r="E153" s="171" t="s">
        <v>170</v>
      </c>
      <c r="F153" s="438" t="s">
        <v>171</v>
      </c>
      <c r="G153" s="171"/>
      <c r="H153" s="171"/>
      <c r="I153" s="171">
        <v>1</v>
      </c>
      <c r="J153" s="171">
        <v>1</v>
      </c>
      <c r="K153" s="171">
        <v>1</v>
      </c>
      <c r="L153" s="171"/>
      <c r="M153" s="171"/>
      <c r="N153" s="171"/>
      <c r="O153" s="171"/>
      <c r="P153" s="414" t="s">
        <v>387</v>
      </c>
    </row>
    <row r="154" spans="1:16" s="249" customFormat="1" ht="31.5" customHeight="1" x14ac:dyDescent="0.25">
      <c r="A154" s="438"/>
      <c r="B154" s="439"/>
      <c r="C154" s="438"/>
      <c r="D154" s="305"/>
      <c r="E154" s="171" t="s">
        <v>75</v>
      </c>
      <c r="F154" s="438"/>
      <c r="G154" s="171"/>
      <c r="H154" s="171"/>
      <c r="I154" s="171">
        <v>280</v>
      </c>
      <c r="J154" s="171">
        <v>280</v>
      </c>
      <c r="K154" s="171">
        <v>281</v>
      </c>
      <c r="L154" s="171"/>
      <c r="M154" s="171"/>
      <c r="N154" s="171"/>
      <c r="O154" s="171"/>
      <c r="P154" s="415"/>
    </row>
    <row r="155" spans="1:16" s="249" customFormat="1" ht="33.75" customHeight="1" x14ac:dyDescent="0.25">
      <c r="A155" s="438">
        <v>4</v>
      </c>
      <c r="B155" s="439" t="s">
        <v>175</v>
      </c>
      <c r="C155" s="438"/>
      <c r="D155" s="305"/>
      <c r="E155" s="171" t="s">
        <v>170</v>
      </c>
      <c r="F155" s="438" t="s">
        <v>171</v>
      </c>
      <c r="G155" s="171"/>
      <c r="H155" s="171"/>
      <c r="I155" s="171">
        <v>1</v>
      </c>
      <c r="J155" s="171">
        <v>1</v>
      </c>
      <c r="K155" s="171">
        <v>1</v>
      </c>
      <c r="L155" s="171"/>
      <c r="M155" s="171"/>
      <c r="N155" s="171"/>
      <c r="O155" s="171"/>
      <c r="P155" s="414" t="s">
        <v>388</v>
      </c>
    </row>
    <row r="156" spans="1:16" s="249" customFormat="1" ht="30.75" customHeight="1" x14ac:dyDescent="0.25">
      <c r="A156" s="438"/>
      <c r="B156" s="439"/>
      <c r="C156" s="438"/>
      <c r="D156" s="305"/>
      <c r="E156" s="171" t="s">
        <v>75</v>
      </c>
      <c r="F156" s="438"/>
      <c r="G156" s="171"/>
      <c r="H156" s="171"/>
      <c r="I156" s="171">
        <v>343</v>
      </c>
      <c r="J156" s="171">
        <v>343</v>
      </c>
      <c r="K156" s="171">
        <v>344</v>
      </c>
      <c r="L156" s="171"/>
      <c r="M156" s="171"/>
      <c r="N156" s="171"/>
      <c r="O156" s="171"/>
      <c r="P156" s="415"/>
    </row>
    <row r="157" spans="1:16" s="249" customFormat="1" ht="27" customHeight="1" x14ac:dyDescent="0.25">
      <c r="A157" s="438">
        <v>5</v>
      </c>
      <c r="B157" s="439" t="s">
        <v>176</v>
      </c>
      <c r="C157" s="438"/>
      <c r="D157" s="305"/>
      <c r="E157" s="171" t="s">
        <v>170</v>
      </c>
      <c r="F157" s="438" t="s">
        <v>171</v>
      </c>
      <c r="G157" s="171"/>
      <c r="H157" s="171"/>
      <c r="I157" s="171"/>
      <c r="J157" s="171">
        <v>1</v>
      </c>
      <c r="K157" s="171">
        <v>1</v>
      </c>
      <c r="L157" s="171">
        <v>1</v>
      </c>
      <c r="M157" s="171"/>
      <c r="N157" s="171"/>
      <c r="O157" s="171"/>
      <c r="P157" s="414" t="s">
        <v>389</v>
      </c>
    </row>
    <row r="158" spans="1:16" s="249" customFormat="1" ht="24.75" customHeight="1" x14ac:dyDescent="0.25">
      <c r="A158" s="438"/>
      <c r="B158" s="439"/>
      <c r="C158" s="438"/>
      <c r="D158" s="305"/>
      <c r="E158" s="171" t="s">
        <v>75</v>
      </c>
      <c r="F158" s="438"/>
      <c r="G158" s="171"/>
      <c r="H158" s="171"/>
      <c r="I158" s="171"/>
      <c r="J158" s="171">
        <v>193</v>
      </c>
      <c r="K158" s="171">
        <v>193</v>
      </c>
      <c r="L158" s="171">
        <v>194</v>
      </c>
      <c r="M158" s="171"/>
      <c r="N158" s="171"/>
      <c r="O158" s="171"/>
      <c r="P158" s="415"/>
    </row>
    <row r="159" spans="1:16" s="249" customFormat="1" ht="29.25" customHeight="1" x14ac:dyDescent="0.25">
      <c r="A159" s="438">
        <v>6</v>
      </c>
      <c r="B159" s="439" t="s">
        <v>177</v>
      </c>
      <c r="C159" s="438"/>
      <c r="D159" s="305"/>
      <c r="E159" s="171" t="s">
        <v>170</v>
      </c>
      <c r="F159" s="438" t="s">
        <v>171</v>
      </c>
      <c r="G159" s="171"/>
      <c r="H159" s="171"/>
      <c r="I159" s="171"/>
      <c r="J159" s="171">
        <v>1</v>
      </c>
      <c r="K159" s="171">
        <v>1</v>
      </c>
      <c r="L159" s="171">
        <v>1</v>
      </c>
      <c r="M159" s="171"/>
      <c r="N159" s="171"/>
      <c r="O159" s="171"/>
      <c r="P159" s="414" t="s">
        <v>390</v>
      </c>
    </row>
    <row r="160" spans="1:16" s="249" customFormat="1" ht="28.5" customHeight="1" x14ac:dyDescent="0.25">
      <c r="A160" s="438"/>
      <c r="B160" s="439"/>
      <c r="C160" s="438"/>
      <c r="D160" s="305"/>
      <c r="E160" s="171" t="s">
        <v>75</v>
      </c>
      <c r="F160" s="438"/>
      <c r="G160" s="171"/>
      <c r="H160" s="171"/>
      <c r="I160" s="171"/>
      <c r="J160" s="171">
        <v>218</v>
      </c>
      <c r="K160" s="171">
        <v>218</v>
      </c>
      <c r="L160" s="171">
        <v>219</v>
      </c>
      <c r="M160" s="171"/>
      <c r="N160" s="171"/>
      <c r="O160" s="171"/>
      <c r="P160" s="415"/>
    </row>
    <row r="161" spans="1:16" x14ac:dyDescent="0.25">
      <c r="A161" s="437">
        <v>2</v>
      </c>
      <c r="B161" s="421" t="s">
        <v>178</v>
      </c>
      <c r="C161" s="467"/>
      <c r="D161" s="378" t="s">
        <v>43</v>
      </c>
      <c r="E161" s="147" t="s">
        <v>179</v>
      </c>
      <c r="F161" s="437" t="s">
        <v>171</v>
      </c>
      <c r="G161" s="147">
        <v>0</v>
      </c>
      <c r="H161" s="147">
        <v>0</v>
      </c>
      <c r="I161" s="147">
        <v>0</v>
      </c>
      <c r="J161" s="147">
        <v>0</v>
      </c>
      <c r="K161" s="147">
        <v>0</v>
      </c>
      <c r="L161" s="147">
        <v>0</v>
      </c>
      <c r="M161" s="147">
        <v>0</v>
      </c>
      <c r="N161" s="147" t="s">
        <v>172</v>
      </c>
      <c r="O161" s="147"/>
      <c r="P161" s="166"/>
    </row>
    <row r="162" spans="1:16" x14ac:dyDescent="0.25">
      <c r="A162" s="437"/>
      <c r="B162" s="421"/>
      <c r="C162" s="467"/>
      <c r="D162" s="379"/>
      <c r="E162" s="15" t="s">
        <v>12</v>
      </c>
      <c r="F162" s="437"/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/>
      <c r="O162" s="15"/>
      <c r="P162" s="85"/>
    </row>
    <row r="163" spans="1:16" ht="24.75" customHeight="1" x14ac:dyDescent="0.25">
      <c r="A163" s="88"/>
      <c r="B163" s="89" t="s">
        <v>180</v>
      </c>
      <c r="C163" s="142"/>
      <c r="D163" s="142"/>
      <c r="E163" s="88" t="s">
        <v>12</v>
      </c>
      <c r="F163" s="142"/>
      <c r="G163" s="88">
        <f t="shared" ref="G163:M163" si="13">G148+G162</f>
        <v>0</v>
      </c>
      <c r="H163" s="88">
        <f t="shared" si="13"/>
        <v>166.10000000000002</v>
      </c>
      <c r="I163" s="88">
        <f t="shared" si="13"/>
        <v>1290</v>
      </c>
      <c r="J163" s="88">
        <f t="shared" si="13"/>
        <v>1346</v>
      </c>
      <c r="K163" s="88">
        <f t="shared" si="13"/>
        <v>1036</v>
      </c>
      <c r="L163" s="88">
        <f t="shared" si="13"/>
        <v>413</v>
      </c>
      <c r="M163" s="88">
        <f t="shared" si="13"/>
        <v>0</v>
      </c>
      <c r="N163" s="142"/>
      <c r="O163" s="142"/>
      <c r="P163" s="142"/>
    </row>
    <row r="164" spans="1:16" x14ac:dyDescent="0.25">
      <c r="A164" s="34"/>
      <c r="B164" s="372" t="s">
        <v>115</v>
      </c>
      <c r="C164" s="373"/>
      <c r="D164" s="373"/>
      <c r="E164" s="373"/>
      <c r="F164" s="373"/>
      <c r="G164" s="373"/>
      <c r="H164" s="373"/>
      <c r="I164" s="373"/>
      <c r="J164" s="373"/>
      <c r="K164" s="373"/>
      <c r="L164" s="373"/>
      <c r="M164" s="373"/>
      <c r="N164" s="373"/>
      <c r="O164" s="373"/>
      <c r="P164" s="374"/>
    </row>
    <row r="165" spans="1:16" ht="51.75" customHeight="1" x14ac:dyDescent="0.25">
      <c r="A165" s="380">
        <v>2</v>
      </c>
      <c r="B165" s="188" t="s">
        <v>181</v>
      </c>
      <c r="C165" s="361" t="s">
        <v>166</v>
      </c>
      <c r="D165" s="380"/>
      <c r="E165" s="435" t="s">
        <v>24</v>
      </c>
      <c r="F165" s="380"/>
      <c r="G165" s="167">
        <v>84</v>
      </c>
      <c r="H165" s="167">
        <v>87</v>
      </c>
      <c r="I165" s="167">
        <v>89</v>
      </c>
      <c r="J165" s="167">
        <v>92</v>
      </c>
      <c r="K165" s="163">
        <v>96</v>
      </c>
      <c r="L165" s="163">
        <v>100</v>
      </c>
      <c r="M165" s="163"/>
      <c r="N165" s="158"/>
      <c r="O165" s="158"/>
      <c r="P165" s="254"/>
    </row>
    <row r="166" spans="1:16" ht="19.5" customHeight="1" x14ac:dyDescent="0.25">
      <c r="A166" s="381"/>
      <c r="B166" s="188" t="s">
        <v>64</v>
      </c>
      <c r="C166" s="363"/>
      <c r="D166" s="381"/>
      <c r="E166" s="436"/>
      <c r="F166" s="381"/>
      <c r="G166" s="167">
        <v>94</v>
      </c>
      <c r="H166" s="167">
        <v>97</v>
      </c>
      <c r="I166" s="167">
        <v>99</v>
      </c>
      <c r="J166" s="167">
        <v>99</v>
      </c>
      <c r="K166" s="163">
        <v>100</v>
      </c>
      <c r="L166" s="163">
        <v>100</v>
      </c>
      <c r="M166" s="163"/>
      <c r="N166" s="158"/>
      <c r="O166" s="158"/>
      <c r="P166" s="254"/>
    </row>
    <row r="167" spans="1:16" x14ac:dyDescent="0.25">
      <c r="A167" s="130"/>
      <c r="B167" s="492" t="s">
        <v>115</v>
      </c>
      <c r="C167" s="493"/>
      <c r="D167" s="493"/>
      <c r="E167" s="493"/>
      <c r="F167" s="493"/>
      <c r="G167" s="493"/>
      <c r="H167" s="493"/>
      <c r="I167" s="493"/>
      <c r="J167" s="493"/>
      <c r="K167" s="493"/>
      <c r="L167" s="493"/>
      <c r="M167" s="493"/>
      <c r="N167" s="493"/>
      <c r="O167" s="493"/>
      <c r="P167" s="494"/>
    </row>
    <row r="168" spans="1:16" ht="36.75" customHeight="1" x14ac:dyDescent="0.25">
      <c r="A168" s="380">
        <v>3</v>
      </c>
      <c r="B168" s="188" t="s">
        <v>182</v>
      </c>
      <c r="C168" s="361" t="s">
        <v>166</v>
      </c>
      <c r="D168" s="380" t="s">
        <v>43</v>
      </c>
      <c r="E168" s="435" t="s">
        <v>24</v>
      </c>
      <c r="F168" s="380" t="s">
        <v>28</v>
      </c>
      <c r="G168" s="130">
        <v>89.3</v>
      </c>
      <c r="H168" s="130">
        <v>95.3</v>
      </c>
      <c r="I168" s="130">
        <v>96</v>
      </c>
      <c r="J168" s="130">
        <v>100</v>
      </c>
      <c r="K168" s="130">
        <v>100</v>
      </c>
      <c r="L168" s="130">
        <v>100</v>
      </c>
      <c r="M168" s="130"/>
      <c r="N168" s="158"/>
      <c r="O168" s="158"/>
      <c r="P168" s="254"/>
    </row>
    <row r="169" spans="1:16" ht="26.25" customHeight="1" x14ac:dyDescent="0.25">
      <c r="A169" s="381"/>
      <c r="B169" s="188" t="s">
        <v>64</v>
      </c>
      <c r="C169" s="363"/>
      <c r="D169" s="381"/>
      <c r="E169" s="436"/>
      <c r="F169" s="381"/>
      <c r="G169" s="130">
        <v>87</v>
      </c>
      <c r="H169" s="130">
        <v>95</v>
      </c>
      <c r="I169" s="130">
        <v>96</v>
      </c>
      <c r="J169" s="130">
        <v>100</v>
      </c>
      <c r="K169" s="130">
        <v>100</v>
      </c>
      <c r="L169" s="130">
        <v>100</v>
      </c>
      <c r="M169" s="130"/>
      <c r="N169" s="158"/>
      <c r="O169" s="158"/>
      <c r="P169" s="254"/>
    </row>
    <row r="170" spans="1:16" x14ac:dyDescent="0.25">
      <c r="A170" s="130"/>
      <c r="B170" s="375" t="s">
        <v>29</v>
      </c>
      <c r="C170" s="376"/>
      <c r="D170" s="376"/>
      <c r="E170" s="376"/>
      <c r="F170" s="376"/>
      <c r="G170" s="376"/>
      <c r="H170" s="376"/>
      <c r="I170" s="376"/>
      <c r="J170" s="376"/>
      <c r="K170" s="376"/>
      <c r="L170" s="376"/>
      <c r="M170" s="376"/>
      <c r="N170" s="376"/>
      <c r="O170" s="376"/>
      <c r="P170" s="377"/>
    </row>
    <row r="171" spans="1:16" ht="19.5" customHeight="1" x14ac:dyDescent="0.25">
      <c r="A171" s="409">
        <v>1</v>
      </c>
      <c r="B171" s="410" t="s">
        <v>183</v>
      </c>
      <c r="C171" s="409" t="s">
        <v>184</v>
      </c>
      <c r="D171" s="411" t="s">
        <v>43</v>
      </c>
      <c r="E171" s="147" t="s">
        <v>185</v>
      </c>
      <c r="F171" s="409" t="s">
        <v>171</v>
      </c>
      <c r="G171" s="147"/>
      <c r="H171" s="147"/>
      <c r="I171" s="147"/>
      <c r="J171" s="147"/>
      <c r="K171" s="147"/>
      <c r="L171" s="147"/>
      <c r="M171" s="147"/>
      <c r="N171" s="147"/>
      <c r="O171" s="147"/>
      <c r="P171" s="166"/>
    </row>
    <row r="172" spans="1:16" ht="99" customHeight="1" x14ac:dyDescent="0.25">
      <c r="A172" s="409"/>
      <c r="B172" s="410"/>
      <c r="C172" s="409"/>
      <c r="D172" s="412"/>
      <c r="E172" s="147" t="s">
        <v>75</v>
      </c>
      <c r="F172" s="409"/>
      <c r="G172" s="147"/>
      <c r="H172" s="147"/>
      <c r="I172" s="147"/>
      <c r="J172" s="147"/>
      <c r="K172" s="147"/>
      <c r="L172" s="147"/>
      <c r="M172" s="147"/>
      <c r="N172" s="147"/>
      <c r="O172" s="147"/>
      <c r="P172" s="166"/>
    </row>
    <row r="173" spans="1:16" x14ac:dyDescent="0.25">
      <c r="A173" s="34"/>
      <c r="B173" s="372" t="s">
        <v>115</v>
      </c>
      <c r="C173" s="373"/>
      <c r="D173" s="373"/>
      <c r="E173" s="373"/>
      <c r="F173" s="373"/>
      <c r="G173" s="373"/>
      <c r="H173" s="373"/>
      <c r="I173" s="373"/>
      <c r="J173" s="373"/>
      <c r="K173" s="373"/>
      <c r="L173" s="373"/>
      <c r="M173" s="373"/>
      <c r="N173" s="373"/>
      <c r="O173" s="373"/>
      <c r="P173" s="374"/>
    </row>
    <row r="174" spans="1:16" ht="69" customHeight="1" x14ac:dyDescent="0.25">
      <c r="A174" s="380">
        <v>4</v>
      </c>
      <c r="B174" s="188" t="s">
        <v>186</v>
      </c>
      <c r="C174" s="361" t="s">
        <v>166</v>
      </c>
      <c r="D174" s="380" t="s">
        <v>43</v>
      </c>
      <c r="E174" s="435" t="s">
        <v>24</v>
      </c>
      <c r="F174" s="380"/>
      <c r="G174" s="167">
        <v>95</v>
      </c>
      <c r="H174" s="167">
        <v>95</v>
      </c>
      <c r="I174" s="167">
        <v>95</v>
      </c>
      <c r="J174" s="167">
        <v>100</v>
      </c>
      <c r="K174" s="163">
        <v>100</v>
      </c>
      <c r="L174" s="163">
        <v>100</v>
      </c>
      <c r="M174" s="163"/>
      <c r="N174" s="158"/>
      <c r="O174" s="158"/>
      <c r="P174" s="254"/>
    </row>
    <row r="175" spans="1:16" ht="20.25" customHeight="1" x14ac:dyDescent="0.25">
      <c r="A175" s="381"/>
      <c r="B175" s="188" t="s">
        <v>64</v>
      </c>
      <c r="C175" s="363"/>
      <c r="D175" s="381"/>
      <c r="E175" s="436"/>
      <c r="F175" s="381"/>
      <c r="G175" s="167">
        <v>94</v>
      </c>
      <c r="H175" s="167">
        <v>97</v>
      </c>
      <c r="I175" s="167">
        <v>99</v>
      </c>
      <c r="J175" s="167">
        <v>99</v>
      </c>
      <c r="K175" s="163">
        <v>100</v>
      </c>
      <c r="L175" s="163">
        <v>100</v>
      </c>
      <c r="M175" s="163"/>
      <c r="N175" s="158"/>
      <c r="O175" s="158"/>
      <c r="P175" s="254"/>
    </row>
    <row r="176" spans="1:16" x14ac:dyDescent="0.25">
      <c r="A176" s="15">
        <v>2</v>
      </c>
      <c r="B176" s="372" t="s">
        <v>187</v>
      </c>
      <c r="C176" s="373"/>
      <c r="D176" s="373"/>
      <c r="E176" s="373"/>
      <c r="F176" s="373"/>
      <c r="G176" s="373"/>
      <c r="H176" s="373"/>
      <c r="I176" s="373"/>
      <c r="J176" s="373"/>
      <c r="K176" s="373"/>
      <c r="L176" s="373"/>
      <c r="M176" s="373"/>
      <c r="N176" s="373"/>
      <c r="O176" s="373"/>
      <c r="P176" s="374"/>
    </row>
    <row r="177" spans="1:16" x14ac:dyDescent="0.25">
      <c r="A177" s="34"/>
      <c r="B177" s="372" t="s">
        <v>115</v>
      </c>
      <c r="C177" s="373"/>
      <c r="D177" s="373"/>
      <c r="E177" s="373"/>
      <c r="F177" s="373"/>
      <c r="G177" s="373"/>
      <c r="H177" s="373"/>
      <c r="I177" s="373"/>
      <c r="J177" s="373"/>
      <c r="K177" s="373"/>
      <c r="L177" s="373"/>
      <c r="M177" s="373"/>
      <c r="N177" s="374"/>
      <c r="O177" s="186"/>
      <c r="P177" s="47"/>
    </row>
    <row r="178" spans="1:16" ht="102" customHeight="1" x14ac:dyDescent="0.25">
      <c r="A178" s="10">
        <v>1</v>
      </c>
      <c r="B178" s="199" t="s">
        <v>188</v>
      </c>
      <c r="C178" s="10" t="s">
        <v>189</v>
      </c>
      <c r="D178" s="10" t="s">
        <v>43</v>
      </c>
      <c r="E178" s="10" t="s">
        <v>24</v>
      </c>
      <c r="F178" s="10" t="s">
        <v>28</v>
      </c>
      <c r="G178" s="10">
        <v>62</v>
      </c>
      <c r="H178" s="10">
        <v>64</v>
      </c>
      <c r="I178" s="10">
        <v>66</v>
      </c>
      <c r="J178" s="10">
        <v>69</v>
      </c>
      <c r="K178" s="10">
        <v>72</v>
      </c>
      <c r="L178" s="10">
        <v>75</v>
      </c>
      <c r="M178" s="10"/>
      <c r="N178" s="248"/>
      <c r="O178" s="248"/>
      <c r="P178" s="255"/>
    </row>
    <row r="179" spans="1:16" x14ac:dyDescent="0.25">
      <c r="A179" s="10"/>
      <c r="B179" s="431" t="s">
        <v>29</v>
      </c>
      <c r="C179" s="432"/>
      <c r="D179" s="432"/>
      <c r="E179" s="432"/>
      <c r="F179" s="432"/>
      <c r="G179" s="432"/>
      <c r="H179" s="432"/>
      <c r="I179" s="432"/>
      <c r="J179" s="432"/>
      <c r="K179" s="432"/>
      <c r="L179" s="432"/>
      <c r="M179" s="432"/>
      <c r="N179" s="432"/>
      <c r="O179" s="432"/>
      <c r="P179" s="433"/>
    </row>
    <row r="180" spans="1:16" s="249" customFormat="1" ht="24" customHeight="1" x14ac:dyDescent="0.25">
      <c r="A180" s="364"/>
      <c r="B180" s="425" t="s">
        <v>429</v>
      </c>
      <c r="C180" s="364" t="s">
        <v>430</v>
      </c>
      <c r="D180" s="364" t="s">
        <v>43</v>
      </c>
      <c r="E180" s="315" t="s">
        <v>190</v>
      </c>
      <c r="F180" s="364" t="s">
        <v>191</v>
      </c>
      <c r="G180" s="315"/>
      <c r="H180" s="17"/>
      <c r="I180" s="17"/>
      <c r="J180" s="17"/>
      <c r="K180" s="287"/>
      <c r="L180" s="287"/>
      <c r="M180" s="17"/>
      <c r="N180" s="251"/>
      <c r="O180" s="251"/>
      <c r="P180" s="252"/>
    </row>
    <row r="181" spans="1:16" s="249" customFormat="1" ht="37.5" customHeight="1" x14ac:dyDescent="0.25">
      <c r="A181" s="365"/>
      <c r="B181" s="426"/>
      <c r="C181" s="365"/>
      <c r="D181" s="365"/>
      <c r="E181" s="314" t="s">
        <v>75</v>
      </c>
      <c r="F181" s="365"/>
      <c r="G181" s="315"/>
      <c r="H181" s="17"/>
      <c r="I181" s="17"/>
      <c r="J181" s="17"/>
      <c r="K181" s="287"/>
      <c r="L181" s="285"/>
      <c r="M181" s="17"/>
      <c r="N181" s="253"/>
      <c r="O181" s="253"/>
      <c r="P181" s="315"/>
    </row>
    <row r="182" spans="1:16" s="249" customFormat="1" ht="24" customHeight="1" x14ac:dyDescent="0.25">
      <c r="A182" s="364">
        <v>1</v>
      </c>
      <c r="B182" s="482" t="s">
        <v>431</v>
      </c>
      <c r="C182" s="364" t="s">
        <v>430</v>
      </c>
      <c r="D182" s="364" t="s">
        <v>43</v>
      </c>
      <c r="E182" s="315" t="s">
        <v>190</v>
      </c>
      <c r="F182" s="364" t="s">
        <v>191</v>
      </c>
      <c r="G182" s="315"/>
      <c r="H182" s="17"/>
      <c r="I182" s="17"/>
      <c r="J182" s="17"/>
      <c r="K182" s="287"/>
      <c r="L182" s="287">
        <v>1</v>
      </c>
      <c r="M182" s="17"/>
      <c r="N182" s="366" t="s">
        <v>432</v>
      </c>
      <c r="O182" s="251"/>
      <c r="P182" s="252"/>
    </row>
    <row r="183" spans="1:16" s="249" customFormat="1" ht="37.5" customHeight="1" x14ac:dyDescent="0.25">
      <c r="A183" s="365"/>
      <c r="B183" s="483"/>
      <c r="C183" s="365"/>
      <c r="D183" s="365"/>
      <c r="E183" s="314" t="s">
        <v>75</v>
      </c>
      <c r="F183" s="365"/>
      <c r="G183" s="315"/>
      <c r="H183" s="17"/>
      <c r="I183" s="17"/>
      <c r="J183" s="17"/>
      <c r="K183" s="287"/>
      <c r="L183" s="285">
        <v>75</v>
      </c>
      <c r="M183" s="17"/>
      <c r="N183" s="367"/>
      <c r="O183" s="253"/>
      <c r="P183" s="315"/>
    </row>
    <row r="184" spans="1:16" s="249" customFormat="1" ht="23.25" customHeight="1" x14ac:dyDescent="0.25">
      <c r="A184" s="364"/>
      <c r="B184" s="425" t="s">
        <v>192</v>
      </c>
      <c r="C184" s="364" t="s">
        <v>193</v>
      </c>
      <c r="D184" s="364" t="s">
        <v>43</v>
      </c>
      <c r="E184" s="270" t="s">
        <v>190</v>
      </c>
      <c r="F184" s="364" t="s">
        <v>194</v>
      </c>
      <c r="G184" s="17"/>
      <c r="H184" s="287">
        <v>2</v>
      </c>
      <c r="I184" s="287">
        <v>10</v>
      </c>
      <c r="J184" s="287">
        <v>2</v>
      </c>
      <c r="K184" s="287">
        <v>2</v>
      </c>
      <c r="L184" s="287">
        <v>2</v>
      </c>
      <c r="M184" s="287">
        <v>2</v>
      </c>
      <c r="N184" s="251"/>
      <c r="O184" s="251"/>
      <c r="P184" s="252"/>
    </row>
    <row r="185" spans="1:16" s="249" customFormat="1" ht="52.5" customHeight="1" x14ac:dyDescent="0.25">
      <c r="A185" s="365"/>
      <c r="B185" s="426"/>
      <c r="C185" s="365"/>
      <c r="D185" s="365"/>
      <c r="E185" s="270" t="s">
        <v>75</v>
      </c>
      <c r="F185" s="365"/>
      <c r="G185" s="17"/>
      <c r="H185" s="287">
        <v>184</v>
      </c>
      <c r="I185" s="287">
        <v>66</v>
      </c>
      <c r="J185" s="287">
        <v>503</v>
      </c>
      <c r="K185" s="287">
        <v>278</v>
      </c>
      <c r="L185" s="287">
        <v>200</v>
      </c>
      <c r="M185" s="287">
        <v>200</v>
      </c>
      <c r="N185" s="253"/>
      <c r="O185" s="253"/>
      <c r="P185" s="200"/>
    </row>
    <row r="186" spans="1:16" ht="18.75" customHeight="1" x14ac:dyDescent="0.25">
      <c r="A186" s="364"/>
      <c r="B186" s="425" t="s">
        <v>195</v>
      </c>
      <c r="C186" s="364" t="s">
        <v>193</v>
      </c>
      <c r="D186" s="364" t="s">
        <v>43</v>
      </c>
      <c r="E186" s="10" t="s">
        <v>190</v>
      </c>
      <c r="F186" s="364" t="s">
        <v>196</v>
      </c>
      <c r="G186" s="10"/>
      <c r="H186" s="17"/>
      <c r="I186" s="17"/>
      <c r="J186" s="17"/>
      <c r="K186" s="17"/>
      <c r="L186" s="17"/>
      <c r="M186" s="17"/>
      <c r="N186" s="251"/>
      <c r="O186" s="251"/>
      <c r="P186" s="252"/>
    </row>
    <row r="187" spans="1:16" ht="57.75" customHeight="1" x14ac:dyDescent="0.25">
      <c r="A187" s="365"/>
      <c r="B187" s="426"/>
      <c r="C187" s="365"/>
      <c r="D187" s="365"/>
      <c r="E187" s="10" t="s">
        <v>75</v>
      </c>
      <c r="F187" s="365"/>
      <c r="G187" s="17"/>
      <c r="H187" s="17"/>
      <c r="I187" s="17"/>
      <c r="J187" s="17"/>
      <c r="K187" s="17"/>
      <c r="L187" s="17"/>
      <c r="M187" s="17"/>
      <c r="N187" s="253"/>
      <c r="O187" s="253"/>
      <c r="P187" s="200"/>
    </row>
    <row r="188" spans="1:16" ht="25.5" customHeight="1" x14ac:dyDescent="0.25">
      <c r="A188" s="40"/>
      <c r="B188" s="21" t="s">
        <v>34</v>
      </c>
      <c r="C188" s="40" t="s">
        <v>197</v>
      </c>
      <c r="D188" s="40"/>
      <c r="E188" s="40" t="s">
        <v>75</v>
      </c>
      <c r="F188" s="40"/>
      <c r="G188" s="52"/>
      <c r="H188" s="52"/>
      <c r="I188" s="52"/>
      <c r="J188" s="52"/>
      <c r="K188" s="52"/>
      <c r="L188" s="52"/>
      <c r="M188" s="52"/>
      <c r="N188" s="117"/>
      <c r="O188" s="117"/>
      <c r="P188" s="62"/>
    </row>
    <row r="189" spans="1:16" x14ac:dyDescent="0.25">
      <c r="A189" s="15">
        <v>3</v>
      </c>
      <c r="B189" s="372" t="s">
        <v>198</v>
      </c>
      <c r="C189" s="373"/>
      <c r="D189" s="373"/>
      <c r="E189" s="373"/>
      <c r="F189" s="373"/>
      <c r="G189" s="373"/>
      <c r="H189" s="373"/>
      <c r="I189" s="373"/>
      <c r="J189" s="373"/>
      <c r="K189" s="373"/>
      <c r="L189" s="373"/>
      <c r="M189" s="373"/>
      <c r="N189" s="373"/>
      <c r="O189" s="373"/>
      <c r="P189" s="374"/>
    </row>
    <row r="190" spans="1:16" x14ac:dyDescent="0.25">
      <c r="A190" s="34"/>
      <c r="B190" s="372" t="s">
        <v>115</v>
      </c>
      <c r="C190" s="373"/>
      <c r="D190" s="373"/>
      <c r="E190" s="373"/>
      <c r="F190" s="373"/>
      <c r="G190" s="373"/>
      <c r="H190" s="373"/>
      <c r="I190" s="373"/>
      <c r="J190" s="373"/>
      <c r="K190" s="373"/>
      <c r="L190" s="373"/>
      <c r="M190" s="373"/>
      <c r="N190" s="374"/>
      <c r="O190" s="177"/>
      <c r="P190" s="47"/>
    </row>
    <row r="191" spans="1:16" ht="56.25" customHeight="1" x14ac:dyDescent="0.25">
      <c r="A191" s="34">
        <v>1</v>
      </c>
      <c r="B191" s="194" t="s">
        <v>199</v>
      </c>
      <c r="C191" s="185" t="s">
        <v>200</v>
      </c>
      <c r="D191" s="185" t="s">
        <v>43</v>
      </c>
      <c r="E191" s="185" t="s">
        <v>24</v>
      </c>
      <c r="F191" s="185" t="s">
        <v>28</v>
      </c>
      <c r="G191" s="10">
        <v>28</v>
      </c>
      <c r="H191" s="161">
        <v>31</v>
      </c>
      <c r="I191" s="161">
        <v>34</v>
      </c>
      <c r="J191" s="161">
        <v>37</v>
      </c>
      <c r="K191" s="161">
        <v>40</v>
      </c>
      <c r="L191" s="161">
        <v>45</v>
      </c>
      <c r="M191" s="161"/>
      <c r="N191" s="158"/>
      <c r="O191" s="158"/>
      <c r="P191" s="24"/>
    </row>
    <row r="192" spans="1:16" x14ac:dyDescent="0.25">
      <c r="A192" s="34"/>
      <c r="B192" s="382" t="s">
        <v>29</v>
      </c>
      <c r="C192" s="383"/>
      <c r="D192" s="383"/>
      <c r="E192" s="383"/>
      <c r="F192" s="383"/>
      <c r="G192" s="383"/>
      <c r="H192" s="383"/>
      <c r="I192" s="383"/>
      <c r="J192" s="383"/>
      <c r="K192" s="383"/>
      <c r="L192" s="383"/>
      <c r="M192" s="383"/>
      <c r="N192" s="383"/>
      <c r="O192" s="383"/>
      <c r="P192" s="384"/>
    </row>
    <row r="193" spans="1:16" x14ac:dyDescent="0.25">
      <c r="A193" s="437">
        <v>1</v>
      </c>
      <c r="B193" s="466" t="s">
        <v>201</v>
      </c>
      <c r="C193" s="437" t="s">
        <v>200</v>
      </c>
      <c r="D193" s="378" t="s">
        <v>43</v>
      </c>
      <c r="E193" s="191" t="s">
        <v>190</v>
      </c>
      <c r="F193" s="378" t="s">
        <v>202</v>
      </c>
      <c r="G193" s="143"/>
      <c r="H193" s="143"/>
      <c r="I193" s="143"/>
      <c r="J193" s="143"/>
      <c r="K193" s="143"/>
      <c r="L193" s="143"/>
      <c r="M193" s="143"/>
      <c r="N193" s="192"/>
      <c r="O193" s="192"/>
      <c r="P193" s="185"/>
    </row>
    <row r="194" spans="1:16" x14ac:dyDescent="0.25">
      <c r="A194" s="437"/>
      <c r="B194" s="466"/>
      <c r="C194" s="437"/>
      <c r="D194" s="465"/>
      <c r="E194" s="378" t="s">
        <v>75</v>
      </c>
      <c r="F194" s="465"/>
      <c r="G194" s="191"/>
      <c r="H194" s="145"/>
      <c r="I194" s="148">
        <v>0</v>
      </c>
      <c r="J194" s="148"/>
      <c r="K194" s="148">
        <v>0</v>
      </c>
      <c r="L194" s="148">
        <v>0</v>
      </c>
      <c r="M194" s="148">
        <v>0</v>
      </c>
      <c r="N194" s="108"/>
      <c r="O194" s="108"/>
      <c r="P194" s="185"/>
    </row>
    <row r="195" spans="1:16" ht="45" customHeight="1" x14ac:dyDescent="0.25">
      <c r="A195" s="437"/>
      <c r="B195" s="466"/>
      <c r="C195" s="437"/>
      <c r="D195" s="379"/>
      <c r="E195" s="379"/>
      <c r="F195" s="379"/>
      <c r="G195" s="144"/>
      <c r="H195" s="148"/>
      <c r="I195" s="146">
        <v>0</v>
      </c>
      <c r="J195" s="146">
        <v>0</v>
      </c>
      <c r="K195" s="146">
        <v>0</v>
      </c>
      <c r="L195" s="146">
        <v>0</v>
      </c>
      <c r="M195" s="146">
        <v>0</v>
      </c>
      <c r="N195" s="108"/>
      <c r="O195" s="108"/>
      <c r="P195" s="185"/>
    </row>
    <row r="196" spans="1:16" s="249" customFormat="1" x14ac:dyDescent="0.25">
      <c r="A196" s="471">
        <v>2</v>
      </c>
      <c r="B196" s="477" t="s">
        <v>203</v>
      </c>
      <c r="C196" s="472" t="s">
        <v>204</v>
      </c>
      <c r="D196" s="385" t="s">
        <v>43</v>
      </c>
      <c r="E196" s="278" t="s">
        <v>190</v>
      </c>
      <c r="F196" s="471" t="s">
        <v>205</v>
      </c>
      <c r="G196" s="256">
        <v>0</v>
      </c>
      <c r="H196" s="256">
        <v>0</v>
      </c>
      <c r="I196" s="256">
        <v>0</v>
      </c>
      <c r="J196" s="256">
        <v>0</v>
      </c>
      <c r="K196" s="256">
        <v>0</v>
      </c>
      <c r="L196" s="256">
        <v>0</v>
      </c>
      <c r="M196" s="256">
        <v>0</v>
      </c>
      <c r="N196" s="35"/>
      <c r="O196" s="35"/>
      <c r="P196" s="278"/>
    </row>
    <row r="197" spans="1:16" s="249" customFormat="1" ht="45.75" customHeight="1" x14ac:dyDescent="0.25">
      <c r="A197" s="471"/>
      <c r="B197" s="477"/>
      <c r="C197" s="472"/>
      <c r="D197" s="386"/>
      <c r="E197" s="278" t="s">
        <v>75</v>
      </c>
      <c r="F197" s="471"/>
      <c r="G197" s="18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270"/>
      <c r="O197" s="270"/>
      <c r="P197" s="278"/>
    </row>
    <row r="198" spans="1:16" s="249" customFormat="1" x14ac:dyDescent="0.25">
      <c r="A198" s="385">
        <v>3</v>
      </c>
      <c r="B198" s="429" t="s">
        <v>208</v>
      </c>
      <c r="C198" s="472" t="s">
        <v>204</v>
      </c>
      <c r="D198" s="385" t="s">
        <v>43</v>
      </c>
      <c r="E198" s="279" t="s">
        <v>190</v>
      </c>
      <c r="F198" s="385" t="s">
        <v>194</v>
      </c>
      <c r="G198" s="256"/>
      <c r="H198" s="256"/>
      <c r="I198" s="256"/>
      <c r="J198" s="256"/>
      <c r="K198" s="256"/>
      <c r="L198" s="256"/>
      <c r="M198" s="256"/>
      <c r="N198" s="257"/>
      <c r="O198" s="257"/>
      <c r="P198" s="300"/>
    </row>
    <row r="199" spans="1:16" s="249" customFormat="1" ht="30" customHeight="1" x14ac:dyDescent="0.25">
      <c r="A199" s="386">
        <v>2</v>
      </c>
      <c r="B199" s="430" t="s">
        <v>209</v>
      </c>
      <c r="C199" s="472"/>
      <c r="D199" s="386"/>
      <c r="E199" s="279" t="s">
        <v>75</v>
      </c>
      <c r="F199" s="386"/>
      <c r="G199" s="146"/>
      <c r="H199" s="146"/>
      <c r="I199" s="146"/>
      <c r="J199" s="146"/>
      <c r="K199" s="146"/>
      <c r="L199" s="146"/>
      <c r="M199" s="146"/>
      <c r="N199" s="277"/>
      <c r="O199" s="277"/>
      <c r="P199" s="198"/>
    </row>
    <row r="200" spans="1:16" ht="31.5" customHeight="1" x14ac:dyDescent="0.25">
      <c r="A200" s="78"/>
      <c r="B200" s="79" t="s">
        <v>34</v>
      </c>
      <c r="C200" s="80"/>
      <c r="D200" s="76"/>
      <c r="E200" s="81"/>
      <c r="F200" s="76"/>
      <c r="G200" s="82">
        <v>0</v>
      </c>
      <c r="H200" s="82">
        <v>0</v>
      </c>
      <c r="I200" s="82">
        <v>0</v>
      </c>
      <c r="J200" s="82">
        <f>J194+J197+J199</f>
        <v>0</v>
      </c>
      <c r="K200" s="82">
        <v>0</v>
      </c>
      <c r="L200" s="82">
        <v>0</v>
      </c>
      <c r="M200" s="82">
        <v>0</v>
      </c>
      <c r="N200" s="140"/>
      <c r="O200" s="140"/>
      <c r="P200" s="123"/>
    </row>
    <row r="201" spans="1:16" x14ac:dyDescent="0.25">
      <c r="A201" s="191">
        <v>4</v>
      </c>
      <c r="B201" s="372" t="s">
        <v>210</v>
      </c>
      <c r="C201" s="373"/>
      <c r="D201" s="373"/>
      <c r="E201" s="373"/>
      <c r="F201" s="373"/>
      <c r="G201" s="373"/>
      <c r="H201" s="373"/>
      <c r="I201" s="373"/>
      <c r="J201" s="373"/>
      <c r="K201" s="373"/>
      <c r="L201" s="373"/>
      <c r="M201" s="373"/>
      <c r="N201" s="373"/>
      <c r="O201" s="373"/>
      <c r="P201" s="374"/>
    </row>
    <row r="202" spans="1:16" x14ac:dyDescent="0.25">
      <c r="A202" s="185"/>
      <c r="B202" s="372" t="s">
        <v>115</v>
      </c>
      <c r="C202" s="373"/>
      <c r="D202" s="373"/>
      <c r="E202" s="373"/>
      <c r="F202" s="373"/>
      <c r="G202" s="373"/>
      <c r="H202" s="373"/>
      <c r="I202" s="373"/>
      <c r="J202" s="373"/>
      <c r="K202" s="373"/>
      <c r="L202" s="373"/>
      <c r="M202" s="373"/>
      <c r="N202" s="373"/>
      <c r="O202" s="373"/>
      <c r="P202" s="374"/>
    </row>
    <row r="203" spans="1:16" ht="69.75" customHeight="1" x14ac:dyDescent="0.25">
      <c r="A203" s="10">
        <v>1</v>
      </c>
      <c r="B203" s="199" t="s">
        <v>211</v>
      </c>
      <c r="C203" s="10" t="s">
        <v>212</v>
      </c>
      <c r="D203" s="10" t="s">
        <v>43</v>
      </c>
      <c r="E203" s="10" t="s">
        <v>24</v>
      </c>
      <c r="F203" s="10" t="s">
        <v>28</v>
      </c>
      <c r="G203" s="10">
        <v>39</v>
      </c>
      <c r="H203" s="10">
        <v>42</v>
      </c>
      <c r="I203" s="10">
        <v>44</v>
      </c>
      <c r="J203" s="10">
        <v>46</v>
      </c>
      <c r="K203" s="10">
        <v>48</v>
      </c>
      <c r="L203" s="10">
        <v>50</v>
      </c>
      <c r="M203" s="10"/>
      <c r="N203" s="248"/>
      <c r="O203" s="248"/>
      <c r="P203" s="250"/>
    </row>
    <row r="204" spans="1:16" x14ac:dyDescent="0.25">
      <c r="A204" s="10"/>
      <c r="B204" s="431" t="s">
        <v>29</v>
      </c>
      <c r="C204" s="432"/>
      <c r="D204" s="432"/>
      <c r="E204" s="432"/>
      <c r="F204" s="432"/>
      <c r="G204" s="432"/>
      <c r="H204" s="432"/>
      <c r="I204" s="432"/>
      <c r="J204" s="432"/>
      <c r="K204" s="432"/>
      <c r="L204" s="432"/>
      <c r="M204" s="432"/>
      <c r="N204" s="432"/>
      <c r="O204" s="432"/>
      <c r="P204" s="433"/>
    </row>
    <row r="205" spans="1:16" s="249" customFormat="1" x14ac:dyDescent="0.25">
      <c r="A205" s="385">
        <v>1</v>
      </c>
      <c r="B205" s="429" t="s">
        <v>213</v>
      </c>
      <c r="C205" s="385" t="s">
        <v>214</v>
      </c>
      <c r="D205" s="385" t="s">
        <v>43</v>
      </c>
      <c r="E205" s="278" t="s">
        <v>190</v>
      </c>
      <c r="F205" s="385" t="s">
        <v>215</v>
      </c>
      <c r="G205" s="278"/>
      <c r="H205" s="256"/>
      <c r="I205" s="256"/>
      <c r="J205" s="256">
        <v>1</v>
      </c>
      <c r="K205" s="256">
        <v>1</v>
      </c>
      <c r="L205" s="256"/>
      <c r="M205" s="256"/>
      <c r="N205" s="257"/>
      <c r="O205" s="257"/>
      <c r="P205" s="300"/>
    </row>
    <row r="206" spans="1:16" s="249" customFormat="1" ht="36.75" customHeight="1" x14ac:dyDescent="0.25">
      <c r="A206" s="386">
        <v>2</v>
      </c>
      <c r="B206" s="430"/>
      <c r="C206" s="386"/>
      <c r="D206" s="386"/>
      <c r="E206" s="275" t="s">
        <v>75</v>
      </c>
      <c r="F206" s="386"/>
      <c r="G206" s="146"/>
      <c r="H206" s="301"/>
      <c r="I206" s="256"/>
      <c r="J206" s="256">
        <v>491</v>
      </c>
      <c r="K206" s="256">
        <v>576</v>
      </c>
      <c r="L206" s="301"/>
      <c r="M206" s="301"/>
      <c r="N206" s="302" t="s">
        <v>206</v>
      </c>
      <c r="O206" s="302"/>
      <c r="P206" s="303"/>
    </row>
    <row r="207" spans="1:16" s="249" customFormat="1" ht="57" customHeight="1" x14ac:dyDescent="0.25">
      <c r="A207" s="434">
        <v>1</v>
      </c>
      <c r="B207" s="478" t="s">
        <v>381</v>
      </c>
      <c r="C207" s="364" t="s">
        <v>216</v>
      </c>
      <c r="D207" s="480"/>
      <c r="E207" s="275" t="s">
        <v>338</v>
      </c>
      <c r="F207" s="434" t="s">
        <v>217</v>
      </c>
      <c r="G207" s="304"/>
      <c r="H207" s="149"/>
      <c r="I207" s="298"/>
      <c r="J207" s="298">
        <v>30</v>
      </c>
      <c r="K207" s="298">
        <v>34</v>
      </c>
      <c r="L207" s="275"/>
      <c r="M207" s="275"/>
      <c r="N207" s="275"/>
      <c r="O207" s="275"/>
      <c r="P207" s="427"/>
    </row>
    <row r="208" spans="1:16" s="249" customFormat="1" ht="30.75" customHeight="1" x14ac:dyDescent="0.25">
      <c r="A208" s="434"/>
      <c r="B208" s="479"/>
      <c r="C208" s="365"/>
      <c r="D208" s="481"/>
      <c r="E208" s="275" t="s">
        <v>75</v>
      </c>
      <c r="F208" s="434"/>
      <c r="G208" s="304"/>
      <c r="H208" s="149"/>
      <c r="I208" s="298"/>
      <c r="J208" s="298">
        <v>491</v>
      </c>
      <c r="K208" s="298">
        <v>576</v>
      </c>
      <c r="L208" s="275"/>
      <c r="M208" s="275"/>
      <c r="N208" s="275"/>
      <c r="O208" s="275"/>
      <c r="P208" s="428"/>
    </row>
    <row r="209" spans="1:16" ht="30.75" customHeight="1" x14ac:dyDescent="0.25">
      <c r="A209" s="191"/>
      <c r="B209" s="79" t="s">
        <v>34</v>
      </c>
      <c r="C209" s="80" t="s">
        <v>218</v>
      </c>
      <c r="D209" s="76"/>
      <c r="E209" s="168" t="s">
        <v>75</v>
      </c>
      <c r="F209" s="76"/>
      <c r="G209" s="82">
        <v>0</v>
      </c>
      <c r="H209" s="82">
        <v>0</v>
      </c>
      <c r="I209" s="82">
        <v>280</v>
      </c>
      <c r="J209" s="82">
        <f>J206</f>
        <v>491</v>
      </c>
      <c r="K209" s="82">
        <f>K206</f>
        <v>576</v>
      </c>
      <c r="L209" s="82">
        <f>L206</f>
        <v>0</v>
      </c>
      <c r="M209" s="82">
        <f>M206</f>
        <v>0</v>
      </c>
      <c r="N209" s="140"/>
      <c r="O209" s="140"/>
      <c r="P209" s="123"/>
    </row>
    <row r="210" spans="1:16" x14ac:dyDescent="0.25">
      <c r="A210" s="191">
        <v>5</v>
      </c>
      <c r="B210" s="372" t="s">
        <v>219</v>
      </c>
      <c r="C210" s="373"/>
      <c r="D210" s="373"/>
      <c r="E210" s="373"/>
      <c r="F210" s="373"/>
      <c r="G210" s="373"/>
      <c r="H210" s="373"/>
      <c r="I210" s="373"/>
      <c r="J210" s="373"/>
      <c r="K210" s="373"/>
      <c r="L210" s="373"/>
      <c r="M210" s="373"/>
      <c r="N210" s="373"/>
      <c r="O210" s="373"/>
      <c r="P210" s="374"/>
    </row>
    <row r="211" spans="1:16" x14ac:dyDescent="0.25">
      <c r="A211" s="185"/>
      <c r="B211" s="372" t="s">
        <v>115</v>
      </c>
      <c r="C211" s="373"/>
      <c r="D211" s="373"/>
      <c r="E211" s="373"/>
      <c r="F211" s="373"/>
      <c r="G211" s="373"/>
      <c r="H211" s="373"/>
      <c r="I211" s="373"/>
      <c r="J211" s="373"/>
      <c r="K211" s="373"/>
      <c r="L211" s="373"/>
      <c r="M211" s="373"/>
      <c r="N211" s="373"/>
      <c r="O211" s="373"/>
      <c r="P211" s="374"/>
    </row>
    <row r="212" spans="1:16" ht="43.5" customHeight="1" x14ac:dyDescent="0.25">
      <c r="A212" s="361">
        <v>1</v>
      </c>
      <c r="B212" s="258" t="s">
        <v>220</v>
      </c>
      <c r="C212" s="361" t="s">
        <v>221</v>
      </c>
      <c r="D212" s="361" t="s">
        <v>43</v>
      </c>
      <c r="E212" s="361" t="s">
        <v>24</v>
      </c>
      <c r="F212" s="361" t="s">
        <v>28</v>
      </c>
      <c r="G212" s="161">
        <v>94</v>
      </c>
      <c r="H212" s="161">
        <v>95</v>
      </c>
      <c r="I212" s="161">
        <v>96</v>
      </c>
      <c r="J212" s="161">
        <v>97</v>
      </c>
      <c r="K212" s="161">
        <v>98</v>
      </c>
      <c r="L212" s="161">
        <v>98</v>
      </c>
      <c r="M212" s="161"/>
      <c r="N212" s="259"/>
      <c r="O212" s="259"/>
      <c r="P212" s="260"/>
    </row>
    <row r="213" spans="1:16" ht="21.75" customHeight="1" x14ac:dyDescent="0.25">
      <c r="A213" s="363"/>
      <c r="B213" s="258" t="s">
        <v>64</v>
      </c>
      <c r="C213" s="363"/>
      <c r="D213" s="363"/>
      <c r="E213" s="363"/>
      <c r="F213" s="363"/>
      <c r="G213" s="161">
        <v>88.3</v>
      </c>
      <c r="H213" s="161">
        <v>90.2</v>
      </c>
      <c r="I213" s="161">
        <v>91.3</v>
      </c>
      <c r="J213" s="161">
        <v>92.2</v>
      </c>
      <c r="K213" s="161">
        <v>94.1</v>
      </c>
      <c r="L213" s="161">
        <v>96.2</v>
      </c>
      <c r="M213" s="161"/>
      <c r="N213" s="259"/>
      <c r="O213" s="259"/>
      <c r="P213" s="260"/>
    </row>
    <row r="214" spans="1:16" x14ac:dyDescent="0.25">
      <c r="A214" s="10"/>
      <c r="B214" s="431" t="s">
        <v>29</v>
      </c>
      <c r="C214" s="432"/>
      <c r="D214" s="432"/>
      <c r="E214" s="432"/>
      <c r="F214" s="432"/>
      <c r="G214" s="432"/>
      <c r="H214" s="432"/>
      <c r="I214" s="432"/>
      <c r="J214" s="432"/>
      <c r="K214" s="432"/>
      <c r="L214" s="432"/>
      <c r="M214" s="432"/>
      <c r="N214" s="432"/>
      <c r="O214" s="432"/>
      <c r="P214" s="433"/>
    </row>
    <row r="215" spans="1:16" s="249" customFormat="1" x14ac:dyDescent="0.25">
      <c r="A215" s="385">
        <v>1</v>
      </c>
      <c r="B215" s="470" t="s">
        <v>457</v>
      </c>
      <c r="C215" s="364" t="s">
        <v>222</v>
      </c>
      <c r="D215" s="364" t="s">
        <v>43</v>
      </c>
      <c r="E215" s="317" t="s">
        <v>223</v>
      </c>
      <c r="F215" s="364" t="s">
        <v>215</v>
      </c>
      <c r="G215" s="317"/>
      <c r="H215" s="18"/>
      <c r="I215" s="17">
        <v>7</v>
      </c>
      <c r="J215" s="17"/>
      <c r="K215" s="17"/>
      <c r="L215" s="18"/>
      <c r="M215" s="18"/>
      <c r="N215" s="251"/>
      <c r="O215" s="251"/>
      <c r="P215" s="468" t="s">
        <v>458</v>
      </c>
    </row>
    <row r="216" spans="1:16" s="249" customFormat="1" ht="30" customHeight="1" x14ac:dyDescent="0.25">
      <c r="A216" s="386"/>
      <c r="B216" s="470"/>
      <c r="C216" s="365"/>
      <c r="D216" s="365"/>
      <c r="E216" s="322" t="s">
        <v>224</v>
      </c>
      <c r="F216" s="365"/>
      <c r="G216" s="17"/>
      <c r="H216" s="316"/>
      <c r="I216" s="18">
        <v>462.18200000000002</v>
      </c>
      <c r="J216" s="18"/>
      <c r="K216" s="18"/>
      <c r="L216" s="18"/>
      <c r="M216" s="18"/>
      <c r="N216" s="295" t="s">
        <v>459</v>
      </c>
      <c r="O216" s="295"/>
      <c r="P216" s="469"/>
    </row>
    <row r="217" spans="1:16" s="249" customFormat="1" ht="26.25" customHeight="1" x14ac:dyDescent="0.25">
      <c r="A217" s="434">
        <v>2</v>
      </c>
      <c r="B217" s="470" t="s">
        <v>460</v>
      </c>
      <c r="C217" s="364" t="s">
        <v>222</v>
      </c>
      <c r="D217" s="364" t="s">
        <v>43</v>
      </c>
      <c r="E217" s="322" t="s">
        <v>223</v>
      </c>
      <c r="F217" s="434" t="s">
        <v>225</v>
      </c>
      <c r="G217" s="322"/>
      <c r="H217" s="322"/>
      <c r="I217" s="322">
        <v>4.7</v>
      </c>
      <c r="J217" s="322"/>
      <c r="K217" s="322"/>
      <c r="L217" s="322"/>
      <c r="M217" s="322"/>
      <c r="N217" s="322"/>
      <c r="O217" s="322"/>
      <c r="P217" s="468" t="s">
        <v>458</v>
      </c>
    </row>
    <row r="218" spans="1:16" s="249" customFormat="1" ht="27" customHeight="1" x14ac:dyDescent="0.25">
      <c r="A218" s="434"/>
      <c r="B218" s="470"/>
      <c r="C218" s="365"/>
      <c r="D218" s="365"/>
      <c r="E218" s="322" t="s">
        <v>224</v>
      </c>
      <c r="F218" s="434"/>
      <c r="G218" s="298"/>
      <c r="H218" s="298"/>
      <c r="I218" s="298">
        <v>259.10700000000003</v>
      </c>
      <c r="J218" s="298"/>
      <c r="K218" s="298"/>
      <c r="L218" s="298"/>
      <c r="M218" s="298"/>
      <c r="N218" s="322" t="s">
        <v>207</v>
      </c>
      <c r="O218" s="322"/>
      <c r="P218" s="469"/>
    </row>
    <row r="219" spans="1:16" s="249" customFormat="1" ht="20.25" customHeight="1" x14ac:dyDescent="0.25">
      <c r="A219" s="385">
        <v>3</v>
      </c>
      <c r="B219" s="470" t="s">
        <v>461</v>
      </c>
      <c r="C219" s="364" t="s">
        <v>226</v>
      </c>
      <c r="D219" s="364" t="s">
        <v>43</v>
      </c>
      <c r="E219" s="317" t="s">
        <v>223</v>
      </c>
      <c r="F219" s="364" t="s">
        <v>215</v>
      </c>
      <c r="G219" s="317"/>
      <c r="H219" s="18"/>
      <c r="I219" s="299"/>
      <c r="J219" s="299"/>
      <c r="K219" s="299">
        <v>4</v>
      </c>
      <c r="L219" s="299"/>
      <c r="M219" s="299"/>
      <c r="N219" s="299"/>
      <c r="O219" s="299"/>
      <c r="P219" s="468" t="s">
        <v>458</v>
      </c>
    </row>
    <row r="220" spans="1:16" s="249" customFormat="1" ht="27" customHeight="1" x14ac:dyDescent="0.25">
      <c r="A220" s="386"/>
      <c r="B220" s="470"/>
      <c r="C220" s="365"/>
      <c r="D220" s="365"/>
      <c r="E220" s="322" t="s">
        <v>224</v>
      </c>
      <c r="F220" s="365"/>
      <c r="G220" s="17"/>
      <c r="H220" s="316"/>
      <c r="I220" s="299"/>
      <c r="J220" s="299"/>
      <c r="K220" s="299">
        <v>550</v>
      </c>
      <c r="L220" s="299"/>
      <c r="M220" s="299"/>
      <c r="N220" s="299" t="s">
        <v>305</v>
      </c>
      <c r="O220" s="299"/>
      <c r="P220" s="469"/>
    </row>
    <row r="221" spans="1:16" s="249" customFormat="1" x14ac:dyDescent="0.25">
      <c r="A221" s="385">
        <v>4</v>
      </c>
      <c r="B221" s="470" t="s">
        <v>468</v>
      </c>
      <c r="C221" s="364" t="s">
        <v>222</v>
      </c>
      <c r="D221" s="364" t="s">
        <v>43</v>
      </c>
      <c r="E221" s="359" t="s">
        <v>223</v>
      </c>
      <c r="F221" s="364" t="s">
        <v>215</v>
      </c>
      <c r="G221" s="359"/>
      <c r="H221" s="18"/>
      <c r="I221" s="17">
        <v>20</v>
      </c>
      <c r="J221" s="17">
        <v>1</v>
      </c>
      <c r="K221" s="17"/>
      <c r="L221" s="18"/>
      <c r="M221" s="18"/>
      <c r="N221" s="251"/>
      <c r="O221" s="251"/>
      <c r="P221" s="468" t="s">
        <v>458</v>
      </c>
    </row>
    <row r="222" spans="1:16" s="249" customFormat="1" ht="69" customHeight="1" x14ac:dyDescent="0.25">
      <c r="A222" s="386"/>
      <c r="B222" s="470"/>
      <c r="C222" s="365"/>
      <c r="D222" s="365"/>
      <c r="E222" s="358" t="s">
        <v>224</v>
      </c>
      <c r="F222" s="365"/>
      <c r="G222" s="17">
        <v>4857</v>
      </c>
      <c r="H222" s="360">
        <v>4289.7</v>
      </c>
      <c r="I222" s="360">
        <v>510</v>
      </c>
      <c r="J222" s="333">
        <v>56.8</v>
      </c>
      <c r="K222" s="18"/>
      <c r="L222" s="18"/>
      <c r="M222" s="18"/>
      <c r="N222" s="295" t="s">
        <v>469</v>
      </c>
      <c r="O222" s="295"/>
      <c r="P222" s="469"/>
    </row>
    <row r="223" spans="1:16" s="1" customFormat="1" x14ac:dyDescent="0.25">
      <c r="A223" s="385">
        <v>5</v>
      </c>
      <c r="B223" s="470" t="s">
        <v>470</v>
      </c>
      <c r="C223" s="364" t="s">
        <v>222</v>
      </c>
      <c r="D223" s="364" t="s">
        <v>43</v>
      </c>
      <c r="E223" s="359" t="s">
        <v>223</v>
      </c>
      <c r="F223" s="364" t="s">
        <v>215</v>
      </c>
      <c r="G223" s="359"/>
      <c r="H223" s="18"/>
      <c r="I223" s="18">
        <v>1</v>
      </c>
      <c r="J223" s="17">
        <v>3</v>
      </c>
      <c r="K223" s="17">
        <v>2</v>
      </c>
      <c r="L223" s="18"/>
      <c r="M223" s="18"/>
      <c r="N223" s="251"/>
      <c r="O223" s="251"/>
      <c r="P223" s="468" t="s">
        <v>458</v>
      </c>
    </row>
    <row r="224" spans="1:16" s="1" customFormat="1" ht="50.25" customHeight="1" x14ac:dyDescent="0.25">
      <c r="A224" s="386"/>
      <c r="B224" s="470"/>
      <c r="C224" s="365"/>
      <c r="D224" s="365"/>
      <c r="E224" s="358" t="s">
        <v>224</v>
      </c>
      <c r="F224" s="365"/>
      <c r="G224" s="17"/>
      <c r="H224" s="360"/>
      <c r="I224" s="360">
        <v>1</v>
      </c>
      <c r="J224" s="360">
        <v>1500</v>
      </c>
      <c r="K224" s="333">
        <v>443.8</v>
      </c>
      <c r="L224" s="18"/>
      <c r="M224" s="18"/>
      <c r="N224" s="295" t="s">
        <v>469</v>
      </c>
      <c r="O224" s="295"/>
      <c r="P224" s="469"/>
    </row>
    <row r="225" spans="1:16" s="249" customFormat="1" ht="27" customHeight="1" x14ac:dyDescent="0.25">
      <c r="A225" s="385">
        <v>6</v>
      </c>
      <c r="B225" s="366" t="s">
        <v>462</v>
      </c>
      <c r="C225" s="364" t="s">
        <v>226</v>
      </c>
      <c r="D225" s="364" t="s">
        <v>43</v>
      </c>
      <c r="E225" s="322" t="s">
        <v>223</v>
      </c>
      <c r="F225" s="434" t="s">
        <v>225</v>
      </c>
      <c r="G225" s="17"/>
      <c r="H225" s="316"/>
      <c r="I225" s="299"/>
      <c r="J225" s="299"/>
      <c r="K225" s="299"/>
      <c r="L225" s="299">
        <v>4</v>
      </c>
      <c r="M225" s="299"/>
      <c r="N225" s="299"/>
      <c r="O225" s="299"/>
      <c r="P225" s="468" t="s">
        <v>458</v>
      </c>
    </row>
    <row r="226" spans="1:16" s="1" customFormat="1" x14ac:dyDescent="0.25">
      <c r="A226" s="386"/>
      <c r="B226" s="367"/>
      <c r="C226" s="365"/>
      <c r="D226" s="365"/>
      <c r="E226" s="320" t="s">
        <v>224</v>
      </c>
      <c r="F226" s="434"/>
      <c r="G226" s="350"/>
      <c r="H226" s="351"/>
      <c r="I226" s="262"/>
      <c r="J226" s="262"/>
      <c r="K226" s="262"/>
      <c r="L226" s="262">
        <v>590</v>
      </c>
      <c r="M226" s="262"/>
      <c r="N226" s="262" t="s">
        <v>207</v>
      </c>
      <c r="O226" s="262"/>
      <c r="P226" s="469"/>
    </row>
    <row r="227" spans="1:16" s="1" customFormat="1" x14ac:dyDescent="0.25">
      <c r="A227" s="530"/>
      <c r="B227" s="532" t="s">
        <v>34</v>
      </c>
      <c r="C227" s="76"/>
      <c r="D227" s="76"/>
      <c r="E227" s="76"/>
      <c r="F227" s="76"/>
      <c r="G227" s="77">
        <v>0</v>
      </c>
      <c r="H227" s="77">
        <v>0</v>
      </c>
      <c r="I227" s="77">
        <f>I216+I218</f>
        <v>721.28899999999999</v>
      </c>
      <c r="J227" s="77">
        <v>0</v>
      </c>
      <c r="K227" s="77">
        <v>550</v>
      </c>
      <c r="L227" s="77">
        <v>590</v>
      </c>
      <c r="M227" s="77">
        <v>200</v>
      </c>
      <c r="N227" s="109" t="s">
        <v>207</v>
      </c>
      <c r="O227" s="109"/>
      <c r="P227" s="83"/>
    </row>
    <row r="228" spans="1:16" s="1" customFormat="1" x14ac:dyDescent="0.25">
      <c r="A228" s="531"/>
      <c r="B228" s="517"/>
      <c r="C228" s="76"/>
      <c r="D228" s="76"/>
      <c r="E228" s="76"/>
      <c r="F228" s="76"/>
      <c r="G228" s="77">
        <v>0</v>
      </c>
      <c r="H228" s="76">
        <v>0</v>
      </c>
      <c r="I228" s="77">
        <v>0</v>
      </c>
      <c r="J228" s="77">
        <v>0</v>
      </c>
      <c r="K228" s="77">
        <v>0</v>
      </c>
      <c r="L228" s="77">
        <v>0</v>
      </c>
      <c r="M228" s="77">
        <v>0</v>
      </c>
      <c r="N228" s="110" t="s">
        <v>227</v>
      </c>
      <c r="O228" s="110"/>
      <c r="P228" s="84"/>
    </row>
    <row r="229" spans="1:16" x14ac:dyDescent="0.25">
      <c r="A229" s="191">
        <v>6</v>
      </c>
      <c r="B229" s="372" t="s">
        <v>228</v>
      </c>
      <c r="C229" s="373"/>
      <c r="D229" s="373"/>
      <c r="E229" s="373"/>
      <c r="F229" s="373"/>
      <c r="G229" s="373"/>
      <c r="H229" s="373"/>
      <c r="I229" s="373"/>
      <c r="J229" s="373"/>
      <c r="K229" s="373"/>
      <c r="L229" s="373"/>
      <c r="M229" s="373"/>
      <c r="N229" s="373"/>
      <c r="O229" s="373"/>
      <c r="P229" s="374"/>
    </row>
    <row r="230" spans="1:16" x14ac:dyDescent="0.25">
      <c r="A230" s="185"/>
      <c r="B230" s="372" t="s">
        <v>115</v>
      </c>
      <c r="C230" s="373"/>
      <c r="D230" s="373"/>
      <c r="E230" s="373"/>
      <c r="F230" s="373"/>
      <c r="G230" s="373"/>
      <c r="H230" s="373"/>
      <c r="I230" s="373"/>
      <c r="J230" s="373"/>
      <c r="K230" s="373"/>
      <c r="L230" s="373"/>
      <c r="M230" s="373"/>
      <c r="N230" s="373"/>
      <c r="O230" s="373"/>
      <c r="P230" s="374"/>
    </row>
    <row r="231" spans="1:16" ht="43.5" customHeight="1" x14ac:dyDescent="0.25">
      <c r="A231" s="387">
        <v>1</v>
      </c>
      <c r="B231" s="194" t="s">
        <v>229</v>
      </c>
      <c r="C231" s="387" t="s">
        <v>230</v>
      </c>
      <c r="D231" s="387" t="s">
        <v>23</v>
      </c>
      <c r="E231" s="387" t="s">
        <v>24</v>
      </c>
      <c r="F231" s="387" t="s">
        <v>28</v>
      </c>
      <c r="G231" s="10">
        <v>97.6</v>
      </c>
      <c r="H231" s="10">
        <v>100</v>
      </c>
      <c r="I231" s="10">
        <v>100</v>
      </c>
      <c r="J231" s="10">
        <v>100</v>
      </c>
      <c r="K231" s="10">
        <v>100</v>
      </c>
      <c r="L231" s="10">
        <v>100</v>
      </c>
      <c r="M231" s="10"/>
      <c r="N231" s="113"/>
      <c r="O231" s="113"/>
      <c r="P231" s="24"/>
    </row>
    <row r="232" spans="1:16" ht="24.75" customHeight="1" x14ac:dyDescent="0.25">
      <c r="A232" s="413"/>
      <c r="B232" s="194" t="s">
        <v>64</v>
      </c>
      <c r="C232" s="413"/>
      <c r="D232" s="413"/>
      <c r="E232" s="413"/>
      <c r="F232" s="413"/>
      <c r="G232" s="10"/>
      <c r="H232" s="10"/>
      <c r="I232" s="10"/>
      <c r="J232" s="10"/>
      <c r="K232" s="10"/>
      <c r="L232" s="10"/>
      <c r="M232" s="10"/>
      <c r="N232" s="113"/>
      <c r="O232" s="113"/>
      <c r="P232" s="24"/>
    </row>
    <row r="233" spans="1:16" x14ac:dyDescent="0.25">
      <c r="A233" s="185"/>
      <c r="B233" s="382" t="s">
        <v>29</v>
      </c>
      <c r="C233" s="383"/>
      <c r="D233" s="383"/>
      <c r="E233" s="383"/>
      <c r="F233" s="383"/>
      <c r="G233" s="383"/>
      <c r="H233" s="383"/>
      <c r="I233" s="383"/>
      <c r="J233" s="383"/>
      <c r="K233" s="383"/>
      <c r="L233" s="383"/>
      <c r="M233" s="383"/>
      <c r="N233" s="383"/>
      <c r="O233" s="383"/>
      <c r="P233" s="384"/>
    </row>
    <row r="234" spans="1:16" s="249" customFormat="1" x14ac:dyDescent="0.25">
      <c r="A234" s="364">
        <v>1</v>
      </c>
      <c r="B234" s="482" t="s">
        <v>339</v>
      </c>
      <c r="C234" s="364" t="s">
        <v>360</v>
      </c>
      <c r="D234" s="364" t="s">
        <v>43</v>
      </c>
      <c r="E234" s="270" t="s">
        <v>190</v>
      </c>
      <c r="F234" s="364" t="s">
        <v>202</v>
      </c>
      <c r="G234" s="17"/>
      <c r="H234" s="17">
        <v>5</v>
      </c>
      <c r="I234" s="17"/>
      <c r="J234" s="17"/>
      <c r="K234" s="17"/>
      <c r="L234" s="17"/>
      <c r="M234" s="17"/>
      <c r="N234" s="294"/>
      <c r="O234" s="294"/>
      <c r="P234" s="297"/>
    </row>
    <row r="235" spans="1:16" s="249" customFormat="1" ht="42" customHeight="1" x14ac:dyDescent="0.25">
      <c r="A235" s="365"/>
      <c r="B235" s="483"/>
      <c r="C235" s="365"/>
      <c r="D235" s="365"/>
      <c r="E235" s="270" t="s">
        <v>75</v>
      </c>
      <c r="F235" s="365"/>
      <c r="G235" s="18"/>
      <c r="H235" s="18">
        <v>91.8</v>
      </c>
      <c r="I235" s="17"/>
      <c r="J235" s="17"/>
      <c r="K235" s="17"/>
      <c r="L235" s="18"/>
      <c r="M235" s="18"/>
      <c r="N235" s="295" t="s">
        <v>345</v>
      </c>
      <c r="O235" s="295"/>
      <c r="P235" s="296"/>
    </row>
    <row r="236" spans="1:16" s="249" customFormat="1" ht="33" customHeight="1" x14ac:dyDescent="0.25">
      <c r="A236" s="364">
        <v>2</v>
      </c>
      <c r="B236" s="447" t="s">
        <v>340</v>
      </c>
      <c r="C236" s="364" t="s">
        <v>358</v>
      </c>
      <c r="D236" s="364"/>
      <c r="E236" s="270" t="s">
        <v>223</v>
      </c>
      <c r="F236" s="364" t="s">
        <v>202</v>
      </c>
      <c r="G236" s="17"/>
      <c r="H236" s="18">
        <v>4.0999999999999996</v>
      </c>
      <c r="I236" s="17"/>
      <c r="J236" s="17"/>
      <c r="K236" s="17"/>
      <c r="L236" s="17"/>
      <c r="M236" s="17"/>
      <c r="N236" s="294"/>
      <c r="O236" s="294"/>
      <c r="P236" s="368"/>
    </row>
    <row r="237" spans="1:16" s="249" customFormat="1" ht="27.75" customHeight="1" x14ac:dyDescent="0.25">
      <c r="A237" s="365"/>
      <c r="B237" s="495"/>
      <c r="C237" s="365"/>
      <c r="D237" s="365"/>
      <c r="E237" s="270" t="s">
        <v>75</v>
      </c>
      <c r="F237" s="365"/>
      <c r="G237" s="18"/>
      <c r="H237" s="18">
        <v>343</v>
      </c>
      <c r="I237" s="17"/>
      <c r="J237" s="17"/>
      <c r="K237" s="17"/>
      <c r="L237" s="18"/>
      <c r="M237" s="18"/>
      <c r="N237" s="295" t="s">
        <v>356</v>
      </c>
      <c r="O237" s="295"/>
      <c r="P237" s="369"/>
    </row>
    <row r="238" spans="1:16" s="249" customFormat="1" ht="25.5" customHeight="1" x14ac:dyDescent="0.25">
      <c r="A238" s="364">
        <v>3</v>
      </c>
      <c r="B238" s="447" t="s">
        <v>341</v>
      </c>
      <c r="C238" s="364" t="s">
        <v>358</v>
      </c>
      <c r="D238" s="364"/>
      <c r="E238" s="270" t="s">
        <v>223</v>
      </c>
      <c r="F238" s="364" t="s">
        <v>202</v>
      </c>
      <c r="G238" s="17"/>
      <c r="H238" s="17">
        <v>3</v>
      </c>
      <c r="I238" s="17"/>
      <c r="J238" s="17"/>
      <c r="K238" s="17"/>
      <c r="L238" s="17"/>
      <c r="M238" s="17"/>
      <c r="N238" s="294"/>
      <c r="O238" s="294"/>
      <c r="P238" s="368"/>
    </row>
    <row r="239" spans="1:16" s="249" customFormat="1" ht="30.75" customHeight="1" x14ac:dyDescent="0.25">
      <c r="A239" s="365"/>
      <c r="B239" s="495"/>
      <c r="C239" s="365"/>
      <c r="D239" s="365"/>
      <c r="E239" s="270" t="s">
        <v>75</v>
      </c>
      <c r="F239" s="365"/>
      <c r="G239" s="18"/>
      <c r="H239" s="18">
        <v>338.6</v>
      </c>
      <c r="I239" s="17"/>
      <c r="J239" s="17"/>
      <c r="K239" s="17"/>
      <c r="L239" s="18"/>
      <c r="M239" s="18"/>
      <c r="N239" s="295" t="s">
        <v>357</v>
      </c>
      <c r="O239" s="295"/>
      <c r="P239" s="369"/>
    </row>
    <row r="240" spans="1:16" s="249" customFormat="1" ht="36" customHeight="1" x14ac:dyDescent="0.25">
      <c r="A240" s="364">
        <v>4</v>
      </c>
      <c r="B240" s="447" t="s">
        <v>325</v>
      </c>
      <c r="C240" s="364" t="s">
        <v>359</v>
      </c>
      <c r="D240" s="364"/>
      <c r="E240" s="270" t="s">
        <v>223</v>
      </c>
      <c r="F240" s="364" t="s">
        <v>202</v>
      </c>
      <c r="G240" s="17"/>
      <c r="H240" s="17"/>
      <c r="I240" s="17"/>
      <c r="J240" s="17">
        <v>11</v>
      </c>
      <c r="K240" s="17">
        <v>11</v>
      </c>
      <c r="L240" s="17"/>
      <c r="M240" s="17"/>
      <c r="N240" s="294"/>
      <c r="O240" s="294"/>
      <c r="P240" s="368"/>
    </row>
    <row r="241" spans="1:16" s="249" customFormat="1" ht="27" customHeight="1" x14ac:dyDescent="0.25">
      <c r="A241" s="365"/>
      <c r="B241" s="495"/>
      <c r="C241" s="365"/>
      <c r="D241" s="365"/>
      <c r="E241" s="270" t="s">
        <v>75</v>
      </c>
      <c r="F241" s="365"/>
      <c r="G241" s="18"/>
      <c r="H241" s="18"/>
      <c r="I241" s="17"/>
      <c r="J241" s="17">
        <v>522</v>
      </c>
      <c r="K241" s="17">
        <v>523</v>
      </c>
      <c r="L241" s="18"/>
      <c r="M241" s="18"/>
      <c r="N241" s="295" t="s">
        <v>357</v>
      </c>
      <c r="O241" s="295"/>
      <c r="P241" s="369"/>
    </row>
    <row r="242" spans="1:16" s="249" customFormat="1" ht="33.75" customHeight="1" x14ac:dyDescent="0.25">
      <c r="A242" s="364">
        <v>5</v>
      </c>
      <c r="B242" s="447" t="s">
        <v>326</v>
      </c>
      <c r="C242" s="364" t="s">
        <v>359</v>
      </c>
      <c r="D242" s="364"/>
      <c r="E242" s="270" t="s">
        <v>223</v>
      </c>
      <c r="F242" s="364" t="s">
        <v>202</v>
      </c>
      <c r="G242" s="17"/>
      <c r="H242" s="17"/>
      <c r="I242" s="17"/>
      <c r="J242" s="17">
        <v>5</v>
      </c>
      <c r="K242" s="17"/>
      <c r="L242" s="17"/>
      <c r="M242" s="17"/>
      <c r="N242" s="294"/>
      <c r="O242" s="294"/>
      <c r="P242" s="368"/>
    </row>
    <row r="243" spans="1:16" s="249" customFormat="1" ht="32.25" customHeight="1" x14ac:dyDescent="0.25">
      <c r="A243" s="365"/>
      <c r="B243" s="495"/>
      <c r="C243" s="365"/>
      <c r="D243" s="365"/>
      <c r="E243" s="270" t="s">
        <v>75</v>
      </c>
      <c r="F243" s="365"/>
      <c r="G243" s="18"/>
      <c r="H243" s="18"/>
      <c r="I243" s="17"/>
      <c r="J243" s="17">
        <v>525</v>
      </c>
      <c r="K243" s="17"/>
      <c r="L243" s="18"/>
      <c r="M243" s="18"/>
      <c r="N243" s="295" t="s">
        <v>305</v>
      </c>
      <c r="O243" s="295"/>
      <c r="P243" s="369"/>
    </row>
    <row r="244" spans="1:16" x14ac:dyDescent="0.25">
      <c r="A244" s="191"/>
      <c r="B244" s="21" t="s">
        <v>34</v>
      </c>
      <c r="C244" s="40" t="s">
        <v>231</v>
      </c>
      <c r="D244" s="40"/>
      <c r="E244" s="40" t="s">
        <v>75</v>
      </c>
      <c r="F244" s="40"/>
      <c r="G244" s="52"/>
      <c r="H244" s="52"/>
      <c r="I244" s="52"/>
      <c r="J244" s="52"/>
      <c r="K244" s="52"/>
      <c r="L244" s="52"/>
      <c r="M244" s="52"/>
      <c r="N244" s="141"/>
      <c r="O244" s="141"/>
      <c r="P244" s="143"/>
    </row>
    <row r="245" spans="1:16" s="1" customFormat="1" ht="43.5" customHeight="1" x14ac:dyDescent="0.25">
      <c r="A245" s="387">
        <v>2</v>
      </c>
      <c r="B245" s="194" t="s">
        <v>327</v>
      </c>
      <c r="C245" s="387" t="s">
        <v>230</v>
      </c>
      <c r="D245" s="387" t="s">
        <v>23</v>
      </c>
      <c r="E245" s="387" t="s">
        <v>24</v>
      </c>
      <c r="F245" s="387" t="s">
        <v>28</v>
      </c>
      <c r="G245" s="10"/>
      <c r="H245" s="10"/>
      <c r="I245" s="10"/>
      <c r="J245" s="10"/>
      <c r="K245" s="10"/>
      <c r="L245" s="10"/>
      <c r="M245" s="10"/>
      <c r="N245" s="113"/>
      <c r="O245" s="113"/>
      <c r="P245" s="24"/>
    </row>
    <row r="246" spans="1:16" s="1" customFormat="1" ht="24.75" customHeight="1" x14ac:dyDescent="0.25">
      <c r="A246" s="413"/>
      <c r="B246" s="194" t="s">
        <v>64</v>
      </c>
      <c r="C246" s="413"/>
      <c r="D246" s="413"/>
      <c r="E246" s="413"/>
      <c r="F246" s="413"/>
      <c r="G246" s="10"/>
      <c r="H246" s="10"/>
      <c r="I246" s="10"/>
      <c r="J246" s="10"/>
      <c r="K246" s="10"/>
      <c r="L246" s="10"/>
      <c r="M246" s="10"/>
      <c r="N246" s="113"/>
      <c r="O246" s="113"/>
      <c r="P246" s="24"/>
    </row>
    <row r="247" spans="1:16" s="1" customFormat="1" x14ac:dyDescent="0.25">
      <c r="A247" s="185"/>
      <c r="B247" s="382" t="s">
        <v>29</v>
      </c>
      <c r="C247" s="383"/>
      <c r="D247" s="383"/>
      <c r="E247" s="383"/>
      <c r="F247" s="383"/>
      <c r="G247" s="383"/>
      <c r="H247" s="383"/>
      <c r="I247" s="383"/>
      <c r="J247" s="383"/>
      <c r="K247" s="383"/>
      <c r="L247" s="383"/>
      <c r="M247" s="383"/>
      <c r="N247" s="383"/>
      <c r="O247" s="383"/>
      <c r="P247" s="384"/>
    </row>
    <row r="248" spans="1:16" s="249" customFormat="1" ht="27.75" customHeight="1" x14ac:dyDescent="0.25">
      <c r="A248" s="364">
        <v>1</v>
      </c>
      <c r="B248" s="447" t="s">
        <v>328</v>
      </c>
      <c r="C248" s="364" t="s">
        <v>361</v>
      </c>
      <c r="D248" s="364" t="s">
        <v>43</v>
      </c>
      <c r="E248" s="270" t="s">
        <v>223</v>
      </c>
      <c r="F248" s="364" t="s">
        <v>202</v>
      </c>
      <c r="G248" s="18">
        <v>4.5</v>
      </c>
      <c r="H248" s="18">
        <v>1.5</v>
      </c>
      <c r="I248" s="17">
        <v>10</v>
      </c>
      <c r="J248" s="17"/>
      <c r="K248" s="17"/>
      <c r="L248" s="17"/>
      <c r="M248" s="17"/>
      <c r="N248" s="294"/>
      <c r="O248" s="294"/>
      <c r="P248" s="368"/>
    </row>
    <row r="249" spans="1:16" s="249" customFormat="1" ht="33.75" customHeight="1" x14ac:dyDescent="0.25">
      <c r="A249" s="365"/>
      <c r="B249" s="495"/>
      <c r="C249" s="365"/>
      <c r="D249" s="365"/>
      <c r="E249" s="270" t="s">
        <v>75</v>
      </c>
      <c r="F249" s="365"/>
      <c r="G249" s="18">
        <v>300.10000000000002</v>
      </c>
      <c r="H249" s="18">
        <v>200</v>
      </c>
      <c r="I249" s="17">
        <v>2775</v>
      </c>
      <c r="J249" s="17"/>
      <c r="K249" s="17"/>
      <c r="L249" s="18"/>
      <c r="M249" s="18"/>
      <c r="N249" s="295" t="s">
        <v>345</v>
      </c>
      <c r="O249" s="295"/>
      <c r="P249" s="369"/>
    </row>
    <row r="250" spans="1:16" s="249" customFormat="1" ht="24.75" customHeight="1" x14ac:dyDescent="0.25">
      <c r="A250" s="364">
        <v>2</v>
      </c>
      <c r="B250" s="447" t="s">
        <v>342</v>
      </c>
      <c r="C250" s="364" t="s">
        <v>362</v>
      </c>
      <c r="D250" s="364"/>
      <c r="E250" s="270" t="s">
        <v>190</v>
      </c>
      <c r="F250" s="364" t="s">
        <v>202</v>
      </c>
      <c r="G250" s="17"/>
      <c r="H250" s="17"/>
      <c r="I250" s="17"/>
      <c r="J250" s="17">
        <v>1</v>
      </c>
      <c r="K250" s="17"/>
      <c r="L250" s="17"/>
      <c r="M250" s="17"/>
      <c r="N250" s="294"/>
      <c r="O250" s="294"/>
      <c r="P250" s="368"/>
    </row>
    <row r="251" spans="1:16" s="249" customFormat="1" ht="30.75" customHeight="1" x14ac:dyDescent="0.25">
      <c r="A251" s="365"/>
      <c r="B251" s="495"/>
      <c r="C251" s="365"/>
      <c r="D251" s="365"/>
      <c r="E251" s="270" t="s">
        <v>75</v>
      </c>
      <c r="F251" s="365"/>
      <c r="G251" s="18"/>
      <c r="H251" s="18"/>
      <c r="I251" s="17">
        <v>729</v>
      </c>
      <c r="J251" s="17">
        <v>728</v>
      </c>
      <c r="K251" s="17"/>
      <c r="L251" s="18"/>
      <c r="M251" s="18"/>
      <c r="N251" s="295" t="s">
        <v>345</v>
      </c>
      <c r="O251" s="295"/>
      <c r="P251" s="369"/>
    </row>
    <row r="252" spans="1:16" s="249" customFormat="1" ht="26.25" customHeight="1" x14ac:dyDescent="0.25">
      <c r="A252" s="364">
        <v>3</v>
      </c>
      <c r="B252" s="447" t="s">
        <v>329</v>
      </c>
      <c r="C252" s="364" t="s">
        <v>362</v>
      </c>
      <c r="D252" s="364"/>
      <c r="E252" s="270" t="s">
        <v>223</v>
      </c>
      <c r="F252" s="364" t="s">
        <v>202</v>
      </c>
      <c r="G252" s="17"/>
      <c r="H252" s="17"/>
      <c r="I252" s="17"/>
      <c r="J252" s="17">
        <v>18</v>
      </c>
      <c r="K252" s="17"/>
      <c r="L252" s="17"/>
      <c r="M252" s="17"/>
      <c r="N252" s="294"/>
      <c r="O252" s="294"/>
      <c r="P252" s="368"/>
    </row>
    <row r="253" spans="1:16" s="249" customFormat="1" ht="21" customHeight="1" x14ac:dyDescent="0.25">
      <c r="A253" s="365"/>
      <c r="B253" s="495"/>
      <c r="C253" s="365"/>
      <c r="D253" s="365"/>
      <c r="E253" s="270" t="s">
        <v>75</v>
      </c>
      <c r="F253" s="365"/>
      <c r="G253" s="18"/>
      <c r="H253" s="18"/>
      <c r="I253" s="17">
        <v>1639</v>
      </c>
      <c r="J253" s="17">
        <v>1638</v>
      </c>
      <c r="K253" s="17"/>
      <c r="L253" s="18"/>
      <c r="M253" s="18"/>
      <c r="N253" s="295" t="s">
        <v>345</v>
      </c>
      <c r="O253" s="295"/>
      <c r="P253" s="369"/>
    </row>
    <row r="254" spans="1:16" s="249" customFormat="1" ht="21.75" customHeight="1" x14ac:dyDescent="0.25">
      <c r="A254" s="364">
        <v>4</v>
      </c>
      <c r="B254" s="447" t="s">
        <v>330</v>
      </c>
      <c r="C254" s="364" t="s">
        <v>363</v>
      </c>
      <c r="D254" s="364"/>
      <c r="E254" s="270" t="s">
        <v>223</v>
      </c>
      <c r="F254" s="364" t="s">
        <v>202</v>
      </c>
      <c r="G254" s="17"/>
      <c r="H254" s="17"/>
      <c r="I254" s="17"/>
      <c r="J254" s="17"/>
      <c r="K254" s="17">
        <v>10</v>
      </c>
      <c r="L254" s="17"/>
      <c r="M254" s="17"/>
      <c r="N254" s="294"/>
      <c r="O254" s="294"/>
      <c r="P254" s="368"/>
    </row>
    <row r="255" spans="1:16" s="249" customFormat="1" ht="22.5" customHeight="1" x14ac:dyDescent="0.25">
      <c r="A255" s="365"/>
      <c r="B255" s="495"/>
      <c r="C255" s="365"/>
      <c r="D255" s="365"/>
      <c r="E255" s="270" t="s">
        <v>75</v>
      </c>
      <c r="F255" s="365"/>
      <c r="G255" s="18"/>
      <c r="H255" s="18"/>
      <c r="I255" s="17"/>
      <c r="J255" s="17">
        <v>597</v>
      </c>
      <c r="K255" s="17">
        <v>596</v>
      </c>
      <c r="L255" s="18"/>
      <c r="M255" s="18"/>
      <c r="N255" s="295" t="s">
        <v>345</v>
      </c>
      <c r="O255" s="295"/>
      <c r="P255" s="369"/>
    </row>
    <row r="256" spans="1:16" x14ac:dyDescent="0.25">
      <c r="A256" s="185"/>
      <c r="B256" s="372" t="s">
        <v>115</v>
      </c>
      <c r="C256" s="373"/>
      <c r="D256" s="373"/>
      <c r="E256" s="373"/>
      <c r="F256" s="373"/>
      <c r="G256" s="373"/>
      <c r="H256" s="373"/>
      <c r="I256" s="373"/>
      <c r="J256" s="373"/>
      <c r="K256" s="373"/>
      <c r="L256" s="373"/>
      <c r="M256" s="373"/>
      <c r="N256" s="373"/>
      <c r="O256" s="373"/>
      <c r="P256" s="374"/>
    </row>
    <row r="257" spans="1:16" ht="33" customHeight="1" x14ac:dyDescent="0.25">
      <c r="A257" s="387">
        <v>3</v>
      </c>
      <c r="B257" s="194" t="s">
        <v>232</v>
      </c>
      <c r="C257" s="387" t="s">
        <v>230</v>
      </c>
      <c r="D257" s="387" t="s">
        <v>43</v>
      </c>
      <c r="E257" s="387" t="s">
        <v>24</v>
      </c>
      <c r="F257" s="387" t="s">
        <v>28</v>
      </c>
      <c r="G257" s="10">
        <v>68.599999999999994</v>
      </c>
      <c r="H257" s="10">
        <v>68.3</v>
      </c>
      <c r="I257" s="10">
        <v>68</v>
      </c>
      <c r="J257" s="10">
        <v>67.7</v>
      </c>
      <c r="K257" s="10">
        <v>67.400000000000006</v>
      </c>
      <c r="L257" s="10">
        <v>67.2</v>
      </c>
      <c r="M257" s="10"/>
      <c r="N257" s="113"/>
      <c r="O257" s="113"/>
      <c r="P257" s="24"/>
    </row>
    <row r="258" spans="1:16" ht="20.25" customHeight="1" x14ac:dyDescent="0.25">
      <c r="A258" s="413"/>
      <c r="B258" s="194" t="s">
        <v>64</v>
      </c>
      <c r="C258" s="413"/>
      <c r="D258" s="413"/>
      <c r="E258" s="413"/>
      <c r="F258" s="413"/>
      <c r="G258" s="10"/>
      <c r="H258" s="10"/>
      <c r="I258" s="10"/>
      <c r="J258" s="10"/>
      <c r="K258" s="10"/>
      <c r="L258" s="10"/>
      <c r="M258" s="10"/>
      <c r="N258" s="113"/>
      <c r="O258" s="113"/>
      <c r="P258" s="24"/>
    </row>
    <row r="259" spans="1:16" x14ac:dyDescent="0.25">
      <c r="A259" s="130"/>
      <c r="B259" s="375" t="s">
        <v>29</v>
      </c>
      <c r="C259" s="376"/>
      <c r="D259" s="376"/>
      <c r="E259" s="376"/>
      <c r="F259" s="376"/>
      <c r="G259" s="376"/>
      <c r="H259" s="376"/>
      <c r="I259" s="376"/>
      <c r="J259" s="376"/>
      <c r="K259" s="376"/>
      <c r="L259" s="376"/>
      <c r="M259" s="376"/>
      <c r="N259" s="376"/>
      <c r="O259" s="376"/>
      <c r="P259" s="377"/>
    </row>
    <row r="260" spans="1:16" x14ac:dyDescent="0.25">
      <c r="A260" s="380">
        <v>1</v>
      </c>
      <c r="B260" s="498" t="s">
        <v>233</v>
      </c>
      <c r="C260" s="380" t="s">
        <v>230</v>
      </c>
      <c r="D260" s="380" t="s">
        <v>43</v>
      </c>
      <c r="E260" s="130" t="s">
        <v>223</v>
      </c>
      <c r="F260" s="380" t="s">
        <v>234</v>
      </c>
      <c r="G260" s="245">
        <v>38.299999999999997</v>
      </c>
      <c r="H260" s="263">
        <v>14.6</v>
      </c>
      <c r="I260" s="245">
        <v>14.6</v>
      </c>
      <c r="J260" s="245"/>
      <c r="K260" s="245"/>
      <c r="L260" s="263"/>
      <c r="M260" s="263"/>
      <c r="N260" s="264"/>
      <c r="O260" s="264"/>
      <c r="P260" s="245"/>
    </row>
    <row r="261" spans="1:16" ht="45.75" customHeight="1" x14ac:dyDescent="0.25">
      <c r="A261" s="381"/>
      <c r="B261" s="499"/>
      <c r="C261" s="381"/>
      <c r="D261" s="381"/>
      <c r="E261" s="130" t="s">
        <v>75</v>
      </c>
      <c r="F261" s="381"/>
      <c r="G261" s="246">
        <v>24</v>
      </c>
      <c r="H261" s="246">
        <v>12.2</v>
      </c>
      <c r="I261" s="246">
        <v>12.2</v>
      </c>
      <c r="J261" s="246"/>
      <c r="K261" s="246"/>
      <c r="L261" s="246"/>
      <c r="M261" s="246"/>
      <c r="N261" s="264" t="s">
        <v>31</v>
      </c>
      <c r="O261" s="264"/>
      <c r="P261" s="245"/>
    </row>
    <row r="262" spans="1:16" ht="21" customHeight="1" x14ac:dyDescent="0.25">
      <c r="A262" s="380">
        <v>2</v>
      </c>
      <c r="B262" s="498" t="s">
        <v>235</v>
      </c>
      <c r="C262" s="380" t="s">
        <v>230</v>
      </c>
      <c r="D262" s="380" t="s">
        <v>43</v>
      </c>
      <c r="E262" s="130" t="s">
        <v>223</v>
      </c>
      <c r="F262" s="380" t="s">
        <v>234</v>
      </c>
      <c r="G262" s="263">
        <v>117.4</v>
      </c>
      <c r="H262" s="263"/>
      <c r="I262" s="245"/>
      <c r="J262" s="245"/>
      <c r="K262" s="245"/>
      <c r="L262" s="263"/>
      <c r="M262" s="263"/>
      <c r="N262" s="264"/>
      <c r="O262" s="264"/>
      <c r="P262" s="245"/>
    </row>
    <row r="263" spans="1:16" ht="47.25" customHeight="1" x14ac:dyDescent="0.25">
      <c r="A263" s="381"/>
      <c r="B263" s="499"/>
      <c r="C263" s="381"/>
      <c r="D263" s="381"/>
      <c r="E263" s="130" t="s">
        <v>75</v>
      </c>
      <c r="F263" s="381"/>
      <c r="G263" s="246">
        <v>115.7</v>
      </c>
      <c r="H263" s="246"/>
      <c r="I263" s="246"/>
      <c r="J263" s="246"/>
      <c r="K263" s="246"/>
      <c r="L263" s="246"/>
      <c r="M263" s="246"/>
      <c r="N263" s="264" t="s">
        <v>31</v>
      </c>
      <c r="O263" s="264"/>
      <c r="P263" s="245"/>
    </row>
    <row r="264" spans="1:16" s="249" customFormat="1" ht="28.5" customHeight="1" x14ac:dyDescent="0.25">
      <c r="A264" s="361">
        <v>3</v>
      </c>
      <c r="B264" s="484" t="s">
        <v>343</v>
      </c>
      <c r="C264" s="361" t="s">
        <v>344</v>
      </c>
      <c r="D264" s="361" t="s">
        <v>43</v>
      </c>
      <c r="E264" s="161" t="s">
        <v>223</v>
      </c>
      <c r="F264" s="361"/>
      <c r="G264" s="292"/>
      <c r="H264" s="292"/>
      <c r="I264" s="287">
        <v>7</v>
      </c>
      <c r="J264" s="287"/>
      <c r="K264" s="287"/>
      <c r="L264" s="292"/>
      <c r="M264" s="292"/>
      <c r="N264" s="293"/>
      <c r="O264" s="293"/>
      <c r="P264" s="370"/>
    </row>
    <row r="265" spans="1:16" s="249" customFormat="1" ht="24" customHeight="1" x14ac:dyDescent="0.25">
      <c r="A265" s="363"/>
      <c r="B265" s="484"/>
      <c r="C265" s="363"/>
      <c r="D265" s="363"/>
      <c r="E265" s="161" t="s">
        <v>75</v>
      </c>
      <c r="F265" s="363"/>
      <c r="G265" s="285"/>
      <c r="H265" s="285"/>
      <c r="I265" s="285">
        <v>974</v>
      </c>
      <c r="J265" s="285"/>
      <c r="K265" s="285"/>
      <c r="L265" s="285"/>
      <c r="M265" s="285"/>
      <c r="N265" s="293" t="s">
        <v>305</v>
      </c>
      <c r="O265" s="293"/>
      <c r="P265" s="371"/>
    </row>
    <row r="266" spans="1:16" s="249" customFormat="1" ht="28.5" customHeight="1" x14ac:dyDescent="0.25">
      <c r="A266" s="361">
        <v>4</v>
      </c>
      <c r="B266" s="484" t="s">
        <v>333</v>
      </c>
      <c r="C266" s="361" t="s">
        <v>344</v>
      </c>
      <c r="D266" s="361" t="s">
        <v>43</v>
      </c>
      <c r="E266" s="161" t="s">
        <v>223</v>
      </c>
      <c r="F266" s="361"/>
      <c r="G266" s="292"/>
      <c r="H266" s="292"/>
      <c r="I266" s="285">
        <v>6.6</v>
      </c>
      <c r="J266" s="287"/>
      <c r="K266" s="287"/>
      <c r="L266" s="292"/>
      <c r="M266" s="292"/>
      <c r="N266" s="293"/>
      <c r="O266" s="293"/>
      <c r="P266" s="370"/>
    </row>
    <row r="267" spans="1:16" s="249" customFormat="1" ht="24" customHeight="1" x14ac:dyDescent="0.25">
      <c r="A267" s="363"/>
      <c r="B267" s="484"/>
      <c r="C267" s="363"/>
      <c r="D267" s="363"/>
      <c r="E267" s="161" t="s">
        <v>75</v>
      </c>
      <c r="F267" s="363"/>
      <c r="G267" s="285">
        <v>25</v>
      </c>
      <c r="H267" s="285"/>
      <c r="I267" s="285">
        <v>123</v>
      </c>
      <c r="J267" s="285"/>
      <c r="K267" s="285"/>
      <c r="L267" s="285"/>
      <c r="M267" s="285"/>
      <c r="N267" s="293" t="s">
        <v>207</v>
      </c>
      <c r="O267" s="293"/>
      <c r="P267" s="371"/>
    </row>
    <row r="268" spans="1:16" ht="22.5" customHeight="1" x14ac:dyDescent="0.25">
      <c r="A268" s="187"/>
      <c r="B268" s="265" t="s">
        <v>34</v>
      </c>
      <c r="C268" s="131" t="s">
        <v>231</v>
      </c>
      <c r="D268" s="131"/>
      <c r="E268" s="131" t="s">
        <v>75</v>
      </c>
      <c r="F268" s="131"/>
      <c r="G268" s="266"/>
      <c r="H268" s="266"/>
      <c r="I268" s="266"/>
      <c r="J268" s="266"/>
      <c r="K268" s="266"/>
      <c r="L268" s="266"/>
      <c r="M268" s="266"/>
      <c r="N268" s="267"/>
      <c r="O268" s="267"/>
      <c r="P268" s="244"/>
    </row>
    <row r="269" spans="1:16" x14ac:dyDescent="0.25">
      <c r="A269" s="130"/>
      <c r="B269" s="492" t="s">
        <v>115</v>
      </c>
      <c r="C269" s="493"/>
      <c r="D269" s="493"/>
      <c r="E269" s="493"/>
      <c r="F269" s="493"/>
      <c r="G269" s="493"/>
      <c r="H269" s="493"/>
      <c r="I269" s="493"/>
      <c r="J269" s="493"/>
      <c r="K269" s="493"/>
      <c r="L269" s="493"/>
      <c r="M269" s="493"/>
      <c r="N269" s="493"/>
      <c r="O269" s="493"/>
      <c r="P269" s="494"/>
    </row>
    <row r="270" spans="1:16" ht="42" customHeight="1" x14ac:dyDescent="0.25">
      <c r="A270" s="380">
        <v>4</v>
      </c>
      <c r="B270" s="188" t="s">
        <v>236</v>
      </c>
      <c r="C270" s="380" t="s">
        <v>237</v>
      </c>
      <c r="D270" s="380" t="s">
        <v>43</v>
      </c>
      <c r="E270" s="380" t="s">
        <v>238</v>
      </c>
      <c r="F270" s="380" t="s">
        <v>28</v>
      </c>
      <c r="G270" s="161">
        <v>500</v>
      </c>
      <c r="H270" s="161">
        <v>457</v>
      </c>
      <c r="I270" s="161">
        <v>464</v>
      </c>
      <c r="J270" s="161">
        <v>471</v>
      </c>
      <c r="K270" s="161">
        <v>500</v>
      </c>
      <c r="L270" s="161">
        <v>533</v>
      </c>
      <c r="M270" s="161"/>
      <c r="N270" s="158"/>
      <c r="O270" s="158"/>
      <c r="P270" s="254"/>
    </row>
    <row r="271" spans="1:16" ht="17.25" customHeight="1" x14ac:dyDescent="0.25">
      <c r="A271" s="381"/>
      <c r="B271" s="188" t="s">
        <v>64</v>
      </c>
      <c r="C271" s="381"/>
      <c r="D271" s="381"/>
      <c r="E271" s="381"/>
      <c r="F271" s="381"/>
      <c r="G271" s="161"/>
      <c r="H271" s="161"/>
      <c r="I271" s="161">
        <v>9</v>
      </c>
      <c r="J271" s="161">
        <v>9.1</v>
      </c>
      <c r="K271" s="161">
        <v>9.1999999999999993</v>
      </c>
      <c r="L271" s="161">
        <v>9.3000000000000007</v>
      </c>
      <c r="M271" s="161"/>
      <c r="N271" s="158"/>
      <c r="O271" s="158"/>
      <c r="P271" s="254"/>
    </row>
    <row r="272" spans="1:16" x14ac:dyDescent="0.25">
      <c r="A272" s="130"/>
      <c r="B272" s="375" t="s">
        <v>29</v>
      </c>
      <c r="C272" s="376"/>
      <c r="D272" s="376"/>
      <c r="E272" s="376"/>
      <c r="F272" s="376"/>
      <c r="G272" s="376"/>
      <c r="H272" s="376"/>
      <c r="I272" s="376"/>
      <c r="J272" s="376"/>
      <c r="K272" s="376"/>
      <c r="L272" s="376"/>
      <c r="M272" s="376"/>
      <c r="N272" s="376"/>
      <c r="O272" s="376"/>
      <c r="P272" s="377"/>
    </row>
    <row r="273" spans="1:16" s="280" customFormat="1" ht="23.25" customHeight="1" x14ac:dyDescent="0.25">
      <c r="A273" s="380">
        <v>1</v>
      </c>
      <c r="B273" s="498" t="s">
        <v>347</v>
      </c>
      <c r="C273" s="380" t="s">
        <v>344</v>
      </c>
      <c r="D273" s="380" t="s">
        <v>43</v>
      </c>
      <c r="E273" s="161" t="s">
        <v>239</v>
      </c>
      <c r="F273" s="361" t="s">
        <v>234</v>
      </c>
      <c r="G273" s="285"/>
      <c r="H273" s="285">
        <v>5.3479999999999999</v>
      </c>
      <c r="I273" s="285"/>
      <c r="J273" s="285"/>
      <c r="K273" s="285"/>
      <c r="L273" s="285"/>
      <c r="M273" s="285"/>
      <c r="N273" s="293"/>
      <c r="O273" s="293"/>
      <c r="P273" s="361"/>
    </row>
    <row r="274" spans="1:16" s="280" customFormat="1" ht="57" customHeight="1" x14ac:dyDescent="0.25">
      <c r="A274" s="424"/>
      <c r="B274" s="514"/>
      <c r="C274" s="424"/>
      <c r="D274" s="424"/>
      <c r="E274" s="276" t="s">
        <v>75</v>
      </c>
      <c r="F274" s="362"/>
      <c r="G274" s="285">
        <v>980.4</v>
      </c>
      <c r="H274" s="285">
        <v>73</v>
      </c>
      <c r="I274" s="285"/>
      <c r="J274" s="285"/>
      <c r="K274" s="285"/>
      <c r="L274" s="285"/>
      <c r="M274" s="285"/>
      <c r="N274" s="161" t="s">
        <v>346</v>
      </c>
      <c r="O274" s="161"/>
      <c r="P274" s="363"/>
    </row>
    <row r="275" spans="1:16" s="249" customFormat="1" ht="20.25" customHeight="1" x14ac:dyDescent="0.25">
      <c r="A275" s="361">
        <v>2</v>
      </c>
      <c r="B275" s="361" t="s">
        <v>240</v>
      </c>
      <c r="C275" s="361" t="s">
        <v>344</v>
      </c>
      <c r="D275" s="361" t="s">
        <v>43</v>
      </c>
      <c r="E275" s="161" t="s">
        <v>239</v>
      </c>
      <c r="F275" s="361" t="s">
        <v>234</v>
      </c>
      <c r="G275" s="285">
        <v>4.0999999999999996</v>
      </c>
      <c r="H275" s="286" t="s">
        <v>349</v>
      </c>
      <c r="I275" s="285"/>
      <c r="J275" s="285"/>
      <c r="K275" s="285"/>
      <c r="L275" s="286"/>
      <c r="M275" s="286"/>
      <c r="N275" s="287"/>
      <c r="O275" s="287"/>
      <c r="P275" s="370"/>
    </row>
    <row r="276" spans="1:16" s="249" customFormat="1" ht="31.5" customHeight="1" x14ac:dyDescent="0.25">
      <c r="A276" s="363"/>
      <c r="B276" s="363"/>
      <c r="C276" s="363"/>
      <c r="D276" s="363"/>
      <c r="E276" s="276" t="s">
        <v>75</v>
      </c>
      <c r="F276" s="363"/>
      <c r="G276" s="288">
        <v>925.5</v>
      </c>
      <c r="H276" s="288">
        <v>2309.6</v>
      </c>
      <c r="I276" s="289"/>
      <c r="J276" s="289"/>
      <c r="K276" s="289"/>
      <c r="L276" s="289"/>
      <c r="M276" s="289"/>
      <c r="N276" s="290" t="s">
        <v>348</v>
      </c>
      <c r="O276" s="291"/>
      <c r="P276" s="371"/>
    </row>
    <row r="277" spans="1:16" s="249" customFormat="1" ht="42" customHeight="1" x14ac:dyDescent="0.25">
      <c r="A277" s="270">
        <v>3</v>
      </c>
      <c r="B277" s="28" t="s">
        <v>32</v>
      </c>
      <c r="C277" s="270" t="s">
        <v>354</v>
      </c>
      <c r="D277" s="270" t="s">
        <v>43</v>
      </c>
      <c r="E277" s="270" t="s">
        <v>33</v>
      </c>
      <c r="F277" s="270" t="s">
        <v>30</v>
      </c>
      <c r="G277" s="201"/>
      <c r="H277" s="201"/>
      <c r="I277" s="201">
        <v>3.8</v>
      </c>
      <c r="J277" s="201">
        <v>3.8</v>
      </c>
      <c r="K277" s="201">
        <v>3.8</v>
      </c>
      <c r="L277" s="201">
        <v>3.8</v>
      </c>
      <c r="M277" s="201"/>
      <c r="N277" s="270"/>
      <c r="O277" s="270"/>
      <c r="P277" s="202"/>
    </row>
    <row r="278" spans="1:16" x14ac:dyDescent="0.25">
      <c r="A278" s="191"/>
      <c r="B278" s="21" t="s">
        <v>34</v>
      </c>
      <c r="C278" s="40" t="s">
        <v>241</v>
      </c>
      <c r="D278" s="40"/>
      <c r="E278" s="40" t="s">
        <v>75</v>
      </c>
      <c r="F278" s="40"/>
      <c r="G278" s="52"/>
      <c r="H278" s="52"/>
      <c r="I278" s="52"/>
      <c r="J278" s="52"/>
      <c r="K278" s="52"/>
      <c r="L278" s="52"/>
      <c r="M278" s="52"/>
      <c r="N278" s="141"/>
      <c r="O278" s="141"/>
      <c r="P278" s="143"/>
    </row>
    <row r="279" spans="1:16" x14ac:dyDescent="0.25">
      <c r="A279" s="185"/>
      <c r="B279" s="372" t="s">
        <v>115</v>
      </c>
      <c r="C279" s="373"/>
      <c r="D279" s="373"/>
      <c r="E279" s="373"/>
      <c r="F279" s="373"/>
      <c r="G279" s="373"/>
      <c r="H279" s="373"/>
      <c r="I279" s="373"/>
      <c r="J279" s="373"/>
      <c r="K279" s="373"/>
      <c r="L279" s="373"/>
      <c r="M279" s="373"/>
      <c r="N279" s="373"/>
      <c r="O279" s="373"/>
      <c r="P279" s="374"/>
    </row>
    <row r="280" spans="1:16" ht="29.25" customHeight="1" x14ac:dyDescent="0.25">
      <c r="A280" s="387">
        <v>5</v>
      </c>
      <c r="B280" s="194" t="s">
        <v>242</v>
      </c>
      <c r="C280" s="387" t="s">
        <v>230</v>
      </c>
      <c r="D280" s="387" t="s">
        <v>43</v>
      </c>
      <c r="E280" s="387" t="s">
        <v>24</v>
      </c>
      <c r="F280" s="387" t="s">
        <v>28</v>
      </c>
      <c r="G280" s="10">
        <v>64.400000000000006</v>
      </c>
      <c r="H280" s="10">
        <v>62.4</v>
      </c>
      <c r="I280" s="10">
        <v>60.4</v>
      </c>
      <c r="J280" s="10">
        <v>59.4</v>
      </c>
      <c r="K280" s="10">
        <v>58.5</v>
      </c>
      <c r="L280" s="10">
        <v>57.8</v>
      </c>
      <c r="M280" s="10"/>
      <c r="N280" s="113"/>
      <c r="O280" s="113"/>
      <c r="P280" s="24"/>
    </row>
    <row r="281" spans="1:16" ht="26.25" customHeight="1" x14ac:dyDescent="0.25">
      <c r="A281" s="388"/>
      <c r="B281" s="193" t="s">
        <v>64</v>
      </c>
      <c r="C281" s="388"/>
      <c r="D281" s="388"/>
      <c r="E281" s="388"/>
      <c r="F281" s="388"/>
      <c r="G281" s="101"/>
      <c r="H281" s="101"/>
      <c r="I281" s="101"/>
      <c r="J281" s="101"/>
      <c r="K281" s="101"/>
      <c r="L281" s="101"/>
      <c r="M281" s="101"/>
      <c r="N281" s="196"/>
      <c r="O281" s="196"/>
      <c r="P281" s="268"/>
    </row>
    <row r="282" spans="1:16" s="197" customFormat="1" x14ac:dyDescent="0.25">
      <c r="A282" s="185"/>
      <c r="B282" s="421" t="s">
        <v>29</v>
      </c>
      <c r="C282" s="421"/>
      <c r="D282" s="421"/>
      <c r="E282" s="421"/>
      <c r="F282" s="421"/>
      <c r="G282" s="421"/>
      <c r="H282" s="421"/>
      <c r="I282" s="421"/>
      <c r="J282" s="421"/>
      <c r="K282" s="421"/>
      <c r="L282" s="421"/>
      <c r="M282" s="421"/>
      <c r="N282" s="421"/>
      <c r="O282" s="421"/>
      <c r="P282" s="421"/>
    </row>
    <row r="283" spans="1:16" s="284" customFormat="1" ht="32.25" customHeight="1" x14ac:dyDescent="0.25">
      <c r="A283" s="423">
        <v>1</v>
      </c>
      <c r="B283" s="484" t="s">
        <v>331</v>
      </c>
      <c r="C283" s="423" t="s">
        <v>350</v>
      </c>
      <c r="D283" s="423" t="s">
        <v>43</v>
      </c>
      <c r="E283" s="270" t="s">
        <v>223</v>
      </c>
      <c r="F283" s="423" t="s">
        <v>202</v>
      </c>
      <c r="G283" s="270"/>
      <c r="H283" s="270"/>
      <c r="I283" s="270"/>
      <c r="J283" s="18">
        <v>1.3</v>
      </c>
      <c r="K283" s="18">
        <v>1.3</v>
      </c>
      <c r="L283" s="270"/>
      <c r="M283" s="270"/>
      <c r="N283" s="255"/>
      <c r="O283" s="255"/>
      <c r="P283" s="364"/>
    </row>
    <row r="284" spans="1:16" s="284" customFormat="1" ht="48" customHeight="1" x14ac:dyDescent="0.25">
      <c r="A284" s="423"/>
      <c r="B284" s="484"/>
      <c r="C284" s="423"/>
      <c r="D284" s="423"/>
      <c r="E284" s="270" t="s">
        <v>75</v>
      </c>
      <c r="F284" s="423"/>
      <c r="G284" s="18"/>
      <c r="H284" s="18"/>
      <c r="I284" s="18"/>
      <c r="J284" s="18">
        <v>2415</v>
      </c>
      <c r="K284" s="18">
        <v>2414</v>
      </c>
      <c r="L284" s="18"/>
      <c r="M284" s="18"/>
      <c r="N284" s="270" t="s">
        <v>345</v>
      </c>
      <c r="O284" s="270"/>
      <c r="P284" s="365"/>
    </row>
    <row r="285" spans="1:16" s="284" customFormat="1" ht="15" customHeight="1" x14ac:dyDescent="0.25">
      <c r="A285" s="423">
        <v>2</v>
      </c>
      <c r="B285" s="484" t="s">
        <v>351</v>
      </c>
      <c r="C285" s="423" t="s">
        <v>350</v>
      </c>
      <c r="D285" s="423" t="s">
        <v>43</v>
      </c>
      <c r="E285" s="270" t="s">
        <v>223</v>
      </c>
      <c r="F285" s="423" t="s">
        <v>202</v>
      </c>
      <c r="G285" s="270"/>
      <c r="H285" s="270"/>
      <c r="I285" s="270"/>
      <c r="J285" s="18"/>
      <c r="K285" s="18">
        <v>5.3</v>
      </c>
      <c r="L285" s="270">
        <v>5.3</v>
      </c>
      <c r="M285" s="270"/>
      <c r="N285" s="255"/>
      <c r="O285" s="255"/>
      <c r="P285" s="364"/>
    </row>
    <row r="286" spans="1:16" s="284" customFormat="1" ht="57" customHeight="1" x14ac:dyDescent="0.25">
      <c r="A286" s="423"/>
      <c r="B286" s="484"/>
      <c r="C286" s="423"/>
      <c r="D286" s="423"/>
      <c r="E286" s="270" t="s">
        <v>75</v>
      </c>
      <c r="F286" s="423"/>
      <c r="G286" s="18"/>
      <c r="H286" s="18"/>
      <c r="I286" s="18"/>
      <c r="J286" s="18"/>
      <c r="K286" s="18">
        <v>8138</v>
      </c>
      <c r="L286" s="18">
        <v>8138</v>
      </c>
      <c r="M286" s="18"/>
      <c r="N286" s="270" t="s">
        <v>345</v>
      </c>
      <c r="O286" s="270"/>
      <c r="P286" s="365"/>
    </row>
    <row r="287" spans="1:16" s="284" customFormat="1" ht="29.25" customHeight="1" x14ac:dyDescent="0.25">
      <c r="A287" s="423">
        <v>3</v>
      </c>
      <c r="B287" s="484" t="s">
        <v>332</v>
      </c>
      <c r="C287" s="423" t="s">
        <v>350</v>
      </c>
      <c r="D287" s="423"/>
      <c r="E287" s="270" t="s">
        <v>223</v>
      </c>
      <c r="F287" s="423"/>
      <c r="G287" s="18"/>
      <c r="H287" s="18"/>
      <c r="I287" s="18"/>
      <c r="J287" s="18">
        <v>2</v>
      </c>
      <c r="K287" s="18">
        <v>2</v>
      </c>
      <c r="L287" s="18"/>
      <c r="M287" s="18"/>
      <c r="N287" s="270"/>
      <c r="O287" s="270"/>
      <c r="P287" s="364"/>
    </row>
    <row r="288" spans="1:16" s="284" customFormat="1" ht="30" customHeight="1" x14ac:dyDescent="0.25">
      <c r="A288" s="423"/>
      <c r="B288" s="484"/>
      <c r="C288" s="423"/>
      <c r="D288" s="423"/>
      <c r="E288" s="270" t="s">
        <v>75</v>
      </c>
      <c r="F288" s="423"/>
      <c r="G288" s="18"/>
      <c r="H288" s="18"/>
      <c r="I288" s="18"/>
      <c r="J288" s="18">
        <v>1250</v>
      </c>
      <c r="K288" s="18">
        <v>1250</v>
      </c>
      <c r="L288" s="18"/>
      <c r="M288" s="18"/>
      <c r="N288" s="270" t="s">
        <v>305</v>
      </c>
      <c r="O288" s="270"/>
      <c r="P288" s="365"/>
    </row>
    <row r="289" spans="1:16" s="1" customFormat="1" ht="29.25" customHeight="1" x14ac:dyDescent="0.25">
      <c r="A289" s="387">
        <v>6</v>
      </c>
      <c r="B289" s="328" t="s">
        <v>466</v>
      </c>
      <c r="C289" s="387" t="s">
        <v>230</v>
      </c>
      <c r="D289" s="387" t="s">
        <v>43</v>
      </c>
      <c r="E289" s="387" t="s">
        <v>24</v>
      </c>
      <c r="F289" s="387" t="s">
        <v>28</v>
      </c>
      <c r="G289" s="327">
        <v>64.400000000000006</v>
      </c>
      <c r="H289" s="327">
        <v>62.4</v>
      </c>
      <c r="I289" s="327">
        <v>60.4</v>
      </c>
      <c r="J289" s="327">
        <v>59.4</v>
      </c>
      <c r="K289" s="327">
        <v>58.5</v>
      </c>
      <c r="L289" s="327">
        <v>57.8</v>
      </c>
      <c r="M289" s="327"/>
      <c r="N289" s="113"/>
      <c r="O289" s="113"/>
      <c r="P289" s="24"/>
    </row>
    <row r="290" spans="1:16" s="1" customFormat="1" ht="26.25" customHeight="1" x14ac:dyDescent="0.25">
      <c r="A290" s="388"/>
      <c r="B290" s="328" t="s">
        <v>64</v>
      </c>
      <c r="C290" s="388"/>
      <c r="D290" s="388"/>
      <c r="E290" s="388"/>
      <c r="F290" s="388"/>
      <c r="G290" s="326"/>
      <c r="H290" s="326"/>
      <c r="I290" s="326"/>
      <c r="J290" s="359">
        <v>2.4</v>
      </c>
      <c r="K290" s="359">
        <v>4.8</v>
      </c>
      <c r="L290" s="359">
        <v>7.2</v>
      </c>
      <c r="M290" s="326"/>
      <c r="N290" s="196"/>
      <c r="O290" s="196"/>
      <c r="P290" s="268"/>
    </row>
    <row r="291" spans="1:16" s="1" customFormat="1" x14ac:dyDescent="0.25">
      <c r="A291" s="185"/>
      <c r="B291" s="421" t="s">
        <v>29</v>
      </c>
      <c r="C291" s="421"/>
      <c r="D291" s="421"/>
      <c r="E291" s="421"/>
      <c r="F291" s="421"/>
      <c r="G291" s="421"/>
      <c r="H291" s="421"/>
      <c r="I291" s="421"/>
      <c r="J291" s="421"/>
      <c r="K291" s="421"/>
      <c r="L291" s="421"/>
      <c r="M291" s="421"/>
      <c r="N291" s="421"/>
      <c r="O291" s="421"/>
      <c r="P291" s="421"/>
    </row>
    <row r="292" spans="1:16" s="249" customFormat="1" ht="32.25" customHeight="1" x14ac:dyDescent="0.25">
      <c r="A292" s="423">
        <v>1</v>
      </c>
      <c r="B292" s="422" t="s">
        <v>467</v>
      </c>
      <c r="C292" s="423" t="s">
        <v>350</v>
      </c>
      <c r="D292" s="423" t="s">
        <v>43</v>
      </c>
      <c r="E292" s="327" t="s">
        <v>223</v>
      </c>
      <c r="F292" s="423" t="s">
        <v>202</v>
      </c>
      <c r="G292" s="327"/>
      <c r="H292" s="327"/>
      <c r="I292" s="327"/>
      <c r="J292" s="18"/>
      <c r="K292" s="18"/>
      <c r="L292" s="327"/>
      <c r="M292" s="327"/>
      <c r="N292" s="255"/>
      <c r="O292" s="255"/>
      <c r="P292" s="364"/>
    </row>
    <row r="293" spans="1:16" s="249" customFormat="1" ht="48" customHeight="1" x14ac:dyDescent="0.25">
      <c r="A293" s="423"/>
      <c r="B293" s="422"/>
      <c r="C293" s="423"/>
      <c r="D293" s="423"/>
      <c r="E293" s="327" t="s">
        <v>75</v>
      </c>
      <c r="F293" s="423"/>
      <c r="G293" s="18"/>
      <c r="H293" s="18"/>
      <c r="I293" s="18"/>
      <c r="J293" s="18">
        <v>2497</v>
      </c>
      <c r="K293" s="18"/>
      <c r="L293" s="18"/>
      <c r="M293" s="18"/>
      <c r="N293" s="327"/>
      <c r="O293" s="327"/>
      <c r="P293" s="365"/>
    </row>
    <row r="294" spans="1:16" x14ac:dyDescent="0.25">
      <c r="A294" s="191">
        <v>7</v>
      </c>
      <c r="B294" s="503" t="s">
        <v>243</v>
      </c>
      <c r="C294" s="503"/>
      <c r="D294" s="503"/>
      <c r="E294" s="503"/>
      <c r="F294" s="503"/>
      <c r="G294" s="503"/>
      <c r="H294" s="503"/>
      <c r="I294" s="503"/>
      <c r="J294" s="503"/>
      <c r="K294" s="503"/>
      <c r="L294" s="503"/>
      <c r="M294" s="503"/>
      <c r="N294" s="503"/>
      <c r="O294" s="503"/>
      <c r="P294" s="503"/>
    </row>
    <row r="295" spans="1:16" x14ac:dyDescent="0.25">
      <c r="A295" s="185"/>
      <c r="B295" s="503" t="s">
        <v>115</v>
      </c>
      <c r="C295" s="503"/>
      <c r="D295" s="503"/>
      <c r="E295" s="503"/>
      <c r="F295" s="503"/>
      <c r="G295" s="503"/>
      <c r="H295" s="503"/>
      <c r="I295" s="503"/>
      <c r="J295" s="503"/>
      <c r="K295" s="503"/>
      <c r="L295" s="503"/>
      <c r="M295" s="503"/>
      <c r="N295" s="503"/>
      <c r="O295" s="503"/>
      <c r="P295" s="503"/>
    </row>
    <row r="296" spans="1:16" ht="45" customHeight="1" x14ac:dyDescent="0.25">
      <c r="A296" s="185">
        <v>1</v>
      </c>
      <c r="B296" s="194" t="s">
        <v>244</v>
      </c>
      <c r="C296" s="185" t="s">
        <v>108</v>
      </c>
      <c r="D296" s="185" t="s">
        <v>43</v>
      </c>
      <c r="E296" s="185" t="s">
        <v>24</v>
      </c>
      <c r="F296" s="185" t="s">
        <v>28</v>
      </c>
      <c r="G296" s="10">
        <v>92</v>
      </c>
      <c r="H296" s="10">
        <v>94</v>
      </c>
      <c r="I296" s="10">
        <v>96</v>
      </c>
      <c r="J296" s="10">
        <v>100</v>
      </c>
      <c r="K296" s="10">
        <v>100</v>
      </c>
      <c r="L296" s="10">
        <v>100</v>
      </c>
      <c r="M296" s="10"/>
      <c r="N296" s="113"/>
      <c r="O296" s="113"/>
      <c r="P296" s="24"/>
    </row>
    <row r="297" spans="1:16" x14ac:dyDescent="0.25">
      <c r="A297" s="191"/>
      <c r="B297" s="372" t="s">
        <v>115</v>
      </c>
      <c r="C297" s="373"/>
      <c r="D297" s="373"/>
      <c r="E297" s="373"/>
      <c r="F297" s="373"/>
      <c r="G297" s="373"/>
      <c r="H297" s="373"/>
      <c r="I297" s="373"/>
      <c r="J297" s="373"/>
      <c r="K297" s="373"/>
      <c r="L297" s="373"/>
      <c r="M297" s="373"/>
      <c r="N297" s="373"/>
      <c r="O297" s="373"/>
      <c r="P297" s="374"/>
    </row>
    <row r="298" spans="1:16" ht="45.75" customHeight="1" x14ac:dyDescent="0.25">
      <c r="A298" s="185">
        <v>2</v>
      </c>
      <c r="B298" s="194" t="s">
        <v>245</v>
      </c>
      <c r="C298" s="185" t="s">
        <v>246</v>
      </c>
      <c r="D298" s="195" t="s">
        <v>43</v>
      </c>
      <c r="E298" s="4" t="s">
        <v>24</v>
      </c>
      <c r="F298" s="185" t="s">
        <v>28</v>
      </c>
      <c r="G298" s="11">
        <v>54.7</v>
      </c>
      <c r="H298" s="11">
        <v>57</v>
      </c>
      <c r="I298" s="11">
        <v>58</v>
      </c>
      <c r="J298" s="11">
        <v>60</v>
      </c>
      <c r="K298" s="11">
        <v>63</v>
      </c>
      <c r="L298" s="11">
        <v>65</v>
      </c>
      <c r="M298" s="11"/>
      <c r="N298" s="113"/>
      <c r="O298" s="113"/>
      <c r="P298" s="24"/>
    </row>
    <row r="299" spans="1:16" x14ac:dyDescent="0.25">
      <c r="A299" s="185"/>
      <c r="B299" s="500" t="s">
        <v>29</v>
      </c>
      <c r="C299" s="501"/>
      <c r="D299" s="501"/>
      <c r="E299" s="501"/>
      <c r="F299" s="501"/>
      <c r="G299" s="501"/>
      <c r="H299" s="501"/>
      <c r="I299" s="501"/>
      <c r="J299" s="501"/>
      <c r="K299" s="501"/>
      <c r="L299" s="501"/>
      <c r="M299" s="501"/>
      <c r="N299" s="501"/>
      <c r="O299" s="501"/>
      <c r="P299" s="502"/>
    </row>
    <row r="300" spans="1:16" s="249" customFormat="1" ht="24.75" customHeight="1" x14ac:dyDescent="0.25">
      <c r="A300" s="364">
        <v>1</v>
      </c>
      <c r="B300" s="482" t="s">
        <v>406</v>
      </c>
      <c r="C300" s="364" t="s">
        <v>352</v>
      </c>
      <c r="D300" s="364" t="s">
        <v>43</v>
      </c>
      <c r="E300" s="270" t="s">
        <v>190</v>
      </c>
      <c r="F300" s="364" t="s">
        <v>202</v>
      </c>
      <c r="G300" s="17"/>
      <c r="H300" s="17">
        <v>1</v>
      </c>
      <c r="I300" s="17"/>
      <c r="J300" s="17"/>
      <c r="K300" s="17"/>
      <c r="L300" s="17"/>
      <c r="M300" s="17"/>
      <c r="N300" s="251"/>
      <c r="O300" s="251"/>
      <c r="P300" s="366" t="s">
        <v>405</v>
      </c>
    </row>
    <row r="301" spans="1:16" s="249" customFormat="1" ht="29.25" customHeight="1" x14ac:dyDescent="0.25">
      <c r="A301" s="365"/>
      <c r="B301" s="483"/>
      <c r="C301" s="365"/>
      <c r="D301" s="365"/>
      <c r="E301" s="270" t="s">
        <v>75</v>
      </c>
      <c r="F301" s="365"/>
      <c r="G301" s="18">
        <v>300.10000000000002</v>
      </c>
      <c r="H301" s="18">
        <v>463.7</v>
      </c>
      <c r="I301" s="18"/>
      <c r="J301" s="18"/>
      <c r="K301" s="18"/>
      <c r="L301" s="283"/>
      <c r="M301" s="18"/>
      <c r="N301" s="253" t="s">
        <v>305</v>
      </c>
      <c r="O301" s="253"/>
      <c r="P301" s="367"/>
    </row>
    <row r="302" spans="1:16" x14ac:dyDescent="0.25">
      <c r="A302" s="185"/>
      <c r="B302" s="372" t="s">
        <v>115</v>
      </c>
      <c r="C302" s="373"/>
      <c r="D302" s="373"/>
      <c r="E302" s="373"/>
      <c r="F302" s="373"/>
      <c r="G302" s="373"/>
      <c r="H302" s="373"/>
      <c r="I302" s="373"/>
      <c r="J302" s="373"/>
      <c r="K302" s="373"/>
      <c r="L302" s="373"/>
      <c r="M302" s="373"/>
      <c r="N302" s="373"/>
      <c r="O302" s="373"/>
      <c r="P302" s="374"/>
    </row>
    <row r="303" spans="1:16" ht="36" customHeight="1" x14ac:dyDescent="0.25">
      <c r="A303" s="185">
        <v>3</v>
      </c>
      <c r="B303" s="194" t="s">
        <v>247</v>
      </c>
      <c r="C303" s="185" t="s">
        <v>248</v>
      </c>
      <c r="D303" s="185" t="s">
        <v>43</v>
      </c>
      <c r="E303" s="185" t="s">
        <v>24</v>
      </c>
      <c r="F303" s="185" t="s">
        <v>28</v>
      </c>
      <c r="G303" s="10">
        <v>54.9</v>
      </c>
      <c r="H303" s="10">
        <v>55.8</v>
      </c>
      <c r="I303" s="10">
        <v>55.8</v>
      </c>
      <c r="J303" s="10">
        <v>56.6</v>
      </c>
      <c r="K303" s="10">
        <v>56.6</v>
      </c>
      <c r="L303" s="10">
        <v>57.5</v>
      </c>
      <c r="M303" s="10"/>
      <c r="N303" s="113"/>
      <c r="O303" s="113"/>
      <c r="P303" s="24"/>
    </row>
    <row r="304" spans="1:16" ht="22.5" customHeight="1" x14ac:dyDescent="0.25">
      <c r="A304" s="191"/>
      <c r="B304" s="21" t="s">
        <v>34</v>
      </c>
      <c r="C304" s="40" t="s">
        <v>249</v>
      </c>
      <c r="D304" s="40"/>
      <c r="E304" s="40" t="s">
        <v>75</v>
      </c>
      <c r="F304" s="40"/>
      <c r="G304" s="52"/>
      <c r="H304" s="52"/>
      <c r="I304" s="52"/>
      <c r="J304" s="52"/>
      <c r="K304" s="52"/>
      <c r="L304" s="52"/>
      <c r="M304" s="52"/>
      <c r="N304" s="139"/>
      <c r="O304" s="139"/>
      <c r="P304" s="269"/>
    </row>
    <row r="305" spans="1:16" x14ac:dyDescent="0.25">
      <c r="A305" s="191">
        <v>8</v>
      </c>
      <c r="B305" s="416" t="s">
        <v>250</v>
      </c>
      <c r="C305" s="417"/>
      <c r="D305" s="417"/>
      <c r="E305" s="417"/>
      <c r="F305" s="417"/>
      <c r="G305" s="417"/>
      <c r="H305" s="417"/>
      <c r="I305" s="417"/>
      <c r="J305" s="417"/>
      <c r="K305" s="417"/>
      <c r="L305" s="417"/>
      <c r="M305" s="417"/>
      <c r="N305" s="417"/>
      <c r="O305" s="417"/>
      <c r="P305" s="418"/>
    </row>
    <row r="306" spans="1:16" x14ac:dyDescent="0.25">
      <c r="A306" s="185"/>
      <c r="B306" s="416" t="s">
        <v>115</v>
      </c>
      <c r="C306" s="417"/>
      <c r="D306" s="417"/>
      <c r="E306" s="417"/>
      <c r="F306" s="417"/>
      <c r="G306" s="417"/>
      <c r="H306" s="417"/>
      <c r="I306" s="417"/>
      <c r="J306" s="417"/>
      <c r="K306" s="417"/>
      <c r="L306" s="417"/>
      <c r="M306" s="417"/>
      <c r="N306" s="417"/>
      <c r="O306" s="417"/>
      <c r="P306" s="418"/>
    </row>
    <row r="307" spans="1:16" ht="42" customHeight="1" x14ac:dyDescent="0.25">
      <c r="A307" s="185">
        <v>1</v>
      </c>
      <c r="B307" s="194" t="s">
        <v>251</v>
      </c>
      <c r="C307" s="185" t="s">
        <v>252</v>
      </c>
      <c r="D307" s="185" t="s">
        <v>43</v>
      </c>
      <c r="E307" s="185" t="s">
        <v>24</v>
      </c>
      <c r="F307" s="185" t="s">
        <v>28</v>
      </c>
      <c r="G307" s="10">
        <v>64.599999999999994</v>
      </c>
      <c r="H307" s="10">
        <v>67.2</v>
      </c>
      <c r="I307" s="10">
        <v>68.400000000000006</v>
      </c>
      <c r="J307" s="10">
        <v>68.400000000000006</v>
      </c>
      <c r="K307" s="10">
        <v>68.400000000000006</v>
      </c>
      <c r="L307" s="10">
        <v>68.400000000000006</v>
      </c>
      <c r="M307" s="10"/>
      <c r="N307" s="113"/>
      <c r="O307" s="113"/>
      <c r="P307" s="24"/>
    </row>
    <row r="308" spans="1:16" x14ac:dyDescent="0.25">
      <c r="A308" s="185"/>
      <c r="B308" s="382" t="s">
        <v>29</v>
      </c>
      <c r="C308" s="383"/>
      <c r="D308" s="383"/>
      <c r="E308" s="383"/>
      <c r="F308" s="383"/>
      <c r="G308" s="383"/>
      <c r="H308" s="383"/>
      <c r="I308" s="383"/>
      <c r="J308" s="383"/>
      <c r="K308" s="383"/>
      <c r="L308" s="383"/>
      <c r="M308" s="383"/>
      <c r="N308" s="383"/>
      <c r="O308" s="383"/>
      <c r="P308" s="384"/>
    </row>
    <row r="309" spans="1:16" s="249" customFormat="1" ht="39" customHeight="1" x14ac:dyDescent="0.25">
      <c r="A309" s="364">
        <v>1</v>
      </c>
      <c r="B309" s="482" t="s">
        <v>353</v>
      </c>
      <c r="C309" s="364" t="s">
        <v>252</v>
      </c>
      <c r="D309" s="364" t="s">
        <v>43</v>
      </c>
      <c r="E309" s="270" t="s">
        <v>190</v>
      </c>
      <c r="F309" s="364" t="s">
        <v>202</v>
      </c>
      <c r="G309" s="270"/>
      <c r="H309" s="270"/>
      <c r="I309" s="270">
        <v>3</v>
      </c>
      <c r="J309" s="270"/>
      <c r="K309" s="270"/>
      <c r="L309" s="270"/>
      <c r="M309" s="270"/>
      <c r="N309" s="282"/>
      <c r="O309" s="282"/>
      <c r="P309" s="419" t="s">
        <v>407</v>
      </c>
    </row>
    <row r="310" spans="1:16" s="249" customFormat="1" ht="27" customHeight="1" x14ac:dyDescent="0.25">
      <c r="A310" s="504"/>
      <c r="B310" s="506"/>
      <c r="C310" s="504"/>
      <c r="D310" s="504"/>
      <c r="E310" s="274" t="s">
        <v>224</v>
      </c>
      <c r="F310" s="504"/>
      <c r="G310" s="274"/>
      <c r="H310" s="274"/>
      <c r="I310" s="274">
        <v>116</v>
      </c>
      <c r="J310" s="274"/>
      <c r="K310" s="274"/>
      <c r="L310" s="274"/>
      <c r="M310" s="274"/>
      <c r="N310" s="253" t="s">
        <v>345</v>
      </c>
      <c r="O310" s="253"/>
      <c r="P310" s="420"/>
    </row>
    <row r="311" spans="1:16" x14ac:dyDescent="0.25">
      <c r="A311" s="40"/>
      <c r="B311" s="21" t="s">
        <v>34</v>
      </c>
      <c r="C311" s="40" t="s">
        <v>253</v>
      </c>
      <c r="D311" s="40"/>
      <c r="E311" s="40" t="s">
        <v>75</v>
      </c>
      <c r="F311" s="40"/>
      <c r="G311" s="51"/>
      <c r="H311" s="50"/>
      <c r="I311" s="40"/>
      <c r="J311" s="40"/>
      <c r="K311" s="40"/>
      <c r="L311" s="50"/>
      <c r="M311" s="50"/>
      <c r="N311" s="117"/>
      <c r="O311" s="117"/>
      <c r="P311" s="91"/>
    </row>
    <row r="312" spans="1:16" x14ac:dyDescent="0.25">
      <c r="A312" s="474" t="s">
        <v>254</v>
      </c>
      <c r="B312" s="475"/>
      <c r="C312" s="475"/>
      <c r="D312" s="475"/>
      <c r="E312" s="475"/>
      <c r="F312" s="475"/>
      <c r="G312" s="475"/>
      <c r="H312" s="475"/>
      <c r="I312" s="475"/>
      <c r="J312" s="475"/>
      <c r="K312" s="475"/>
      <c r="L312" s="475"/>
      <c r="M312" s="475"/>
      <c r="N312" s="475"/>
      <c r="O312" s="475"/>
      <c r="P312" s="476"/>
    </row>
    <row r="313" spans="1:16" x14ac:dyDescent="0.25">
      <c r="A313" s="64"/>
      <c r="B313" s="65"/>
      <c r="C313" s="66"/>
      <c r="D313" s="67"/>
      <c r="E313" s="67"/>
      <c r="F313" s="67"/>
      <c r="G313" s="68"/>
      <c r="H313" s="68"/>
      <c r="I313" s="68"/>
      <c r="J313" s="68"/>
      <c r="K313" s="68"/>
      <c r="L313" s="68"/>
      <c r="M313" s="68"/>
      <c r="N313" s="107" t="s">
        <v>35</v>
      </c>
      <c r="O313" s="107"/>
      <c r="P313" s="69"/>
    </row>
    <row r="314" spans="1:16" x14ac:dyDescent="0.25">
      <c r="A314" s="64"/>
      <c r="B314" s="65"/>
      <c r="C314" s="66"/>
      <c r="D314" s="67"/>
      <c r="E314" s="67"/>
      <c r="F314" s="67"/>
      <c r="G314" s="68"/>
      <c r="H314" s="68"/>
      <c r="I314" s="68"/>
      <c r="J314" s="68"/>
      <c r="K314" s="68"/>
      <c r="L314" s="68"/>
      <c r="M314" s="68"/>
      <c r="N314" s="107" t="s">
        <v>36</v>
      </c>
      <c r="O314" s="107"/>
      <c r="P314" s="69"/>
    </row>
    <row r="315" spans="1:16" x14ac:dyDescent="0.25">
      <c r="A315" s="64"/>
      <c r="B315" s="65"/>
      <c r="C315" s="66"/>
      <c r="D315" s="67"/>
      <c r="E315" s="67"/>
      <c r="F315" s="67"/>
      <c r="G315" s="68"/>
      <c r="H315" s="68"/>
      <c r="I315" s="68"/>
      <c r="J315" s="68"/>
      <c r="K315" s="68"/>
      <c r="L315" s="68"/>
      <c r="M315" s="68"/>
      <c r="N315" s="107" t="s">
        <v>37</v>
      </c>
      <c r="O315" s="107"/>
      <c r="P315" s="69"/>
    </row>
    <row r="316" spans="1:16" x14ac:dyDescent="0.25">
      <c r="A316" s="64"/>
      <c r="B316" s="65"/>
      <c r="C316" s="66"/>
      <c r="D316" s="67"/>
      <c r="E316" s="67"/>
      <c r="F316" s="67"/>
      <c r="G316" s="68"/>
      <c r="H316" s="68"/>
      <c r="I316" s="68">
        <f>I310</f>
        <v>116</v>
      </c>
      <c r="J316" s="68"/>
      <c r="K316" s="68"/>
      <c r="L316" s="68"/>
      <c r="M316" s="68"/>
      <c r="N316" s="107" t="s">
        <v>464</v>
      </c>
      <c r="O316" s="107"/>
      <c r="P316" s="69"/>
    </row>
    <row r="317" spans="1:16" ht="26.25" x14ac:dyDescent="0.25">
      <c r="A317" s="64"/>
      <c r="B317" s="65"/>
      <c r="C317" s="66"/>
      <c r="D317" s="67"/>
      <c r="E317" s="67"/>
      <c r="F317" s="67"/>
      <c r="G317" s="68"/>
      <c r="H317" s="68"/>
      <c r="I317" s="68"/>
      <c r="J317" s="68"/>
      <c r="K317" s="68"/>
      <c r="L317" s="68"/>
      <c r="M317" s="68"/>
      <c r="N317" s="107" t="s">
        <v>31</v>
      </c>
      <c r="O317" s="107"/>
      <c r="P317" s="69"/>
    </row>
    <row r="318" spans="1:16" x14ac:dyDescent="0.25">
      <c r="A318" s="505" t="s">
        <v>255</v>
      </c>
      <c r="B318" s="505"/>
      <c r="C318" s="505"/>
      <c r="D318" s="505"/>
      <c r="E318" s="505"/>
      <c r="F318" s="505"/>
      <c r="G318" s="505"/>
      <c r="H318" s="505"/>
      <c r="I318" s="505"/>
      <c r="J318" s="505"/>
      <c r="K318" s="505"/>
      <c r="L318" s="505"/>
      <c r="M318" s="505"/>
      <c r="N318" s="505"/>
      <c r="O318" s="182"/>
      <c r="P318" s="124"/>
    </row>
    <row r="319" spans="1:16" ht="18.75" customHeight="1" x14ac:dyDescent="0.25">
      <c r="A319" s="7"/>
      <c r="B319" s="416" t="s">
        <v>256</v>
      </c>
      <c r="C319" s="417"/>
      <c r="D319" s="417"/>
      <c r="E319" s="417"/>
      <c r="F319" s="417"/>
      <c r="G319" s="417"/>
      <c r="H319" s="417"/>
      <c r="I319" s="417"/>
      <c r="J319" s="417"/>
      <c r="K319" s="417"/>
      <c r="L319" s="417"/>
      <c r="M319" s="417"/>
      <c r="N319" s="417"/>
      <c r="O319" s="417"/>
      <c r="P319" s="418"/>
    </row>
    <row r="320" spans="1:16" ht="27.75" customHeight="1" x14ac:dyDescent="0.25">
      <c r="A320" s="496"/>
      <c r="B320" s="219" t="s">
        <v>395</v>
      </c>
      <c r="C320" s="218" t="s">
        <v>257</v>
      </c>
      <c r="D320" s="392" t="s">
        <v>23</v>
      </c>
      <c r="E320" s="392" t="s">
        <v>24</v>
      </c>
      <c r="F320" s="215"/>
      <c r="G320" s="215">
        <v>37</v>
      </c>
      <c r="H320" s="215" t="s">
        <v>447</v>
      </c>
      <c r="I320" s="215">
        <v>38</v>
      </c>
      <c r="J320" s="215">
        <v>38.5</v>
      </c>
      <c r="K320" s="215">
        <v>39</v>
      </c>
      <c r="L320" s="215">
        <v>39.5</v>
      </c>
      <c r="M320" s="215">
        <v>40</v>
      </c>
      <c r="N320" s="112"/>
      <c r="O320" s="112"/>
      <c r="P320" s="46"/>
    </row>
    <row r="321" spans="1:16" ht="47.25" customHeight="1" x14ac:dyDescent="0.25">
      <c r="A321" s="497"/>
      <c r="B321" s="219" t="s">
        <v>62</v>
      </c>
      <c r="C321" s="218" t="s">
        <v>258</v>
      </c>
      <c r="D321" s="393"/>
      <c r="E321" s="393"/>
      <c r="F321" s="215"/>
      <c r="G321" s="215">
        <v>21.9</v>
      </c>
      <c r="H321" s="215" t="s">
        <v>448</v>
      </c>
      <c r="I321" s="215">
        <v>23.7</v>
      </c>
      <c r="J321" s="215">
        <v>24.6</v>
      </c>
      <c r="K321" s="215">
        <v>25.6</v>
      </c>
      <c r="L321" s="215">
        <v>26.6</v>
      </c>
      <c r="M321" s="215">
        <v>26.6</v>
      </c>
      <c r="N321" s="112"/>
      <c r="O321" s="112"/>
      <c r="P321" s="46"/>
    </row>
    <row r="322" spans="1:16" ht="45" customHeight="1" x14ac:dyDescent="0.25">
      <c r="A322" s="496"/>
      <c r="B322" s="219" t="s">
        <v>396</v>
      </c>
      <c r="C322" s="218" t="s">
        <v>257</v>
      </c>
      <c r="D322" s="215" t="s">
        <v>23</v>
      </c>
      <c r="E322" s="392" t="s">
        <v>24</v>
      </c>
      <c r="F322" s="215"/>
      <c r="G322" s="215">
        <v>8.1999999999999993</v>
      </c>
      <c r="H322" s="215" t="s">
        <v>449</v>
      </c>
      <c r="I322" s="215">
        <v>10.8</v>
      </c>
      <c r="J322" s="215">
        <v>13</v>
      </c>
      <c r="K322" s="215">
        <v>14</v>
      </c>
      <c r="L322" s="215">
        <v>15</v>
      </c>
      <c r="M322" s="215">
        <v>16</v>
      </c>
      <c r="N322" s="112"/>
      <c r="O322" s="112"/>
      <c r="P322" s="46"/>
    </row>
    <row r="323" spans="1:16" ht="43.5" customHeight="1" x14ac:dyDescent="0.25">
      <c r="A323" s="497"/>
      <c r="B323" s="219" t="s">
        <v>62</v>
      </c>
      <c r="C323" s="218" t="s">
        <v>258</v>
      </c>
      <c r="D323" s="215"/>
      <c r="E323" s="393"/>
      <c r="F323" s="215"/>
      <c r="G323" s="215">
        <v>4</v>
      </c>
      <c r="H323" s="215" t="s">
        <v>450</v>
      </c>
      <c r="I323" s="215">
        <v>5.2</v>
      </c>
      <c r="J323" s="215">
        <v>6.1</v>
      </c>
      <c r="K323" s="215">
        <v>6.4</v>
      </c>
      <c r="L323" s="215">
        <v>6.7</v>
      </c>
      <c r="M323" s="215">
        <v>6.7</v>
      </c>
      <c r="N323" s="112"/>
      <c r="O323" s="112"/>
      <c r="P323" s="46"/>
    </row>
    <row r="324" spans="1:16" x14ac:dyDescent="0.25">
      <c r="A324" s="389" t="s">
        <v>259</v>
      </c>
      <c r="B324" s="390"/>
      <c r="C324" s="390"/>
      <c r="D324" s="390"/>
      <c r="E324" s="390"/>
      <c r="F324" s="390"/>
      <c r="G324" s="390"/>
      <c r="H324" s="390"/>
      <c r="I324" s="390"/>
      <c r="J324" s="390"/>
      <c r="K324" s="390"/>
      <c r="L324" s="390"/>
      <c r="M324" s="390"/>
      <c r="N324" s="390"/>
      <c r="O324" s="390"/>
      <c r="P324" s="391"/>
    </row>
    <row r="325" spans="1:16" x14ac:dyDescent="0.25">
      <c r="A325" s="34"/>
      <c r="B325" s="382" t="s">
        <v>29</v>
      </c>
      <c r="C325" s="383"/>
      <c r="D325" s="383"/>
      <c r="E325" s="383"/>
      <c r="F325" s="383"/>
      <c r="G325" s="383"/>
      <c r="H325" s="383"/>
      <c r="I325" s="383"/>
      <c r="J325" s="383"/>
      <c r="K325" s="383"/>
      <c r="L325" s="383"/>
      <c r="M325" s="383"/>
      <c r="N325" s="383"/>
      <c r="O325" s="383"/>
      <c r="P325" s="384"/>
    </row>
    <row r="326" spans="1:16" s="249" customFormat="1" ht="24" customHeight="1" x14ac:dyDescent="0.25">
      <c r="A326" s="423">
        <v>1</v>
      </c>
      <c r="B326" s="422" t="s">
        <v>260</v>
      </c>
      <c r="C326" s="423" t="s">
        <v>261</v>
      </c>
      <c r="D326" s="423" t="s">
        <v>262</v>
      </c>
      <c r="E326" s="317" t="s">
        <v>263</v>
      </c>
      <c r="F326" s="423" t="s">
        <v>28</v>
      </c>
      <c r="G326" s="18"/>
      <c r="H326" s="17">
        <v>1</v>
      </c>
      <c r="I326" s="17">
        <v>2</v>
      </c>
      <c r="J326" s="17"/>
      <c r="K326" s="17"/>
      <c r="L326" s="17"/>
      <c r="M326" s="17"/>
      <c r="N326" s="35"/>
      <c r="O326" s="35"/>
      <c r="P326" s="35"/>
    </row>
    <row r="327" spans="1:16" s="332" customFormat="1" ht="76.5" x14ac:dyDescent="0.25">
      <c r="A327" s="423"/>
      <c r="B327" s="422"/>
      <c r="C327" s="423"/>
      <c r="D327" s="423"/>
      <c r="E327" s="296" t="s">
        <v>75</v>
      </c>
      <c r="F327" s="423"/>
      <c r="G327" s="333"/>
      <c r="H327" s="333">
        <v>260.39999999999998</v>
      </c>
      <c r="I327" s="333">
        <v>207.2</v>
      </c>
      <c r="J327" s="333"/>
      <c r="K327" s="333"/>
      <c r="L327" s="333"/>
      <c r="M327" s="333"/>
      <c r="N327" s="296" t="s">
        <v>264</v>
      </c>
      <c r="O327" s="296"/>
      <c r="P327" s="296"/>
    </row>
    <row r="328" spans="1:16" s="249" customFormat="1" ht="25.5" x14ac:dyDescent="0.25">
      <c r="A328" s="364">
        <v>2</v>
      </c>
      <c r="B328" s="482" t="s">
        <v>265</v>
      </c>
      <c r="C328" s="423" t="s">
        <v>266</v>
      </c>
      <c r="D328" s="364" t="s">
        <v>43</v>
      </c>
      <c r="E328" s="317" t="s">
        <v>263</v>
      </c>
      <c r="F328" s="364" t="s">
        <v>28</v>
      </c>
      <c r="G328" s="17">
        <v>9</v>
      </c>
      <c r="H328" s="17">
        <v>5</v>
      </c>
      <c r="I328" s="338">
        <v>5</v>
      </c>
      <c r="J328" s="17">
        <v>5</v>
      </c>
      <c r="K328" s="17">
        <v>5</v>
      </c>
      <c r="L328" s="17">
        <v>5</v>
      </c>
      <c r="M328" s="17"/>
      <c r="N328" s="255"/>
      <c r="O328" s="255"/>
      <c r="P328" s="255"/>
    </row>
    <row r="329" spans="1:16" s="249" customFormat="1" ht="91.5" customHeight="1" x14ac:dyDescent="0.25">
      <c r="A329" s="365"/>
      <c r="B329" s="483"/>
      <c r="C329" s="423"/>
      <c r="D329" s="365"/>
      <c r="E329" s="317" t="s">
        <v>75</v>
      </c>
      <c r="F329" s="365"/>
      <c r="G329" s="18">
        <v>16</v>
      </c>
      <c r="H329" s="18">
        <v>13.4</v>
      </c>
      <c r="I329" s="339">
        <v>14</v>
      </c>
      <c r="J329" s="18">
        <v>14</v>
      </c>
      <c r="K329" s="18">
        <v>14</v>
      </c>
      <c r="L329" s="18">
        <v>14</v>
      </c>
      <c r="M329" s="18"/>
      <c r="N329" s="317" t="s">
        <v>267</v>
      </c>
      <c r="O329" s="317"/>
      <c r="P329" s="317" t="s">
        <v>451</v>
      </c>
    </row>
    <row r="330" spans="1:16" s="249" customFormat="1" ht="79.5" customHeight="1" x14ac:dyDescent="0.25">
      <c r="A330" s="317">
        <v>3</v>
      </c>
      <c r="B330" s="323" t="s">
        <v>268</v>
      </c>
      <c r="C330" s="317" t="s">
        <v>261</v>
      </c>
      <c r="D330" s="317" t="s">
        <v>43</v>
      </c>
      <c r="E330" s="317" t="s">
        <v>190</v>
      </c>
      <c r="F330" s="317" t="s">
        <v>28</v>
      </c>
      <c r="G330" s="17">
        <v>20</v>
      </c>
      <c r="H330" s="17">
        <v>10</v>
      </c>
      <c r="I330" s="17">
        <v>10</v>
      </c>
      <c r="J330" s="17">
        <v>10</v>
      </c>
      <c r="K330" s="17">
        <v>10</v>
      </c>
      <c r="L330" s="17">
        <v>10</v>
      </c>
      <c r="M330" s="17"/>
      <c r="N330" s="317" t="s">
        <v>31</v>
      </c>
      <c r="O330" s="317"/>
      <c r="P330" s="317" t="s">
        <v>269</v>
      </c>
    </row>
    <row r="331" spans="1:16" s="249" customFormat="1" ht="81.75" customHeight="1" x14ac:dyDescent="0.25">
      <c r="A331" s="317">
        <v>4</v>
      </c>
      <c r="B331" s="323" t="s">
        <v>270</v>
      </c>
      <c r="C331" s="317" t="s">
        <v>261</v>
      </c>
      <c r="D331" s="317" t="s">
        <v>43</v>
      </c>
      <c r="E331" s="317" t="s">
        <v>271</v>
      </c>
      <c r="F331" s="317" t="s">
        <v>272</v>
      </c>
      <c r="G331" s="17">
        <v>4</v>
      </c>
      <c r="H331" s="17">
        <v>4</v>
      </c>
      <c r="I331" s="17">
        <v>4</v>
      </c>
      <c r="J331" s="17">
        <v>4</v>
      </c>
      <c r="K331" s="17">
        <v>4</v>
      </c>
      <c r="L331" s="17">
        <v>4</v>
      </c>
      <c r="M331" s="17"/>
      <c r="N331" s="317"/>
      <c r="O331" s="317"/>
      <c r="P331" s="317" t="s">
        <v>273</v>
      </c>
    </row>
    <row r="332" spans="1:16" s="1" customFormat="1" ht="23.25" customHeight="1" x14ac:dyDescent="0.25">
      <c r="A332" s="70"/>
      <c r="B332" s="71" t="s">
        <v>34</v>
      </c>
      <c r="C332" s="72"/>
      <c r="D332" s="70"/>
      <c r="E332" s="73"/>
      <c r="F332" s="74"/>
      <c r="G332" s="74"/>
      <c r="H332" s="74"/>
      <c r="I332" s="74"/>
      <c r="J332" s="74"/>
      <c r="K332" s="74"/>
      <c r="L332" s="74"/>
      <c r="M332" s="74"/>
      <c r="N332" s="69" t="s">
        <v>35</v>
      </c>
      <c r="O332" s="69"/>
      <c r="P332" s="69"/>
    </row>
    <row r="333" spans="1:16" s="1" customFormat="1" x14ac:dyDescent="0.25">
      <c r="A333" s="70"/>
      <c r="B333" s="71"/>
      <c r="C333" s="72"/>
      <c r="D333" s="70"/>
      <c r="E333" s="73"/>
      <c r="F333" s="75"/>
      <c r="G333" s="74"/>
      <c r="H333" s="74"/>
      <c r="I333" s="74"/>
      <c r="J333" s="74"/>
      <c r="K333" s="74"/>
      <c r="L333" s="74"/>
      <c r="M333" s="74"/>
      <c r="N333" s="69" t="s">
        <v>36</v>
      </c>
      <c r="O333" s="69"/>
      <c r="P333" s="69"/>
    </row>
    <row r="334" spans="1:16" s="1" customFormat="1" x14ac:dyDescent="0.25">
      <c r="A334" s="70"/>
      <c r="B334" s="71"/>
      <c r="C334" s="72"/>
      <c r="D334" s="70"/>
      <c r="E334" s="73"/>
      <c r="F334" s="75"/>
      <c r="G334" s="74"/>
      <c r="H334" s="74"/>
      <c r="I334" s="74"/>
      <c r="J334" s="74"/>
      <c r="K334" s="74"/>
      <c r="L334" s="74"/>
      <c r="M334" s="74"/>
      <c r="N334" s="69" t="s">
        <v>37</v>
      </c>
      <c r="O334" s="69"/>
      <c r="P334" s="69"/>
    </row>
    <row r="335" spans="1:16" s="1" customFormat="1" x14ac:dyDescent="0.25">
      <c r="A335" s="70"/>
      <c r="B335" s="71"/>
      <c r="C335" s="72"/>
      <c r="D335" s="70"/>
      <c r="E335" s="73"/>
      <c r="F335" s="75"/>
      <c r="G335" s="74"/>
      <c r="H335" s="74"/>
      <c r="I335" s="74"/>
      <c r="J335" s="74"/>
      <c r="K335" s="74"/>
      <c r="L335" s="74"/>
      <c r="M335" s="74"/>
      <c r="N335" s="69" t="s">
        <v>38</v>
      </c>
      <c r="O335" s="69"/>
      <c r="P335" s="69"/>
    </row>
    <row r="336" spans="1:16" s="1" customFormat="1" ht="19.5" customHeight="1" x14ac:dyDescent="0.25">
      <c r="A336" s="70"/>
      <c r="B336" s="71"/>
      <c r="C336" s="72"/>
      <c r="D336" s="70"/>
      <c r="E336" s="73"/>
      <c r="F336" s="75"/>
      <c r="G336" s="74"/>
      <c r="H336" s="74"/>
      <c r="I336" s="74"/>
      <c r="J336" s="74"/>
      <c r="K336" s="74"/>
      <c r="L336" s="74"/>
      <c r="M336" s="74"/>
      <c r="N336" s="69" t="s">
        <v>39</v>
      </c>
      <c r="O336" s="69"/>
      <c r="P336" s="69"/>
    </row>
    <row r="337" spans="1:16" x14ac:dyDescent="0.25">
      <c r="A337" s="400" t="s">
        <v>274</v>
      </c>
      <c r="B337" s="401"/>
      <c r="C337" s="401"/>
      <c r="D337" s="401"/>
      <c r="E337" s="401"/>
      <c r="F337" s="401"/>
      <c r="G337" s="401"/>
      <c r="H337" s="401"/>
      <c r="I337" s="401"/>
      <c r="J337" s="401"/>
      <c r="K337" s="401"/>
      <c r="L337" s="401"/>
      <c r="M337" s="401"/>
      <c r="N337" s="401"/>
      <c r="O337" s="401"/>
      <c r="P337" s="402"/>
    </row>
    <row r="338" spans="1:16" s="1" customFormat="1" ht="38.25" x14ac:dyDescent="0.25">
      <c r="A338" s="318">
        <v>22</v>
      </c>
      <c r="B338" s="213" t="s">
        <v>394</v>
      </c>
      <c r="C338" s="318" t="s">
        <v>275</v>
      </c>
      <c r="D338" s="392" t="s">
        <v>23</v>
      </c>
      <c r="E338" s="318" t="s">
        <v>24</v>
      </c>
      <c r="F338" s="318"/>
      <c r="G338" s="210">
        <v>15</v>
      </c>
      <c r="H338" s="210">
        <v>17</v>
      </c>
      <c r="I338" s="210">
        <v>18</v>
      </c>
      <c r="J338" s="210">
        <v>19</v>
      </c>
      <c r="K338" s="210">
        <v>21</v>
      </c>
      <c r="L338" s="210">
        <v>23</v>
      </c>
      <c r="M338" s="210">
        <v>25</v>
      </c>
      <c r="N338" s="128"/>
      <c r="O338" s="128"/>
      <c r="P338" s="129"/>
    </row>
    <row r="339" spans="1:16" s="1" customFormat="1" ht="38.25" x14ac:dyDescent="0.25">
      <c r="A339" s="318"/>
      <c r="B339" s="213" t="s">
        <v>334</v>
      </c>
      <c r="C339" s="318" t="s">
        <v>276</v>
      </c>
      <c r="D339" s="393"/>
      <c r="E339" s="318" t="s">
        <v>72</v>
      </c>
      <c r="F339" s="318"/>
      <c r="G339" s="210">
        <v>1456.7</v>
      </c>
      <c r="H339" s="210">
        <v>1519</v>
      </c>
      <c r="I339" s="210">
        <v>1898.7</v>
      </c>
      <c r="J339" s="210">
        <v>2330.5</v>
      </c>
      <c r="K339" s="210">
        <v>2873.7</v>
      </c>
      <c r="L339" s="210">
        <v>3525.9</v>
      </c>
      <c r="M339" s="210">
        <v>4095.9</v>
      </c>
      <c r="N339" s="128"/>
      <c r="O339" s="128"/>
      <c r="P339" s="129"/>
    </row>
    <row r="340" spans="1:16" s="1" customFormat="1" ht="51" x14ac:dyDescent="0.25">
      <c r="A340" s="105"/>
      <c r="B340" s="3" t="s">
        <v>64</v>
      </c>
      <c r="C340" s="105" t="s">
        <v>261</v>
      </c>
      <c r="D340" s="105" t="s">
        <v>23</v>
      </c>
      <c r="E340" s="105" t="s">
        <v>72</v>
      </c>
      <c r="F340" s="105" t="s">
        <v>277</v>
      </c>
      <c r="G340" s="340">
        <v>87.6</v>
      </c>
      <c r="H340" s="340">
        <v>88</v>
      </c>
      <c r="I340" s="340">
        <v>75.350372440000015</v>
      </c>
      <c r="J340" s="340">
        <v>92.492582170100022</v>
      </c>
      <c r="K340" s="340">
        <v>114.04335381573334</v>
      </c>
      <c r="L340" s="340">
        <v>139.93119513190481</v>
      </c>
      <c r="M340" s="340">
        <v>162.7399799384053</v>
      </c>
      <c r="N340" s="128"/>
      <c r="O340" s="128"/>
      <c r="P340" s="129"/>
    </row>
    <row r="341" spans="1:16" s="1" customFormat="1" ht="38.25" x14ac:dyDescent="0.25">
      <c r="A341" s="318">
        <v>23</v>
      </c>
      <c r="B341" s="213" t="s">
        <v>391</v>
      </c>
      <c r="C341" s="318" t="s">
        <v>278</v>
      </c>
      <c r="D341" s="392" t="s">
        <v>23</v>
      </c>
      <c r="E341" s="318" t="s">
        <v>24</v>
      </c>
      <c r="F341" s="318"/>
      <c r="G341" s="2">
        <v>20</v>
      </c>
      <c r="H341" s="2">
        <v>22</v>
      </c>
      <c r="I341" s="2">
        <v>23</v>
      </c>
      <c r="J341" s="2">
        <v>25</v>
      </c>
      <c r="K341" s="2">
        <v>27</v>
      </c>
      <c r="L341" s="2">
        <v>30</v>
      </c>
      <c r="M341" s="2">
        <v>32</v>
      </c>
      <c r="N341" s="128"/>
      <c r="O341" s="128"/>
      <c r="P341" s="129"/>
    </row>
    <row r="342" spans="1:16" s="1" customFormat="1" ht="38.25" x14ac:dyDescent="0.25">
      <c r="A342" s="318"/>
      <c r="B342" s="213" t="s">
        <v>392</v>
      </c>
      <c r="C342" s="318" t="s">
        <v>276</v>
      </c>
      <c r="D342" s="393"/>
      <c r="E342" s="318" t="s">
        <v>72</v>
      </c>
      <c r="F342" s="318"/>
      <c r="G342" s="2">
        <v>231.7</v>
      </c>
      <c r="H342" s="2">
        <v>334.2</v>
      </c>
      <c r="I342" s="2">
        <v>436.7</v>
      </c>
      <c r="J342" s="2">
        <v>582.6</v>
      </c>
      <c r="K342" s="2">
        <v>775.9</v>
      </c>
      <c r="L342" s="2">
        <v>1057.8</v>
      </c>
      <c r="M342" s="2">
        <v>1060</v>
      </c>
      <c r="N342" s="128"/>
      <c r="O342" s="128"/>
      <c r="P342" s="129"/>
    </row>
    <row r="343" spans="1:16" s="1" customFormat="1" ht="51" x14ac:dyDescent="0.25">
      <c r="A343" s="318"/>
      <c r="B343" s="3" t="s">
        <v>64</v>
      </c>
      <c r="C343" s="105" t="s">
        <v>453</v>
      </c>
      <c r="D343" s="105" t="s">
        <v>23</v>
      </c>
      <c r="E343" s="105" t="s">
        <v>72</v>
      </c>
      <c r="F343" s="105" t="s">
        <v>277</v>
      </c>
      <c r="G343" s="341">
        <v>27.882527</v>
      </c>
      <c r="H343" s="341">
        <v>40</v>
      </c>
      <c r="I343" s="341">
        <v>22.5</v>
      </c>
      <c r="J343" s="341">
        <v>27.8</v>
      </c>
      <c r="K343" s="341">
        <v>34.200000000000003</v>
      </c>
      <c r="L343" s="341">
        <v>41.9</v>
      </c>
      <c r="M343" s="341">
        <v>48.6</v>
      </c>
      <c r="N343" s="342"/>
      <c r="O343" s="128"/>
      <c r="P343" s="129"/>
    </row>
    <row r="344" spans="1:16" s="1" customFormat="1" ht="51" x14ac:dyDescent="0.25">
      <c r="A344" s="318">
        <v>24</v>
      </c>
      <c r="B344" s="213" t="s">
        <v>393</v>
      </c>
      <c r="C344" s="318" t="s">
        <v>279</v>
      </c>
      <c r="D344" s="392" t="s">
        <v>23</v>
      </c>
      <c r="E344" s="318" t="s">
        <v>280</v>
      </c>
      <c r="F344" s="318"/>
      <c r="G344" s="22">
        <v>24.8</v>
      </c>
      <c r="H344" s="22" t="s">
        <v>452</v>
      </c>
      <c r="I344" s="22">
        <v>25.5</v>
      </c>
      <c r="J344" s="22">
        <v>25.6</v>
      </c>
      <c r="K344" s="22">
        <v>25.7</v>
      </c>
      <c r="L344" s="22">
        <v>25.8</v>
      </c>
      <c r="M344" s="22">
        <v>25.9</v>
      </c>
      <c r="N344" s="128"/>
      <c r="O344" s="128"/>
      <c r="P344" s="129"/>
    </row>
    <row r="345" spans="1:16" s="1" customFormat="1" ht="38.25" x14ac:dyDescent="0.25">
      <c r="A345" s="318"/>
      <c r="B345" s="213" t="s">
        <v>62</v>
      </c>
      <c r="C345" s="318" t="s">
        <v>276</v>
      </c>
      <c r="D345" s="393"/>
      <c r="E345" s="318" t="s">
        <v>281</v>
      </c>
      <c r="F345" s="318"/>
      <c r="G345" s="22">
        <v>683</v>
      </c>
      <c r="H345" s="22">
        <v>691</v>
      </c>
      <c r="I345" s="22">
        <v>702</v>
      </c>
      <c r="J345" s="22">
        <v>704</v>
      </c>
      <c r="K345" s="22">
        <v>708</v>
      </c>
      <c r="L345" s="22">
        <v>711</v>
      </c>
      <c r="M345" s="22">
        <v>713</v>
      </c>
      <c r="N345" s="128"/>
      <c r="O345" s="128"/>
      <c r="P345" s="129"/>
    </row>
    <row r="346" spans="1:16" x14ac:dyDescent="0.25">
      <c r="A346" s="185"/>
      <c r="B346" s="403" t="s">
        <v>282</v>
      </c>
      <c r="C346" s="404"/>
      <c r="D346" s="404"/>
      <c r="E346" s="404"/>
      <c r="F346" s="404"/>
      <c r="G346" s="404"/>
      <c r="H346" s="404"/>
      <c r="I346" s="404"/>
      <c r="J346" s="404"/>
      <c r="K346" s="404"/>
      <c r="L346" s="404"/>
      <c r="M346" s="404"/>
      <c r="N346" s="404"/>
      <c r="O346" s="404"/>
      <c r="P346" s="405"/>
    </row>
    <row r="347" spans="1:16" x14ac:dyDescent="0.25">
      <c r="A347" s="184"/>
      <c r="B347" s="382" t="s">
        <v>29</v>
      </c>
      <c r="C347" s="383"/>
      <c r="D347" s="383"/>
      <c r="E347" s="383"/>
      <c r="F347" s="383"/>
      <c r="G347" s="383"/>
      <c r="H347" s="383"/>
      <c r="I347" s="383"/>
      <c r="J347" s="383"/>
      <c r="K347" s="383"/>
      <c r="L347" s="383"/>
      <c r="M347" s="383"/>
      <c r="N347" s="383"/>
      <c r="O347" s="383"/>
      <c r="P347" s="384"/>
    </row>
    <row r="348" spans="1:16" s="347" customFormat="1" ht="25.5" x14ac:dyDescent="0.25">
      <c r="A348" s="343">
        <v>1</v>
      </c>
      <c r="B348" s="344" t="s">
        <v>454</v>
      </c>
      <c r="C348" s="345" t="s">
        <v>437</v>
      </c>
      <c r="D348" s="345" t="s">
        <v>43</v>
      </c>
      <c r="E348" s="345" t="s">
        <v>190</v>
      </c>
      <c r="F348" s="345" t="s">
        <v>277</v>
      </c>
      <c r="G348" s="344"/>
      <c r="H348" s="344"/>
      <c r="I348" s="345">
        <v>12</v>
      </c>
      <c r="J348" s="345">
        <v>12</v>
      </c>
      <c r="K348" s="345">
        <v>12</v>
      </c>
      <c r="L348" s="345">
        <v>12</v>
      </c>
      <c r="M348" s="345">
        <v>12</v>
      </c>
      <c r="N348" s="346"/>
      <c r="O348" s="346"/>
      <c r="P348" s="346"/>
    </row>
    <row r="349" spans="1:16" s="347" customFormat="1" ht="47.25" customHeight="1" x14ac:dyDescent="0.25">
      <c r="A349" s="343">
        <v>2</v>
      </c>
      <c r="B349" s="344" t="s">
        <v>455</v>
      </c>
      <c r="C349" s="345" t="s">
        <v>456</v>
      </c>
      <c r="D349" s="345" t="s">
        <v>43</v>
      </c>
      <c r="E349" s="345" t="s">
        <v>190</v>
      </c>
      <c r="F349" s="345" t="s">
        <v>277</v>
      </c>
      <c r="G349" s="345"/>
      <c r="H349" s="345"/>
      <c r="I349" s="345">
        <v>1</v>
      </c>
      <c r="J349" s="345">
        <v>1</v>
      </c>
      <c r="K349" s="345">
        <v>1</v>
      </c>
      <c r="L349" s="345">
        <v>1</v>
      </c>
      <c r="M349" s="345">
        <v>1</v>
      </c>
      <c r="N349" s="346"/>
      <c r="O349" s="346"/>
      <c r="P349" s="346"/>
    </row>
    <row r="350" spans="1:16" s="332" customFormat="1" ht="75" customHeight="1" x14ac:dyDescent="0.25">
      <c r="A350" s="296">
        <v>3</v>
      </c>
      <c r="B350" s="348" t="s">
        <v>283</v>
      </c>
      <c r="C350" s="296" t="s">
        <v>261</v>
      </c>
      <c r="D350" s="296" t="s">
        <v>43</v>
      </c>
      <c r="E350" s="296" t="s">
        <v>75</v>
      </c>
      <c r="F350" s="296" t="s">
        <v>202</v>
      </c>
      <c r="G350" s="296"/>
      <c r="H350" s="296"/>
      <c r="I350" s="297"/>
      <c r="J350" s="297">
        <v>2000</v>
      </c>
      <c r="K350" s="297">
        <v>3000</v>
      </c>
      <c r="L350" s="296"/>
      <c r="M350" s="296"/>
      <c r="N350" s="349" t="s">
        <v>284</v>
      </c>
      <c r="O350" s="349"/>
      <c r="P350" s="330" t="s">
        <v>285</v>
      </c>
    </row>
    <row r="351" spans="1:16" s="1" customFormat="1" ht="24" customHeight="1" x14ac:dyDescent="0.25">
      <c r="A351" s="185"/>
      <c r="B351" s="150" t="s">
        <v>34</v>
      </c>
      <c r="C351" s="50" t="s">
        <v>286</v>
      </c>
      <c r="D351" s="50" t="s">
        <v>43</v>
      </c>
      <c r="E351" s="50" t="s">
        <v>287</v>
      </c>
      <c r="F351" s="50"/>
      <c r="G351" s="55"/>
      <c r="H351" s="151"/>
      <c r="I351" s="151"/>
      <c r="J351" s="151"/>
      <c r="K351" s="151"/>
      <c r="L351" s="151"/>
      <c r="M351" s="151"/>
      <c r="N351" s="56"/>
      <c r="O351" s="56"/>
      <c r="P351" s="56"/>
    </row>
    <row r="352" spans="1:16" s="1" customFormat="1" x14ac:dyDescent="0.25">
      <c r="A352" s="394" t="s">
        <v>254</v>
      </c>
      <c r="B352" s="394"/>
      <c r="C352" s="394"/>
      <c r="D352" s="394"/>
      <c r="E352" s="394"/>
      <c r="F352" s="394"/>
      <c r="G352" s="394"/>
      <c r="H352" s="394"/>
      <c r="I352" s="394"/>
      <c r="J352" s="394"/>
      <c r="K352" s="394"/>
      <c r="L352" s="394"/>
      <c r="M352" s="394"/>
      <c r="N352" s="394"/>
      <c r="O352" s="325"/>
      <c r="P352" s="325"/>
    </row>
    <row r="353" spans="1:16" s="1" customFormat="1" x14ac:dyDescent="0.25">
      <c r="A353" s="70"/>
      <c r="B353" s="71"/>
      <c r="C353" s="70"/>
      <c r="D353" s="70"/>
      <c r="E353" s="73"/>
      <c r="F353" s="74"/>
      <c r="G353" s="74"/>
      <c r="H353" s="74"/>
      <c r="I353" s="74"/>
      <c r="J353" s="74">
        <f>J354+J355+J356+J357</f>
        <v>2000</v>
      </c>
      <c r="K353" s="74">
        <f>K354+K355+K356+K357</f>
        <v>3000</v>
      </c>
      <c r="L353" s="74"/>
      <c r="M353" s="74"/>
      <c r="N353" s="69" t="s">
        <v>35</v>
      </c>
      <c r="O353" s="69"/>
      <c r="P353" s="69"/>
    </row>
    <row r="354" spans="1:16" s="1" customFormat="1" x14ac:dyDescent="0.25">
      <c r="A354" s="70"/>
      <c r="B354" s="71"/>
      <c r="C354" s="70"/>
      <c r="D354" s="70"/>
      <c r="E354" s="73"/>
      <c r="F354" s="75"/>
      <c r="G354" s="74"/>
      <c r="H354" s="74"/>
      <c r="I354" s="74"/>
      <c r="J354" s="74"/>
      <c r="K354" s="74"/>
      <c r="L354" s="74"/>
      <c r="M354" s="74"/>
      <c r="N354" s="69" t="s">
        <v>36</v>
      </c>
      <c r="O354" s="69"/>
      <c r="P354" s="69"/>
    </row>
    <row r="355" spans="1:16" s="1" customFormat="1" x14ac:dyDescent="0.25">
      <c r="A355" s="70"/>
      <c r="B355" s="71"/>
      <c r="C355" s="70"/>
      <c r="D355" s="70"/>
      <c r="E355" s="73"/>
      <c r="F355" s="75"/>
      <c r="G355" s="74"/>
      <c r="H355" s="74"/>
      <c r="I355" s="74"/>
      <c r="J355" s="74"/>
      <c r="K355" s="74"/>
      <c r="L355" s="74"/>
      <c r="M355" s="74"/>
      <c r="N355" s="69" t="s">
        <v>37</v>
      </c>
      <c r="O355" s="69"/>
      <c r="P355" s="69"/>
    </row>
    <row r="356" spans="1:16" s="1" customFormat="1" x14ac:dyDescent="0.25">
      <c r="A356" s="70"/>
      <c r="B356" s="71"/>
      <c r="C356" s="70"/>
      <c r="D356" s="70"/>
      <c r="E356" s="73"/>
      <c r="F356" s="75"/>
      <c r="G356" s="74"/>
      <c r="H356" s="74"/>
      <c r="I356" s="74"/>
      <c r="J356" s="74"/>
      <c r="K356" s="74"/>
      <c r="L356" s="74"/>
      <c r="M356" s="74"/>
      <c r="N356" s="69" t="s">
        <v>38</v>
      </c>
      <c r="O356" s="69"/>
      <c r="P356" s="69"/>
    </row>
    <row r="357" spans="1:16" s="1" customFormat="1" ht="23.25" customHeight="1" x14ac:dyDescent="0.25">
      <c r="A357" s="70"/>
      <c r="B357" s="71"/>
      <c r="C357" s="70"/>
      <c r="D357" s="70"/>
      <c r="E357" s="73"/>
      <c r="F357" s="75"/>
      <c r="G357" s="74"/>
      <c r="H357" s="74"/>
      <c r="I357" s="74"/>
      <c r="J357" s="74">
        <f>J350</f>
        <v>2000</v>
      </c>
      <c r="K357" s="74">
        <f>K350</f>
        <v>3000</v>
      </c>
      <c r="L357" s="74"/>
      <c r="M357" s="74"/>
      <c r="N357" s="69" t="s">
        <v>39</v>
      </c>
      <c r="O357" s="69"/>
      <c r="P357" s="69"/>
    </row>
    <row r="358" spans="1:16" ht="20.25" customHeight="1" x14ac:dyDescent="0.25">
      <c r="A358" s="70"/>
      <c r="B358" s="71" t="s">
        <v>288</v>
      </c>
      <c r="C358" s="70"/>
      <c r="D358" s="70"/>
      <c r="E358" s="73"/>
      <c r="F358" s="75"/>
      <c r="G358" s="74"/>
      <c r="H358" s="74"/>
      <c r="I358" s="74"/>
      <c r="J358" s="74"/>
      <c r="K358" s="74"/>
      <c r="L358" s="74"/>
      <c r="M358" s="74"/>
      <c r="N358" s="69"/>
      <c r="O358" s="69"/>
      <c r="P358" s="69"/>
    </row>
    <row r="359" spans="1:16" ht="24" customHeight="1" x14ac:dyDescent="0.25">
      <c r="A359" s="70"/>
      <c r="B359" s="92" t="s">
        <v>289</v>
      </c>
      <c r="C359" s="72"/>
      <c r="D359" s="70" t="s">
        <v>43</v>
      </c>
      <c r="E359" s="73" t="s">
        <v>75</v>
      </c>
      <c r="F359" s="75"/>
      <c r="G359" s="74"/>
      <c r="H359" s="74"/>
      <c r="I359" s="74"/>
      <c r="J359" s="74"/>
      <c r="K359" s="74"/>
      <c r="L359" s="74"/>
      <c r="M359" s="74"/>
      <c r="N359" s="69" t="s">
        <v>290</v>
      </c>
      <c r="O359" s="69"/>
      <c r="P359" s="69"/>
    </row>
    <row r="360" spans="1:16" x14ac:dyDescent="0.25">
      <c r="A360" s="70"/>
      <c r="B360" s="71"/>
      <c r="C360" s="72"/>
      <c r="D360" s="70"/>
      <c r="E360" s="73"/>
      <c r="F360" s="75"/>
      <c r="G360" s="74"/>
      <c r="H360" s="74"/>
      <c r="I360" s="74"/>
      <c r="J360" s="74"/>
      <c r="K360" s="74"/>
      <c r="L360" s="74"/>
      <c r="M360" s="74"/>
      <c r="N360" s="69"/>
      <c r="O360" s="69"/>
      <c r="P360" s="69"/>
    </row>
    <row r="361" spans="1:16" x14ac:dyDescent="0.25">
      <c r="A361" s="102"/>
      <c r="B361" s="397" t="s">
        <v>96</v>
      </c>
      <c r="C361" s="398"/>
      <c r="D361" s="398"/>
      <c r="E361" s="398"/>
      <c r="F361" s="398"/>
      <c r="G361" s="398"/>
      <c r="H361" s="398"/>
      <c r="I361" s="398"/>
      <c r="J361" s="398"/>
      <c r="K361" s="398"/>
      <c r="L361" s="398"/>
      <c r="M361" s="398"/>
      <c r="N361" s="398"/>
      <c r="O361" s="398"/>
      <c r="P361" s="399"/>
    </row>
    <row r="362" spans="1:16" ht="64.5" customHeight="1" x14ac:dyDescent="0.25">
      <c r="A362" s="215">
        <v>25</v>
      </c>
      <c r="B362" s="219" t="s">
        <v>335</v>
      </c>
      <c r="C362" s="214" t="s">
        <v>291</v>
      </c>
      <c r="D362" s="215" t="s">
        <v>292</v>
      </c>
      <c r="E362" s="215" t="s">
        <v>24</v>
      </c>
      <c r="F362" s="215"/>
      <c r="G362" s="215"/>
      <c r="H362" s="215"/>
      <c r="I362" s="215"/>
      <c r="J362" s="215"/>
      <c r="K362" s="215">
        <v>87</v>
      </c>
      <c r="L362" s="215">
        <v>86</v>
      </c>
      <c r="M362" s="9"/>
      <c r="N362" s="114"/>
      <c r="O362" s="114"/>
      <c r="P362" s="9"/>
    </row>
    <row r="363" spans="1:16" x14ac:dyDescent="0.25">
      <c r="A363" s="102"/>
      <c r="B363" s="389" t="s">
        <v>293</v>
      </c>
      <c r="C363" s="390"/>
      <c r="D363" s="390"/>
      <c r="E363" s="390"/>
      <c r="F363" s="390"/>
      <c r="G363" s="390"/>
      <c r="H363" s="390"/>
      <c r="I363" s="390"/>
      <c r="J363" s="390"/>
      <c r="K363" s="390"/>
      <c r="L363" s="390"/>
      <c r="M363" s="390"/>
      <c r="N363" s="390"/>
      <c r="O363" s="390"/>
      <c r="P363" s="391"/>
    </row>
    <row r="364" spans="1:16" x14ac:dyDescent="0.25">
      <c r="A364" s="102"/>
      <c r="B364" s="372" t="s">
        <v>294</v>
      </c>
      <c r="C364" s="373"/>
      <c r="D364" s="373"/>
      <c r="E364" s="373"/>
      <c r="F364" s="373"/>
      <c r="G364" s="373"/>
      <c r="H364" s="373"/>
      <c r="I364" s="373"/>
      <c r="J364" s="373"/>
      <c r="K364" s="373"/>
      <c r="L364" s="373"/>
      <c r="M364" s="373"/>
      <c r="N364" s="373"/>
      <c r="O364" s="373"/>
      <c r="P364" s="374"/>
    </row>
    <row r="365" spans="1:16" ht="55.5" customHeight="1" x14ac:dyDescent="0.25">
      <c r="A365" s="229">
        <v>1</v>
      </c>
      <c r="B365" s="230" t="s">
        <v>295</v>
      </c>
      <c r="C365" s="271" t="s">
        <v>296</v>
      </c>
      <c r="D365" s="229" t="s">
        <v>43</v>
      </c>
      <c r="E365" s="229" t="s">
        <v>24</v>
      </c>
      <c r="F365" s="229"/>
      <c r="G365" s="231" t="s">
        <v>297</v>
      </c>
      <c r="H365" s="231" t="s">
        <v>298</v>
      </c>
      <c r="I365" s="229">
        <v>58</v>
      </c>
      <c r="J365" s="229">
        <v>59</v>
      </c>
      <c r="K365" s="229">
        <v>60</v>
      </c>
      <c r="L365" s="231" t="s">
        <v>299</v>
      </c>
      <c r="M365" s="37"/>
      <c r="N365" s="115"/>
      <c r="O365" s="115"/>
      <c r="P365" s="29"/>
    </row>
    <row r="366" spans="1:16" ht="62.25" customHeight="1" x14ac:dyDescent="0.25">
      <c r="A366" s="215">
        <v>26</v>
      </c>
      <c r="B366" s="219" t="s">
        <v>336</v>
      </c>
      <c r="C366" s="214" t="s">
        <v>300</v>
      </c>
      <c r="D366" s="215" t="s">
        <v>301</v>
      </c>
      <c r="E366" s="215" t="s">
        <v>302</v>
      </c>
      <c r="F366" s="215"/>
      <c r="G366" s="215">
        <v>0.55000000000000004</v>
      </c>
      <c r="H366" s="215">
        <v>0.56000000000000005</v>
      </c>
      <c r="I366" s="215">
        <v>0.56999999999999995</v>
      </c>
      <c r="J366" s="215">
        <v>0.57999999999999996</v>
      </c>
      <c r="K366" s="215">
        <v>0.59</v>
      </c>
      <c r="L366" s="215">
        <v>0.6</v>
      </c>
      <c r="M366" s="9"/>
      <c r="N366" s="111"/>
      <c r="O366" s="111"/>
      <c r="P366" s="26"/>
    </row>
    <row r="367" spans="1:16" hidden="1" x14ac:dyDescent="0.25">
      <c r="A367" s="389" t="s">
        <v>303</v>
      </c>
      <c r="B367" s="390"/>
      <c r="C367" s="390"/>
      <c r="D367" s="390"/>
      <c r="E367" s="390"/>
      <c r="F367" s="390"/>
      <c r="G367" s="390"/>
      <c r="H367" s="390"/>
      <c r="I367" s="390"/>
      <c r="J367" s="390"/>
      <c r="K367" s="390"/>
      <c r="L367" s="390"/>
      <c r="M367" s="390"/>
      <c r="N367" s="390"/>
      <c r="O367" s="390"/>
      <c r="P367" s="391"/>
    </row>
    <row r="368" spans="1:16" hidden="1" x14ac:dyDescent="0.25">
      <c r="A368" s="389" t="s">
        <v>304</v>
      </c>
      <c r="B368" s="390"/>
      <c r="C368" s="390"/>
      <c r="D368" s="390"/>
      <c r="E368" s="390"/>
      <c r="F368" s="390"/>
      <c r="G368" s="390"/>
      <c r="H368" s="390"/>
      <c r="I368" s="390"/>
      <c r="J368" s="390"/>
      <c r="K368" s="390"/>
      <c r="L368" s="390"/>
      <c r="M368" s="390"/>
      <c r="N368" s="390"/>
      <c r="O368" s="390"/>
      <c r="P368" s="391"/>
    </row>
    <row r="369" spans="1:16" hidden="1" x14ac:dyDescent="0.25">
      <c r="A369" s="474" t="s">
        <v>254</v>
      </c>
      <c r="B369" s="475"/>
      <c r="C369" s="475"/>
      <c r="D369" s="475"/>
      <c r="E369" s="475"/>
      <c r="F369" s="475"/>
      <c r="G369" s="475"/>
      <c r="H369" s="475"/>
      <c r="I369" s="475"/>
      <c r="J369" s="475"/>
      <c r="K369" s="475"/>
      <c r="L369" s="475"/>
      <c r="M369" s="475"/>
      <c r="N369" s="475"/>
      <c r="O369" s="475"/>
      <c r="P369" s="476"/>
    </row>
    <row r="370" spans="1:16" hidden="1" x14ac:dyDescent="0.25">
      <c r="A370" s="31"/>
      <c r="B370" s="36"/>
      <c r="C370" s="54"/>
      <c r="D370" s="31"/>
      <c r="E370" s="43"/>
      <c r="F370" s="43"/>
      <c r="G370" s="43"/>
      <c r="H370" s="43"/>
      <c r="I370" s="43"/>
      <c r="J370" s="43"/>
      <c r="K370" s="43"/>
      <c r="L370" s="43"/>
      <c r="M370" s="43"/>
      <c r="N370" s="43" t="s">
        <v>35</v>
      </c>
      <c r="O370" s="43"/>
      <c r="P370" s="43"/>
    </row>
    <row r="371" spans="1:16" hidden="1" x14ac:dyDescent="0.25">
      <c r="A371" s="31"/>
      <c r="B371" s="36"/>
      <c r="C371" s="54"/>
      <c r="D371" s="31"/>
      <c r="E371" s="43"/>
      <c r="F371" s="43"/>
      <c r="G371" s="43"/>
      <c r="H371" s="43"/>
      <c r="I371" s="43"/>
      <c r="J371" s="43"/>
      <c r="K371" s="43"/>
      <c r="L371" s="43"/>
      <c r="M371" s="43"/>
      <c r="N371" s="43" t="s">
        <v>36</v>
      </c>
      <c r="O371" s="43"/>
      <c r="P371" s="43"/>
    </row>
    <row r="372" spans="1:16" hidden="1" x14ac:dyDescent="0.25">
      <c r="A372" s="31"/>
      <c r="B372" s="36"/>
      <c r="C372" s="54"/>
      <c r="D372" s="31"/>
      <c r="E372" s="43"/>
      <c r="F372" s="43"/>
      <c r="G372" s="43"/>
      <c r="H372" s="43"/>
      <c r="I372" s="43"/>
      <c r="J372" s="43"/>
      <c r="K372" s="43"/>
      <c r="L372" s="43"/>
      <c r="M372" s="43"/>
      <c r="N372" s="43" t="s">
        <v>37</v>
      </c>
      <c r="O372" s="43"/>
      <c r="P372" s="43"/>
    </row>
    <row r="373" spans="1:16" hidden="1" x14ac:dyDescent="0.25">
      <c r="A373" s="31"/>
      <c r="B373" s="36"/>
      <c r="C373" s="54"/>
      <c r="D373" s="31"/>
      <c r="E373" s="43"/>
      <c r="F373" s="43"/>
      <c r="G373" s="43"/>
      <c r="H373" s="43"/>
      <c r="I373" s="43"/>
      <c r="J373" s="43"/>
      <c r="K373" s="43"/>
      <c r="L373" s="43"/>
      <c r="M373" s="43"/>
      <c r="N373" s="43" t="s">
        <v>305</v>
      </c>
      <c r="O373" s="43"/>
      <c r="P373" s="43"/>
    </row>
    <row r="374" spans="1:16" hidden="1" x14ac:dyDescent="0.25">
      <c r="A374" s="31"/>
      <c r="B374" s="36"/>
      <c r="C374" s="54"/>
      <c r="D374" s="31"/>
      <c r="E374" s="43"/>
      <c r="F374" s="43"/>
      <c r="G374" s="43"/>
      <c r="H374" s="43"/>
      <c r="I374" s="43"/>
      <c r="J374" s="43"/>
      <c r="K374" s="43"/>
      <c r="L374" s="43"/>
      <c r="M374" s="43"/>
      <c r="N374" s="43" t="s">
        <v>306</v>
      </c>
      <c r="O374" s="43"/>
      <c r="P374" s="43"/>
    </row>
    <row r="375" spans="1:16" hidden="1" x14ac:dyDescent="0.25">
      <c r="A375" s="31"/>
      <c r="B375" s="36"/>
      <c r="C375" s="54"/>
      <c r="D375" s="31"/>
      <c r="E375" s="43"/>
      <c r="F375" s="43"/>
      <c r="G375" s="43"/>
      <c r="H375" s="43"/>
      <c r="I375" s="43"/>
      <c r="J375" s="43"/>
      <c r="K375" s="43"/>
      <c r="L375" s="43"/>
      <c r="M375" s="43"/>
      <c r="N375" s="43" t="s">
        <v>284</v>
      </c>
      <c r="O375" s="43"/>
      <c r="P375" s="43"/>
    </row>
    <row r="376" spans="1:16" ht="64.5" hidden="1" customHeight="1" x14ac:dyDescent="0.25">
      <c r="A376" s="34"/>
      <c r="B376" s="21" t="s">
        <v>307</v>
      </c>
      <c r="C376" s="53"/>
      <c r="D376" s="40" t="s">
        <v>43</v>
      </c>
      <c r="E376" s="40" t="s">
        <v>75</v>
      </c>
      <c r="F376" s="131"/>
      <c r="G376" s="272"/>
      <c r="H376" s="272"/>
      <c r="I376" s="261"/>
      <c r="J376" s="261"/>
      <c r="K376" s="261"/>
      <c r="L376" s="272"/>
      <c r="M376" s="272"/>
      <c r="N376" s="272" t="s">
        <v>308</v>
      </c>
      <c r="O376" s="272"/>
      <c r="P376" s="272"/>
    </row>
    <row r="377" spans="1:16" hidden="1" x14ac:dyDescent="0.25">
      <c r="A377" s="474" t="s">
        <v>254</v>
      </c>
      <c r="B377" s="475"/>
      <c r="C377" s="475"/>
      <c r="D377" s="475"/>
      <c r="E377" s="475"/>
      <c r="F377" s="475"/>
      <c r="G377" s="475"/>
      <c r="H377" s="475"/>
      <c r="I377" s="475"/>
      <c r="J377" s="475"/>
      <c r="K377" s="475"/>
      <c r="L377" s="475"/>
      <c r="M377" s="475"/>
      <c r="N377" s="476"/>
      <c r="O377" s="180"/>
      <c r="P377" s="122"/>
    </row>
    <row r="378" spans="1:16" hidden="1" x14ac:dyDescent="0.25">
      <c r="A378" s="64"/>
      <c r="B378" s="65"/>
      <c r="C378" s="66"/>
      <c r="D378" s="67"/>
      <c r="E378" s="67"/>
      <c r="F378" s="67"/>
      <c r="G378" s="68"/>
      <c r="H378" s="68"/>
      <c r="I378" s="68"/>
      <c r="J378" s="68"/>
      <c r="K378" s="68"/>
      <c r="L378" s="68"/>
      <c r="M378" s="68"/>
      <c r="N378" s="107" t="s">
        <v>35</v>
      </c>
      <c r="O378" s="107"/>
      <c r="P378" s="69"/>
    </row>
    <row r="379" spans="1:16" hidden="1" x14ac:dyDescent="0.25">
      <c r="A379" s="64"/>
      <c r="B379" s="65"/>
      <c r="C379" s="66"/>
      <c r="D379" s="67"/>
      <c r="E379" s="67"/>
      <c r="F379" s="67"/>
      <c r="G379" s="68"/>
      <c r="H379" s="68"/>
      <c r="I379" s="68"/>
      <c r="J379" s="68"/>
      <c r="K379" s="68"/>
      <c r="L379" s="68"/>
      <c r="M379" s="68"/>
      <c r="N379" s="107" t="s">
        <v>36</v>
      </c>
      <c r="O379" s="107"/>
      <c r="P379" s="69"/>
    </row>
    <row r="380" spans="1:16" hidden="1" x14ac:dyDescent="0.25">
      <c r="A380" s="64"/>
      <c r="B380" s="65"/>
      <c r="C380" s="66"/>
      <c r="D380" s="67"/>
      <c r="E380" s="67"/>
      <c r="F380" s="67"/>
      <c r="G380" s="68"/>
      <c r="H380" s="68"/>
      <c r="I380" s="68"/>
      <c r="J380" s="68"/>
      <c r="K380" s="68"/>
      <c r="L380" s="68"/>
      <c r="M380" s="68"/>
      <c r="N380" s="107" t="s">
        <v>37</v>
      </c>
      <c r="O380" s="107"/>
      <c r="P380" s="69"/>
    </row>
    <row r="381" spans="1:16" hidden="1" x14ac:dyDescent="0.25">
      <c r="A381" s="64"/>
      <c r="B381" s="65"/>
      <c r="C381" s="66"/>
      <c r="D381" s="67"/>
      <c r="E381" s="67"/>
      <c r="F381" s="67"/>
      <c r="G381" s="68"/>
      <c r="H381" s="68"/>
      <c r="I381" s="68"/>
      <c r="J381" s="68"/>
      <c r="K381" s="68"/>
      <c r="L381" s="68"/>
      <c r="M381" s="68"/>
      <c r="N381" s="107" t="s">
        <v>38</v>
      </c>
      <c r="O381" s="107"/>
      <c r="P381" s="69"/>
    </row>
    <row r="382" spans="1:16" ht="18.75" hidden="1" customHeight="1" x14ac:dyDescent="0.25">
      <c r="A382" s="64"/>
      <c r="B382" s="65"/>
      <c r="C382" s="66"/>
      <c r="D382" s="67"/>
      <c r="E382" s="67"/>
      <c r="F382" s="67"/>
      <c r="G382" s="68"/>
      <c r="H382" s="68"/>
      <c r="I382" s="68"/>
      <c r="J382" s="68"/>
      <c r="K382" s="68"/>
      <c r="L382" s="68"/>
      <c r="M382" s="68"/>
      <c r="N382" s="107" t="s">
        <v>39</v>
      </c>
      <c r="O382" s="107"/>
      <c r="P382" s="69"/>
    </row>
    <row r="383" spans="1:16" hidden="1" x14ac:dyDescent="0.25">
      <c r="A383" s="64"/>
      <c r="B383" s="65"/>
      <c r="C383" s="86"/>
      <c r="D383" s="67"/>
      <c r="E383" s="67"/>
      <c r="F383" s="67"/>
      <c r="G383" s="67"/>
      <c r="H383" s="67"/>
      <c r="I383" s="67"/>
      <c r="J383" s="67"/>
      <c r="K383" s="67"/>
      <c r="L383" s="87"/>
      <c r="M383" s="87"/>
      <c r="N383" s="116" t="s">
        <v>309</v>
      </c>
      <c r="O383" s="116"/>
      <c r="P383" s="64"/>
    </row>
    <row r="384" spans="1:16" ht="23.25" hidden="1" customHeight="1" x14ac:dyDescent="0.25">
      <c r="A384" s="14"/>
      <c r="B384" s="21" t="s">
        <v>289</v>
      </c>
      <c r="C384" s="53"/>
      <c r="D384" s="40" t="s">
        <v>43</v>
      </c>
      <c r="E384" s="40" t="s">
        <v>75</v>
      </c>
      <c r="F384" s="40"/>
      <c r="G384" s="14"/>
      <c r="H384" s="14"/>
      <c r="I384" s="14"/>
      <c r="J384" s="14"/>
      <c r="K384" s="14"/>
      <c r="L384" s="34"/>
      <c r="M384" s="34"/>
      <c r="N384" s="117" t="s">
        <v>290</v>
      </c>
      <c r="O384" s="117"/>
      <c r="P384" s="91"/>
    </row>
    <row r="385" spans="1:16" ht="32.25" customHeight="1" x14ac:dyDescent="0.25">
      <c r="A385" s="406" t="s">
        <v>310</v>
      </c>
      <c r="B385" s="407"/>
      <c r="C385" s="407"/>
      <c r="D385" s="407"/>
      <c r="E385" s="407"/>
      <c r="F385" s="407"/>
      <c r="G385" s="407"/>
      <c r="H385" s="407"/>
      <c r="I385" s="407"/>
      <c r="J385" s="407"/>
      <c r="K385" s="407"/>
      <c r="L385" s="407"/>
      <c r="M385" s="407"/>
      <c r="N385" s="407"/>
      <c r="O385" s="407"/>
      <c r="P385" s="408"/>
    </row>
    <row r="386" spans="1:16" x14ac:dyDescent="0.25">
      <c r="A386" s="389" t="s">
        <v>311</v>
      </c>
      <c r="B386" s="390"/>
      <c r="C386" s="390"/>
      <c r="D386" s="390"/>
      <c r="E386" s="390"/>
      <c r="F386" s="390"/>
      <c r="G386" s="390"/>
      <c r="H386" s="390"/>
      <c r="I386" s="390"/>
      <c r="J386" s="390"/>
      <c r="K386" s="390"/>
      <c r="L386" s="390"/>
      <c r="M386" s="390"/>
      <c r="N386" s="391"/>
      <c r="O386" s="178"/>
      <c r="P386" s="15"/>
    </row>
    <row r="387" spans="1:16" ht="47.25" customHeight="1" x14ac:dyDescent="0.25">
      <c r="A387" s="395">
        <v>1</v>
      </c>
      <c r="B387" s="232" t="s">
        <v>337</v>
      </c>
      <c r="C387" s="212" t="s">
        <v>312</v>
      </c>
      <c r="D387" s="212" t="s">
        <v>313</v>
      </c>
      <c r="E387" s="395" t="s">
        <v>24</v>
      </c>
      <c r="F387" s="212"/>
      <c r="G387" s="212">
        <v>68</v>
      </c>
      <c r="H387" s="212">
        <v>68.5</v>
      </c>
      <c r="I387" s="212">
        <v>69</v>
      </c>
      <c r="J387" s="212">
        <v>69.5</v>
      </c>
      <c r="K387" s="212">
        <v>70</v>
      </c>
      <c r="L387" s="212">
        <v>70.5</v>
      </c>
      <c r="M387" s="12"/>
      <c r="N387" s="118"/>
      <c r="O387" s="118"/>
      <c r="P387" s="13"/>
    </row>
    <row r="388" spans="1:16" ht="29.25" customHeight="1" x14ac:dyDescent="0.25">
      <c r="A388" s="396"/>
      <c r="B388" s="27" t="s">
        <v>64</v>
      </c>
      <c r="C388" s="12"/>
      <c r="D388" s="12"/>
      <c r="E388" s="396"/>
      <c r="F388" s="12"/>
      <c r="G388" s="12">
        <v>64.5</v>
      </c>
      <c r="H388" s="12">
        <v>65</v>
      </c>
      <c r="I388" s="12">
        <v>65.5</v>
      </c>
      <c r="J388" s="12">
        <v>66</v>
      </c>
      <c r="K388" s="12">
        <v>66.5</v>
      </c>
      <c r="L388" s="12">
        <v>67</v>
      </c>
      <c r="M388" s="12"/>
      <c r="N388" s="118"/>
      <c r="O388" s="118"/>
      <c r="P388" s="13"/>
    </row>
    <row r="389" spans="1:16" x14ac:dyDescent="0.25">
      <c r="A389" s="389" t="s">
        <v>314</v>
      </c>
      <c r="B389" s="390"/>
      <c r="C389" s="390"/>
      <c r="D389" s="390"/>
      <c r="E389" s="390"/>
      <c r="F389" s="390"/>
      <c r="G389" s="390"/>
      <c r="H389" s="390"/>
      <c r="I389" s="390"/>
      <c r="J389" s="390"/>
      <c r="K389" s="390"/>
      <c r="L389" s="390"/>
      <c r="M389" s="390"/>
      <c r="N389" s="391"/>
      <c r="O389" s="178"/>
      <c r="P389" s="15"/>
    </row>
    <row r="390" spans="1:16" x14ac:dyDescent="0.25">
      <c r="A390" s="34"/>
      <c r="B390" s="382" t="s">
        <v>29</v>
      </c>
      <c r="C390" s="383"/>
      <c r="D390" s="383"/>
      <c r="E390" s="383"/>
      <c r="F390" s="383"/>
      <c r="G390" s="383"/>
      <c r="H390" s="383"/>
      <c r="I390" s="383"/>
      <c r="J390" s="383"/>
      <c r="K390" s="383"/>
      <c r="L390" s="383"/>
      <c r="M390" s="383"/>
      <c r="N390" s="384"/>
      <c r="O390" s="179"/>
      <c r="P390" s="106"/>
    </row>
    <row r="391" spans="1:16" ht="41.25" customHeight="1" x14ac:dyDescent="0.25">
      <c r="A391" s="34">
        <v>1</v>
      </c>
      <c r="B391" s="19" t="s">
        <v>315</v>
      </c>
      <c r="C391" s="34" t="s">
        <v>316</v>
      </c>
      <c r="D391" s="103" t="s">
        <v>43</v>
      </c>
      <c r="E391" s="20" t="s">
        <v>75</v>
      </c>
      <c r="F391" s="34" t="s">
        <v>196</v>
      </c>
      <c r="G391" s="8"/>
      <c r="H391" s="8"/>
      <c r="I391" s="8"/>
      <c r="J391" s="8"/>
      <c r="K391" s="8"/>
      <c r="L391" s="11"/>
      <c r="M391" s="8"/>
      <c r="N391" s="119"/>
      <c r="O391" s="119"/>
      <c r="P391" s="125"/>
    </row>
    <row r="392" spans="1:16" ht="38.25" customHeight="1" x14ac:dyDescent="0.25">
      <c r="A392" s="34">
        <v>2</v>
      </c>
      <c r="B392" s="19" t="s">
        <v>317</v>
      </c>
      <c r="C392" s="34" t="s">
        <v>316</v>
      </c>
      <c r="D392" s="103" t="s">
        <v>43</v>
      </c>
      <c r="E392" s="20" t="s">
        <v>75</v>
      </c>
      <c r="F392" s="34" t="s">
        <v>196</v>
      </c>
      <c r="G392" s="8"/>
      <c r="H392" s="8"/>
      <c r="I392" s="8"/>
      <c r="J392" s="8"/>
      <c r="K392" s="8"/>
      <c r="L392" s="11"/>
      <c r="M392" s="8"/>
      <c r="N392" s="119"/>
      <c r="O392" s="119"/>
      <c r="P392" s="125"/>
    </row>
    <row r="393" spans="1:16" ht="34.5" customHeight="1" x14ac:dyDescent="0.25">
      <c r="A393" s="34">
        <v>3</v>
      </c>
      <c r="B393" s="19" t="s">
        <v>318</v>
      </c>
      <c r="C393" s="34" t="s">
        <v>316</v>
      </c>
      <c r="D393" s="103" t="s">
        <v>43</v>
      </c>
      <c r="E393" s="20" t="s">
        <v>75</v>
      </c>
      <c r="F393" s="34" t="s">
        <v>196</v>
      </c>
      <c r="G393" s="8"/>
      <c r="H393" s="8"/>
      <c r="I393" s="8"/>
      <c r="J393" s="8"/>
      <c r="K393" s="8"/>
      <c r="L393" s="11"/>
      <c r="M393" s="8"/>
      <c r="N393" s="119"/>
      <c r="O393" s="119"/>
      <c r="P393" s="125"/>
    </row>
    <row r="394" spans="1:16" ht="22.5" customHeight="1" x14ac:dyDescent="0.25">
      <c r="A394" s="40"/>
      <c r="B394" s="42" t="s">
        <v>34</v>
      </c>
      <c r="C394" s="40" t="s">
        <v>319</v>
      </c>
      <c r="D394" s="41"/>
      <c r="E394" s="41" t="s">
        <v>287</v>
      </c>
      <c r="F394" s="40"/>
      <c r="G394" s="48"/>
      <c r="H394" s="49"/>
      <c r="I394" s="49"/>
      <c r="J394" s="49"/>
      <c r="K394" s="49"/>
      <c r="L394" s="48"/>
      <c r="M394" s="49"/>
      <c r="N394" s="120"/>
      <c r="O394" s="120"/>
      <c r="P394" s="49"/>
    </row>
    <row r="395" spans="1:16" ht="26.25" customHeight="1" x14ac:dyDescent="0.25">
      <c r="A395" s="40"/>
      <c r="B395" s="42" t="s">
        <v>320</v>
      </c>
      <c r="C395" s="40" t="s">
        <v>319</v>
      </c>
      <c r="D395" s="41"/>
      <c r="E395" s="41" t="s">
        <v>121</v>
      </c>
      <c r="F395" s="40"/>
      <c r="G395" s="49"/>
      <c r="H395" s="49"/>
      <c r="I395" s="49"/>
      <c r="J395" s="49"/>
      <c r="K395" s="49"/>
      <c r="L395" s="49"/>
      <c r="M395" s="49"/>
      <c r="N395" s="120"/>
      <c r="O395" s="120"/>
      <c r="P395" s="49"/>
    </row>
    <row r="396" spans="1:16" ht="97.5" customHeight="1" x14ac:dyDescent="0.25">
      <c r="A396" s="27">
        <v>2</v>
      </c>
      <c r="B396" s="27" t="s">
        <v>408</v>
      </c>
      <c r="C396" s="27"/>
      <c r="D396" s="27"/>
      <c r="E396" s="12" t="s">
        <v>321</v>
      </c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</row>
    <row r="397" spans="1:16" ht="28.5" customHeight="1" x14ac:dyDescent="0.25">
      <c r="A397" s="27"/>
      <c r="B397" s="30" t="s">
        <v>64</v>
      </c>
      <c r="C397" s="27"/>
      <c r="D397" s="27"/>
      <c r="E397" s="27"/>
      <c r="F397" s="27"/>
      <c r="G397" s="27"/>
      <c r="H397" s="12">
        <v>3</v>
      </c>
      <c r="I397" s="12">
        <v>3</v>
      </c>
      <c r="J397" s="12">
        <v>3</v>
      </c>
      <c r="K397" s="12">
        <v>3</v>
      </c>
      <c r="L397" s="12">
        <v>3</v>
      </c>
      <c r="M397" s="12"/>
      <c r="N397" s="27"/>
      <c r="O397" s="27"/>
      <c r="P397" s="27"/>
    </row>
    <row r="398" spans="1:16" ht="38.25" customHeight="1" x14ac:dyDescent="0.25">
      <c r="A398" s="93"/>
      <c r="B398" s="94" t="s">
        <v>322</v>
      </c>
      <c r="C398" s="95"/>
      <c r="D398" s="93"/>
      <c r="E398" s="96"/>
      <c r="F398" s="97"/>
      <c r="G398" s="98">
        <v>0</v>
      </c>
      <c r="H398" s="98">
        <v>0</v>
      </c>
      <c r="I398" s="98"/>
      <c r="J398" s="98"/>
      <c r="K398" s="98"/>
      <c r="L398" s="98">
        <v>0</v>
      </c>
      <c r="M398" s="98">
        <v>0</v>
      </c>
      <c r="N398" s="99" t="s">
        <v>290</v>
      </c>
      <c r="O398" s="99"/>
      <c r="P398" s="126"/>
    </row>
    <row r="399" spans="1:16" s="1" customFormat="1" x14ac:dyDescent="0.25">
      <c r="A399" s="90"/>
      <c r="B399" s="71"/>
      <c r="C399" s="72"/>
      <c r="D399" s="70"/>
      <c r="E399" s="73"/>
      <c r="F399" s="75"/>
      <c r="G399" s="74"/>
      <c r="H399" s="74"/>
      <c r="I399" s="74"/>
      <c r="J399" s="74"/>
      <c r="K399" s="74"/>
      <c r="L399" s="74"/>
      <c r="M399" s="74"/>
      <c r="N399" s="69" t="s">
        <v>35</v>
      </c>
      <c r="O399" s="69"/>
      <c r="P399" s="69"/>
    </row>
    <row r="400" spans="1:16" s="1" customFormat="1" x14ac:dyDescent="0.25">
      <c r="A400" s="90"/>
      <c r="B400" s="71"/>
      <c r="C400" s="72"/>
      <c r="D400" s="70"/>
      <c r="E400" s="73"/>
      <c r="F400" s="75"/>
      <c r="G400" s="74"/>
      <c r="H400" s="74"/>
      <c r="I400" s="74"/>
      <c r="J400" s="74"/>
      <c r="K400" s="74"/>
      <c r="L400" s="74"/>
      <c r="M400" s="74"/>
      <c r="N400" s="69" t="s">
        <v>36</v>
      </c>
      <c r="O400" s="69"/>
      <c r="P400" s="69"/>
    </row>
    <row r="401" spans="1:16" s="1" customFormat="1" x14ac:dyDescent="0.25">
      <c r="A401" s="90"/>
      <c r="B401" s="71"/>
      <c r="C401" s="72"/>
      <c r="D401" s="70"/>
      <c r="E401" s="73"/>
      <c r="F401" s="75"/>
      <c r="G401" s="74"/>
      <c r="H401" s="74"/>
      <c r="I401" s="74"/>
      <c r="J401" s="74"/>
      <c r="K401" s="74"/>
      <c r="L401" s="74"/>
      <c r="M401" s="74"/>
      <c r="N401" s="69" t="s">
        <v>37</v>
      </c>
      <c r="O401" s="69"/>
      <c r="P401" s="69"/>
    </row>
    <row r="402" spans="1:16" x14ac:dyDescent="0.25">
      <c r="A402" s="90"/>
      <c r="B402" s="71"/>
      <c r="C402" s="72"/>
      <c r="D402" s="70"/>
      <c r="E402" s="73"/>
      <c r="F402" s="75"/>
      <c r="G402" s="74"/>
      <c r="H402" s="74"/>
      <c r="I402" s="74"/>
      <c r="J402" s="74"/>
      <c r="K402" s="74"/>
      <c r="L402" s="74"/>
      <c r="M402" s="74"/>
      <c r="N402" s="69" t="s">
        <v>305</v>
      </c>
      <c r="O402" s="69"/>
      <c r="P402" s="69"/>
    </row>
    <row r="403" spans="1:16" x14ac:dyDescent="0.25">
      <c r="A403" s="90"/>
      <c r="B403" s="71"/>
      <c r="C403" s="72"/>
      <c r="D403" s="70"/>
      <c r="E403" s="73"/>
      <c r="F403" s="75"/>
      <c r="G403" s="74"/>
      <c r="H403" s="74"/>
      <c r="I403" s="74"/>
      <c r="J403" s="74"/>
      <c r="K403" s="74"/>
      <c r="L403" s="74"/>
      <c r="M403" s="74"/>
      <c r="N403" s="69" t="s">
        <v>465</v>
      </c>
      <c r="O403" s="69"/>
      <c r="P403" s="69"/>
    </row>
    <row r="404" spans="1:16" ht="37.5" customHeight="1" x14ac:dyDescent="0.25">
      <c r="A404" s="473"/>
      <c r="B404" s="473"/>
      <c r="C404" s="473"/>
      <c r="D404" s="473"/>
      <c r="E404" s="473"/>
      <c r="F404" s="473"/>
      <c r="G404" s="473"/>
      <c r="H404" s="473"/>
      <c r="I404" s="473"/>
      <c r="J404" s="473"/>
      <c r="K404" s="473"/>
      <c r="L404" s="473"/>
      <c r="M404" s="473"/>
      <c r="N404" s="473"/>
      <c r="O404" s="273"/>
      <c r="P404" s="273"/>
    </row>
    <row r="405" spans="1:16" ht="44.25" customHeight="1" x14ac:dyDescent="0.25">
      <c r="A405" s="473"/>
      <c r="B405" s="473"/>
      <c r="C405" s="473"/>
      <c r="D405" s="473"/>
      <c r="E405" s="473"/>
      <c r="F405" s="473"/>
      <c r="G405" s="473"/>
      <c r="H405" s="473"/>
      <c r="I405" s="473"/>
      <c r="J405" s="473"/>
      <c r="K405" s="473"/>
      <c r="L405" s="473"/>
      <c r="M405" s="473"/>
      <c r="N405" s="473"/>
      <c r="O405" s="273"/>
      <c r="P405" s="273"/>
    </row>
  </sheetData>
  <mergeCells count="535">
    <mergeCell ref="A328:A329"/>
    <mergeCell ref="B328:B329"/>
    <mergeCell ref="C328:C329"/>
    <mergeCell ref="D328:D329"/>
    <mergeCell ref="F328:F329"/>
    <mergeCell ref="A227:A228"/>
    <mergeCell ref="B227:B228"/>
    <mergeCell ref="D219:D220"/>
    <mergeCell ref="F219:F220"/>
    <mergeCell ref="A225:A226"/>
    <mergeCell ref="B225:B226"/>
    <mergeCell ref="C225:C226"/>
    <mergeCell ref="D225:D226"/>
    <mergeCell ref="F225:F226"/>
    <mergeCell ref="A221:A222"/>
    <mergeCell ref="B221:B222"/>
    <mergeCell ref="C221:C222"/>
    <mergeCell ref="D221:D222"/>
    <mergeCell ref="F221:F222"/>
    <mergeCell ref="A223:A224"/>
    <mergeCell ref="B223:B224"/>
    <mergeCell ref="C223:C224"/>
    <mergeCell ref="D223:D224"/>
    <mergeCell ref="F223:F224"/>
    <mergeCell ref="P49:P50"/>
    <mergeCell ref="A51:A52"/>
    <mergeCell ref="B51:B52"/>
    <mergeCell ref="C51:C52"/>
    <mergeCell ref="D51:D52"/>
    <mergeCell ref="F51:F52"/>
    <mergeCell ref="N51:N52"/>
    <mergeCell ref="P51:P52"/>
    <mergeCell ref="A326:A327"/>
    <mergeCell ref="B326:B327"/>
    <mergeCell ref="C326:C327"/>
    <mergeCell ref="D326:D327"/>
    <mergeCell ref="F326:F327"/>
    <mergeCell ref="P219:P220"/>
    <mergeCell ref="P225:P226"/>
    <mergeCell ref="P221:P222"/>
    <mergeCell ref="P223:P224"/>
    <mergeCell ref="F18:F19"/>
    <mergeCell ref="P18:P19"/>
    <mergeCell ref="P90:P91"/>
    <mergeCell ref="P92:P93"/>
    <mergeCell ref="P94:P95"/>
    <mergeCell ref="P96:P97"/>
    <mergeCell ref="P98:P99"/>
    <mergeCell ref="P100:P101"/>
    <mergeCell ref="A129:P129"/>
    <mergeCell ref="B20:B21"/>
    <mergeCell ref="C20:C21"/>
    <mergeCell ref="D20:D21"/>
    <mergeCell ref="F20:F21"/>
    <mergeCell ref="A77:P77"/>
    <mergeCell ref="B78:P78"/>
    <mergeCell ref="B87:P87"/>
    <mergeCell ref="B89:P89"/>
    <mergeCell ref="D98:D99"/>
    <mergeCell ref="A49:A50"/>
    <mergeCell ref="B49:B50"/>
    <mergeCell ref="C49:C50"/>
    <mergeCell ref="D49:D50"/>
    <mergeCell ref="F49:F50"/>
    <mergeCell ref="N49:N50"/>
    <mergeCell ref="F240:F241"/>
    <mergeCell ref="F184:F185"/>
    <mergeCell ref="B176:P176"/>
    <mergeCell ref="B177:N177"/>
    <mergeCell ref="B179:P179"/>
    <mergeCell ref="B189:P189"/>
    <mergeCell ref="B192:P192"/>
    <mergeCell ref="A180:A181"/>
    <mergeCell ref="P20:P21"/>
    <mergeCell ref="A130:P130"/>
    <mergeCell ref="N182:N183"/>
    <mergeCell ref="C174:C175"/>
    <mergeCell ref="A174:A175"/>
    <mergeCell ref="D174:D175"/>
    <mergeCell ref="E174:E175"/>
    <mergeCell ref="F174:F175"/>
    <mergeCell ref="C159:C160"/>
    <mergeCell ref="B180:B181"/>
    <mergeCell ref="C180:C181"/>
    <mergeCell ref="F180:F181"/>
    <mergeCell ref="A182:A183"/>
    <mergeCell ref="B182:B183"/>
    <mergeCell ref="C182:C183"/>
    <mergeCell ref="F182:F183"/>
    <mergeCell ref="A250:A251"/>
    <mergeCell ref="B250:B251"/>
    <mergeCell ref="C250:C251"/>
    <mergeCell ref="D250:D251"/>
    <mergeCell ref="F250:F251"/>
    <mergeCell ref="A252:A253"/>
    <mergeCell ref="B252:B253"/>
    <mergeCell ref="C252:C253"/>
    <mergeCell ref="D252:D253"/>
    <mergeCell ref="A264:A265"/>
    <mergeCell ref="B264:B265"/>
    <mergeCell ref="C264:C265"/>
    <mergeCell ref="D264:D265"/>
    <mergeCell ref="F264:F265"/>
    <mergeCell ref="A254:A255"/>
    <mergeCell ref="B254:B255"/>
    <mergeCell ref="C254:C255"/>
    <mergeCell ref="D254:D255"/>
    <mergeCell ref="F254:F255"/>
    <mergeCell ref="B272:P272"/>
    <mergeCell ref="B273:B274"/>
    <mergeCell ref="A285:A286"/>
    <mergeCell ref="A287:A288"/>
    <mergeCell ref="B285:B286"/>
    <mergeCell ref="B287:B288"/>
    <mergeCell ref="C287:C288"/>
    <mergeCell ref="C285:C286"/>
    <mergeCell ref="D285:D286"/>
    <mergeCell ref="D287:D288"/>
    <mergeCell ref="F285:F286"/>
    <mergeCell ref="F287:F288"/>
    <mergeCell ref="P250:P251"/>
    <mergeCell ref="P252:P253"/>
    <mergeCell ref="A283:A284"/>
    <mergeCell ref="B283:B284"/>
    <mergeCell ref="C283:C284"/>
    <mergeCell ref="D283:D284"/>
    <mergeCell ref="F283:F284"/>
    <mergeCell ref="A266:A267"/>
    <mergeCell ref="B266:B267"/>
    <mergeCell ref="C266:C267"/>
    <mergeCell ref="D266:D267"/>
    <mergeCell ref="F266:F267"/>
    <mergeCell ref="B282:P282"/>
    <mergeCell ref="B279:P279"/>
    <mergeCell ref="A275:A276"/>
    <mergeCell ref="A280:A281"/>
    <mergeCell ref="D275:D276"/>
    <mergeCell ref="F275:F276"/>
    <mergeCell ref="P283:P284"/>
    <mergeCell ref="C280:C281"/>
    <mergeCell ref="D280:D281"/>
    <mergeCell ref="E280:E281"/>
    <mergeCell ref="F280:F281"/>
    <mergeCell ref="B269:P269"/>
    <mergeCell ref="A245:A246"/>
    <mergeCell ref="C245:C246"/>
    <mergeCell ref="D245:D246"/>
    <mergeCell ref="E245:E246"/>
    <mergeCell ref="F245:F246"/>
    <mergeCell ref="B247:P247"/>
    <mergeCell ref="A248:A249"/>
    <mergeCell ref="B248:B249"/>
    <mergeCell ref="C248:C249"/>
    <mergeCell ref="D248:D249"/>
    <mergeCell ref="F248:F249"/>
    <mergeCell ref="P248:P249"/>
    <mergeCell ref="A1:P1"/>
    <mergeCell ref="A2:P2"/>
    <mergeCell ref="O3:O4"/>
    <mergeCell ref="A320:A321"/>
    <mergeCell ref="D84:D85"/>
    <mergeCell ref="E84:E85"/>
    <mergeCell ref="A116:A117"/>
    <mergeCell ref="A118:A119"/>
    <mergeCell ref="A120:A121"/>
    <mergeCell ref="E116:E117"/>
    <mergeCell ref="E118:E119"/>
    <mergeCell ref="E120:E121"/>
    <mergeCell ref="D116:D117"/>
    <mergeCell ref="D118:D119"/>
    <mergeCell ref="D120:D121"/>
    <mergeCell ref="A86:P86"/>
    <mergeCell ref="A98:A99"/>
    <mergeCell ref="B98:B99"/>
    <mergeCell ref="C98:C99"/>
    <mergeCell ref="F98:F99"/>
    <mergeCell ref="C96:C97"/>
    <mergeCell ref="D96:D97"/>
    <mergeCell ref="A260:A261"/>
    <mergeCell ref="B260:B261"/>
    <mergeCell ref="A322:A323"/>
    <mergeCell ref="D320:D321"/>
    <mergeCell ref="E320:E321"/>
    <mergeCell ref="E322:E323"/>
    <mergeCell ref="B238:B239"/>
    <mergeCell ref="C238:C239"/>
    <mergeCell ref="D238:D239"/>
    <mergeCell ref="F238:F239"/>
    <mergeCell ref="A262:A263"/>
    <mergeCell ref="B262:B263"/>
    <mergeCell ref="C262:C263"/>
    <mergeCell ref="D262:D263"/>
    <mergeCell ref="F262:F263"/>
    <mergeCell ref="B299:P299"/>
    <mergeCell ref="B294:P294"/>
    <mergeCell ref="B295:P295"/>
    <mergeCell ref="F309:F310"/>
    <mergeCell ref="A318:N318"/>
    <mergeCell ref="A312:P312"/>
    <mergeCell ref="A309:A310"/>
    <mergeCell ref="B309:B310"/>
    <mergeCell ref="C309:C310"/>
    <mergeCell ref="D309:D310"/>
    <mergeCell ref="A273:A274"/>
    <mergeCell ref="C260:C261"/>
    <mergeCell ref="D260:D261"/>
    <mergeCell ref="F260:F261"/>
    <mergeCell ref="A257:A258"/>
    <mergeCell ref="C257:C258"/>
    <mergeCell ref="D257:D258"/>
    <mergeCell ref="E257:E258"/>
    <mergeCell ref="A234:A235"/>
    <mergeCell ref="A238:A239"/>
    <mergeCell ref="A236:A237"/>
    <mergeCell ref="B236:B237"/>
    <mergeCell ref="C236:C237"/>
    <mergeCell ref="D236:D237"/>
    <mergeCell ref="F236:F237"/>
    <mergeCell ref="A240:A241"/>
    <mergeCell ref="B240:B241"/>
    <mergeCell ref="C240:C241"/>
    <mergeCell ref="D240:D241"/>
    <mergeCell ref="A242:A243"/>
    <mergeCell ref="B242:B243"/>
    <mergeCell ref="C242:C243"/>
    <mergeCell ref="D242:D243"/>
    <mergeCell ref="F242:F243"/>
    <mergeCell ref="F252:F253"/>
    <mergeCell ref="F157:F158"/>
    <mergeCell ref="C157:C158"/>
    <mergeCell ref="C153:C154"/>
    <mergeCell ref="B229:P229"/>
    <mergeCell ref="B230:P230"/>
    <mergeCell ref="B233:P233"/>
    <mergeCell ref="B234:B235"/>
    <mergeCell ref="A231:A232"/>
    <mergeCell ref="C231:C232"/>
    <mergeCell ref="D231:D232"/>
    <mergeCell ref="C234:C235"/>
    <mergeCell ref="D234:D235"/>
    <mergeCell ref="F234:F235"/>
    <mergeCell ref="E231:E232"/>
    <mergeCell ref="F231:F232"/>
    <mergeCell ref="A184:A185"/>
    <mergeCell ref="B184:B185"/>
    <mergeCell ref="C184:C185"/>
    <mergeCell ref="D184:D185"/>
    <mergeCell ref="D180:D181"/>
    <mergeCell ref="D94:D95"/>
    <mergeCell ref="F94:F95"/>
    <mergeCell ref="A128:P128"/>
    <mergeCell ref="A133:P133"/>
    <mergeCell ref="N109:N110"/>
    <mergeCell ref="D182:D183"/>
    <mergeCell ref="F151:F152"/>
    <mergeCell ref="F147:F148"/>
    <mergeCell ref="A147:A148"/>
    <mergeCell ref="B147:B148"/>
    <mergeCell ref="C147:C148"/>
    <mergeCell ref="D147:D148"/>
    <mergeCell ref="F149:F150"/>
    <mergeCell ref="A155:A156"/>
    <mergeCell ref="B155:B156"/>
    <mergeCell ref="C155:C156"/>
    <mergeCell ref="A151:A152"/>
    <mergeCell ref="B151:B152"/>
    <mergeCell ref="C151:C152"/>
    <mergeCell ref="B170:P170"/>
    <mergeCell ref="B164:P164"/>
    <mergeCell ref="B167:P167"/>
    <mergeCell ref="A157:A158"/>
    <mergeCell ref="B157:B158"/>
    <mergeCell ref="B300:B301"/>
    <mergeCell ref="C300:C301"/>
    <mergeCell ref="D300:D301"/>
    <mergeCell ref="F300:F301"/>
    <mergeCell ref="B297:P297"/>
    <mergeCell ref="A90:A91"/>
    <mergeCell ref="B90:B91"/>
    <mergeCell ref="C90:C91"/>
    <mergeCell ref="D90:D91"/>
    <mergeCell ref="F90:F91"/>
    <mergeCell ref="A136:A137"/>
    <mergeCell ref="A100:A101"/>
    <mergeCell ref="B100:B101"/>
    <mergeCell ref="C100:C101"/>
    <mergeCell ref="D100:D101"/>
    <mergeCell ref="F100:F101"/>
    <mergeCell ref="A92:A93"/>
    <mergeCell ref="B92:B93"/>
    <mergeCell ref="C92:C93"/>
    <mergeCell ref="D92:D93"/>
    <mergeCell ref="F92:F93"/>
    <mergeCell ref="A94:A95"/>
    <mergeCell ref="B94:B95"/>
    <mergeCell ref="C94:C95"/>
    <mergeCell ref="D198:D199"/>
    <mergeCell ref="F196:F197"/>
    <mergeCell ref="A405:N405"/>
    <mergeCell ref="A377:N377"/>
    <mergeCell ref="A369:P369"/>
    <mergeCell ref="A404:N404"/>
    <mergeCell ref="B196:B197"/>
    <mergeCell ref="C196:C197"/>
    <mergeCell ref="B302:P302"/>
    <mergeCell ref="A207:A208"/>
    <mergeCell ref="B207:B208"/>
    <mergeCell ref="C207:C208"/>
    <mergeCell ref="D207:D208"/>
    <mergeCell ref="B211:P211"/>
    <mergeCell ref="B214:P214"/>
    <mergeCell ref="A215:A216"/>
    <mergeCell ref="B215:B216"/>
    <mergeCell ref="C215:C216"/>
    <mergeCell ref="D215:D216"/>
    <mergeCell ref="F215:F216"/>
    <mergeCell ref="B305:P305"/>
    <mergeCell ref="B306:P306"/>
    <mergeCell ref="B308:P308"/>
    <mergeCell ref="A300:A301"/>
    <mergeCell ref="P215:P216"/>
    <mergeCell ref="A217:A218"/>
    <mergeCell ref="B217:B218"/>
    <mergeCell ref="C217:C218"/>
    <mergeCell ref="D217:D218"/>
    <mergeCell ref="F217:F218"/>
    <mergeCell ref="P217:P218"/>
    <mergeCell ref="A219:A220"/>
    <mergeCell ref="B219:B220"/>
    <mergeCell ref="C219:C220"/>
    <mergeCell ref="C144:C145"/>
    <mergeCell ref="F144:F145"/>
    <mergeCell ref="E144:E145"/>
    <mergeCell ref="A144:A145"/>
    <mergeCell ref="A165:A166"/>
    <mergeCell ref="C165:C166"/>
    <mergeCell ref="D193:D195"/>
    <mergeCell ref="E194:E195"/>
    <mergeCell ref="A193:A195"/>
    <mergeCell ref="B193:B195"/>
    <mergeCell ref="C193:C195"/>
    <mergeCell ref="B190:N190"/>
    <mergeCell ref="N147:N148"/>
    <mergeCell ref="A149:A150"/>
    <mergeCell ref="B149:B150"/>
    <mergeCell ref="C149:C150"/>
    <mergeCell ref="A161:A162"/>
    <mergeCell ref="B161:B162"/>
    <mergeCell ref="C161:C162"/>
    <mergeCell ref="D161:D162"/>
    <mergeCell ref="A153:A154"/>
    <mergeCell ref="B153:B154"/>
    <mergeCell ref="F153:F154"/>
    <mergeCell ref="F155:F156"/>
    <mergeCell ref="A109:A110"/>
    <mergeCell ref="B109:B110"/>
    <mergeCell ref="C109:C110"/>
    <mergeCell ref="D109:D110"/>
    <mergeCell ref="F109:F110"/>
    <mergeCell ref="B127:P127"/>
    <mergeCell ref="A122:P122"/>
    <mergeCell ref="A124:P124"/>
    <mergeCell ref="A141:P141"/>
    <mergeCell ref="A138:A139"/>
    <mergeCell ref="A140:P140"/>
    <mergeCell ref="B134:P134"/>
    <mergeCell ref="P109:P110"/>
    <mergeCell ref="A96:A97"/>
    <mergeCell ref="B96:B97"/>
    <mergeCell ref="F96:F97"/>
    <mergeCell ref="B83:P83"/>
    <mergeCell ref="A13:P13"/>
    <mergeCell ref="A15:P15"/>
    <mergeCell ref="B75:P75"/>
    <mergeCell ref="B71:N71"/>
    <mergeCell ref="A70:P70"/>
    <mergeCell ref="A74:P74"/>
    <mergeCell ref="A67:P67"/>
    <mergeCell ref="A68:P68"/>
    <mergeCell ref="A61:P61"/>
    <mergeCell ref="A62:P62"/>
    <mergeCell ref="B63:P63"/>
    <mergeCell ref="A39:P39"/>
    <mergeCell ref="A40:P40"/>
    <mergeCell ref="B41:P41"/>
    <mergeCell ref="A32:N32"/>
    <mergeCell ref="A26:P26"/>
    <mergeCell ref="A35:P35"/>
    <mergeCell ref="A22:P22"/>
    <mergeCell ref="A23:P23"/>
    <mergeCell ref="F64:F65"/>
    <mergeCell ref="E64:E65"/>
    <mergeCell ref="D64:D65"/>
    <mergeCell ref="A12:P12"/>
    <mergeCell ref="N3:N4"/>
    <mergeCell ref="F3:F4"/>
    <mergeCell ref="A3:A4"/>
    <mergeCell ref="B3:B4"/>
    <mergeCell ref="C3:C4"/>
    <mergeCell ref="D3:D4"/>
    <mergeCell ref="E3:E4"/>
    <mergeCell ref="G3:G4"/>
    <mergeCell ref="I3:M3"/>
    <mergeCell ref="H3:H4"/>
    <mergeCell ref="A6:P6"/>
    <mergeCell ref="P3:P4"/>
    <mergeCell ref="A7:P7"/>
    <mergeCell ref="C64:C65"/>
    <mergeCell ref="A20:A21"/>
    <mergeCell ref="B16:P16"/>
    <mergeCell ref="B17:P17"/>
    <mergeCell ref="A18:A19"/>
    <mergeCell ref="B18:B19"/>
    <mergeCell ref="C18:C19"/>
    <mergeCell ref="D18:D19"/>
    <mergeCell ref="D165:D166"/>
    <mergeCell ref="E165:E166"/>
    <mergeCell ref="F165:F166"/>
    <mergeCell ref="P159:P160"/>
    <mergeCell ref="F161:F162"/>
    <mergeCell ref="F159:F160"/>
    <mergeCell ref="A159:A160"/>
    <mergeCell ref="B159:B160"/>
    <mergeCell ref="A168:A169"/>
    <mergeCell ref="D168:D169"/>
    <mergeCell ref="E168:E169"/>
    <mergeCell ref="F168:F169"/>
    <mergeCell ref="D186:D187"/>
    <mergeCell ref="F186:F187"/>
    <mergeCell ref="D212:D213"/>
    <mergeCell ref="E212:E213"/>
    <mergeCell ref="F212:F213"/>
    <mergeCell ref="A198:A199"/>
    <mergeCell ref="P207:P208"/>
    <mergeCell ref="A205:A206"/>
    <mergeCell ref="B205:B206"/>
    <mergeCell ref="C205:C206"/>
    <mergeCell ref="D205:D206"/>
    <mergeCell ref="F205:F206"/>
    <mergeCell ref="B201:P201"/>
    <mergeCell ref="B202:P202"/>
    <mergeCell ref="B204:P204"/>
    <mergeCell ref="F207:F208"/>
    <mergeCell ref="B210:P210"/>
    <mergeCell ref="A212:A213"/>
    <mergeCell ref="C212:C213"/>
    <mergeCell ref="F193:F195"/>
    <mergeCell ref="A196:A197"/>
    <mergeCell ref="B198:B199"/>
    <mergeCell ref="C198:C199"/>
    <mergeCell ref="F198:F199"/>
    <mergeCell ref="O147:O148"/>
    <mergeCell ref="P149:P150"/>
    <mergeCell ref="P151:P152"/>
    <mergeCell ref="P153:P154"/>
    <mergeCell ref="P155:P156"/>
    <mergeCell ref="P157:P158"/>
    <mergeCell ref="B319:P319"/>
    <mergeCell ref="P309:P310"/>
    <mergeCell ref="E289:E290"/>
    <mergeCell ref="F289:F290"/>
    <mergeCell ref="B291:P291"/>
    <mergeCell ref="B292:B293"/>
    <mergeCell ref="C292:C293"/>
    <mergeCell ref="D292:D293"/>
    <mergeCell ref="F292:F293"/>
    <mergeCell ref="P292:P293"/>
    <mergeCell ref="C273:C274"/>
    <mergeCell ref="D273:D274"/>
    <mergeCell ref="F273:F274"/>
    <mergeCell ref="P236:P237"/>
    <mergeCell ref="P238:P239"/>
    <mergeCell ref="P240:P241"/>
    <mergeCell ref="P242:P243"/>
    <mergeCell ref="B275:B276"/>
    <mergeCell ref="A337:P337"/>
    <mergeCell ref="B346:P346"/>
    <mergeCell ref="B347:P347"/>
    <mergeCell ref="A385:P385"/>
    <mergeCell ref="A386:N386"/>
    <mergeCell ref="A389:N389"/>
    <mergeCell ref="A171:A172"/>
    <mergeCell ref="B171:B172"/>
    <mergeCell ref="C171:C172"/>
    <mergeCell ref="D171:D172"/>
    <mergeCell ref="F171:F172"/>
    <mergeCell ref="F257:F258"/>
    <mergeCell ref="A270:A271"/>
    <mergeCell ref="C270:C271"/>
    <mergeCell ref="D270:D271"/>
    <mergeCell ref="B325:P325"/>
    <mergeCell ref="A324:P324"/>
    <mergeCell ref="C275:C276"/>
    <mergeCell ref="A289:A290"/>
    <mergeCell ref="A292:A293"/>
    <mergeCell ref="B173:P173"/>
    <mergeCell ref="A186:A187"/>
    <mergeCell ref="B186:B187"/>
    <mergeCell ref="C186:C187"/>
    <mergeCell ref="B390:N390"/>
    <mergeCell ref="B363:P363"/>
    <mergeCell ref="B364:P364"/>
    <mergeCell ref="A367:P367"/>
    <mergeCell ref="A368:P368"/>
    <mergeCell ref="D338:D339"/>
    <mergeCell ref="D341:D342"/>
    <mergeCell ref="D344:D345"/>
    <mergeCell ref="A352:N352"/>
    <mergeCell ref="E387:E388"/>
    <mergeCell ref="A387:A388"/>
    <mergeCell ref="B361:P361"/>
    <mergeCell ref="B102:B108"/>
    <mergeCell ref="C102:C108"/>
    <mergeCell ref="D102:D108"/>
    <mergeCell ref="F102:F104"/>
    <mergeCell ref="P285:P286"/>
    <mergeCell ref="P287:P288"/>
    <mergeCell ref="P300:P301"/>
    <mergeCell ref="P254:P255"/>
    <mergeCell ref="P264:P265"/>
    <mergeCell ref="P266:P267"/>
    <mergeCell ref="P273:P274"/>
    <mergeCell ref="P275:P276"/>
    <mergeCell ref="B256:P256"/>
    <mergeCell ref="B259:P259"/>
    <mergeCell ref="D144:D145"/>
    <mergeCell ref="E270:E271"/>
    <mergeCell ref="F270:F271"/>
    <mergeCell ref="C168:C169"/>
    <mergeCell ref="B142:P142"/>
    <mergeCell ref="B143:P143"/>
    <mergeCell ref="B146:P146"/>
    <mergeCell ref="D196:D197"/>
    <mergeCell ref="C289:C290"/>
    <mergeCell ref="D289:D290"/>
  </mergeCells>
  <pageMargins left="0.25" right="0.25" top="0.75" bottom="0.75" header="0.3" footer="0.3"/>
  <pageSetup paperSize="9" scale="50" orientation="landscape" r:id="rId1"/>
  <rowBreaks count="1" manualBreakCount="1">
    <brk id="2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2026-05-20T05:23:28Z</cp:lastPrinted>
  <dcterms:created xsi:type="dcterms:W3CDTF">2015-06-05T18:19:34Z</dcterms:created>
  <dcterms:modified xsi:type="dcterms:W3CDTF">2026-09-25T10:57:34Z</dcterms:modified>
</cp:coreProperties>
</file>